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830"/>
  <workbookPr codeName="ThisWorkbook" hidePivotFieldList="1" defaultThemeVersion="124226"/>
  <mc:AlternateContent xmlns:mc="http://schemas.openxmlformats.org/markup-compatibility/2006">
    <mc:Choice Requires="x15">
      <x15ac:absPath xmlns:x15ac="http://schemas.microsoft.com/office/spreadsheetml/2010/11/ac" url="\\datastore-a\std$\EI Division\ESS Publication\ESS_2024\Tables\"/>
    </mc:Choice>
  </mc:AlternateContent>
  <xr:revisionPtr revIDLastSave="0" documentId="13_ncr:1_{F7E4D234-EA91-44C1-9894-D2A052905E0E}" xr6:coauthVersionLast="47" xr6:coauthVersionMax="47" xr10:uidLastSave="{00000000-0000-0000-0000-000000000000}"/>
  <bookViews>
    <workbookView xWindow="-120" yWindow="-120" windowWidth="29040" windowHeight="15840" tabRatio="879" firstSheet="10" activeTab="16" xr2:uid="{00000000-000D-0000-FFFF-FFFF00000000}"/>
  </bookViews>
  <sheets>
    <sheet name="Table 2.1" sheetId="4" r:id="rId1"/>
    <sheet name="Table 2.2" sheetId="8" r:id="rId2"/>
    <sheet name="Table 2.3" sheetId="12" r:id="rId3"/>
    <sheet name="Table 2.4" sheetId="17" r:id="rId4"/>
    <sheet name="Table 2.5" sheetId="21" r:id="rId5"/>
    <sheet name="Table 2.6" sheetId="25" r:id="rId6"/>
    <sheet name="Table 2.7" sheetId="28" r:id="rId7"/>
    <sheet name="Table 2.8" sheetId="32" r:id="rId8"/>
    <sheet name="Table 2.9" sheetId="36" r:id="rId9"/>
    <sheet name="Table 2.10" sheetId="39" r:id="rId10"/>
    <sheet name="Table 2.11" sheetId="44" r:id="rId11"/>
    <sheet name="Table 2.12" sheetId="52" r:id="rId12"/>
    <sheet name="Table 2.13" sheetId="59" r:id="rId13"/>
    <sheet name="Table 2.14" sheetId="65" r:id="rId14"/>
    <sheet name="Table 2.15" sheetId="76" r:id="rId15"/>
    <sheet name="Table 2.16(A)" sheetId="80" r:id="rId16"/>
    <sheet name="Table 2.16(B)" sheetId="84" r:id="rId17"/>
    <sheet name="Table 2.17" sheetId="91" r:id="rId18"/>
    <sheet name="Table 2.18(A)" sheetId="101" r:id="rId19"/>
    <sheet name="Table 2.18(B)" sheetId="109" r:id="rId20"/>
    <sheet name="Table 2.19" sheetId="118" r:id="rId21"/>
    <sheet name="Table 2.20" sheetId="122" r:id="rId22"/>
    <sheet name="Table 2.21" sheetId="126" r:id="rId23"/>
    <sheet name="Table 2.22" sheetId="138" r:id="rId24"/>
    <sheet name="Table 2.23" sheetId="142" r:id="rId25"/>
    <sheet name="Table 2.24" sheetId="150" r:id="rId26"/>
    <sheet name="Table 2.25" sheetId="153" r:id="rId27"/>
    <sheet name="Table 2.26" sheetId="155" r:id="rId28"/>
    <sheet name="Table 2.27" sheetId="157" r:id="rId29"/>
    <sheet name="Table 2.28" sheetId="160" r:id="rId30"/>
    <sheet name="Table 2.29" sheetId="165" r:id="rId31"/>
    <sheet name="Table 2.30" sheetId="170" r:id="rId32"/>
    <sheet name="Table 2.31" sheetId="175" r:id="rId33"/>
    <sheet name="Table 2.32" sheetId="187" r:id="rId34"/>
    <sheet name="Table 2.33" sheetId="191" r:id="rId35"/>
    <sheet name="Table 2.34" sheetId="195" r:id="rId36"/>
    <sheet name="Table 2.35" sheetId="200" r:id="rId37"/>
    <sheet name="Table 2.36" sheetId="203" r:id="rId38"/>
    <sheet name="Table 2.37" sheetId="206" r:id="rId39"/>
    <sheet name="Table 2.38" sheetId="209" r:id="rId40"/>
    <sheet name="Table 2.39" sheetId="214" r:id="rId41"/>
    <sheet name="Table 2.40" sheetId="217" r:id="rId42"/>
    <sheet name="Table 2.41" sheetId="220" r:id="rId43"/>
    <sheet name="Table 2.42" sheetId="224" r:id="rId44"/>
    <sheet name="Table 2.43" sheetId="227" r:id="rId45"/>
    <sheet name="Table 2.44" sheetId="230" r:id="rId46"/>
    <sheet name="Table 2.45" sheetId="234" r:id="rId47"/>
    <sheet name="Table 2.46" sheetId="238" r:id="rId48"/>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L6" i="118" l="1"/>
  <c r="H54" i="142" l="1"/>
  <c r="H42" i="142"/>
  <c r="H75" i="142"/>
  <c r="H74" i="142"/>
  <c r="H73" i="142"/>
  <c r="H72" i="142"/>
  <c r="H71" i="142"/>
  <c r="H70" i="142"/>
  <c r="H69" i="142"/>
  <c r="H68" i="142"/>
  <c r="H67" i="142"/>
  <c r="H66" i="142"/>
  <c r="H65" i="142"/>
  <c r="H64" i="142"/>
  <c r="H63" i="142"/>
  <c r="H62" i="142"/>
  <c r="H61" i="142"/>
  <c r="H60" i="142"/>
  <c r="H59" i="142"/>
  <c r="H58" i="142"/>
  <c r="H57" i="142"/>
  <c r="H56" i="142"/>
  <c r="H55" i="142"/>
  <c r="H53" i="142"/>
  <c r="H52" i="142"/>
  <c r="H51" i="142"/>
  <c r="H50" i="142"/>
  <c r="H49" i="142"/>
  <c r="H48" i="142"/>
  <c r="H47" i="142"/>
  <c r="H46" i="142"/>
  <c r="H45" i="142"/>
  <c r="H44" i="142"/>
  <c r="H43" i="142"/>
  <c r="H76" i="142"/>
  <c r="E50" i="142"/>
  <c r="E76" i="142"/>
  <c r="E75" i="142"/>
  <c r="E74" i="142"/>
  <c r="E73" i="142"/>
  <c r="E72" i="142"/>
  <c r="E71" i="142"/>
  <c r="E70" i="142"/>
  <c r="E69" i="142"/>
  <c r="E68" i="142"/>
  <c r="E67" i="142"/>
  <c r="E66" i="142"/>
  <c r="E65" i="142"/>
  <c r="E64" i="142"/>
  <c r="E63" i="142"/>
  <c r="E62" i="142"/>
  <c r="E61" i="142"/>
  <c r="E60" i="142"/>
  <c r="E59" i="142"/>
  <c r="E58" i="142"/>
  <c r="E57" i="142"/>
  <c r="E56" i="142"/>
  <c r="E55" i="142"/>
  <c r="E54" i="142"/>
  <c r="E53" i="142"/>
  <c r="E52" i="142"/>
  <c r="E51" i="142"/>
  <c r="E49" i="142"/>
  <c r="E48" i="142"/>
  <c r="E47" i="142"/>
  <c r="E46" i="142"/>
  <c r="E45" i="142"/>
  <c r="E44" i="142"/>
  <c r="E43" i="142"/>
  <c r="E42" i="142"/>
  <c r="H43" i="138"/>
  <c r="H44" i="138"/>
  <c r="H45" i="138"/>
  <c r="H46" i="138"/>
  <c r="H47" i="138"/>
  <c r="H48" i="138"/>
  <c r="H49" i="138"/>
  <c r="H50" i="138"/>
  <c r="H51" i="138"/>
  <c r="H52" i="138"/>
  <c r="H53" i="138"/>
  <c r="H54" i="138"/>
  <c r="H55" i="138"/>
  <c r="H56" i="138"/>
  <c r="H57" i="138"/>
  <c r="H58" i="138"/>
  <c r="H59" i="138"/>
  <c r="H60" i="138"/>
  <c r="H61" i="138"/>
  <c r="H62" i="138"/>
  <c r="H63" i="138"/>
  <c r="H64" i="138"/>
  <c r="H65" i="138"/>
  <c r="H66" i="138"/>
  <c r="H67" i="138"/>
  <c r="H68" i="138"/>
  <c r="H69" i="138"/>
  <c r="H70" i="138"/>
  <c r="H71" i="138"/>
  <c r="H72" i="138"/>
  <c r="H73" i="138"/>
  <c r="H74" i="138"/>
  <c r="H75" i="138"/>
  <c r="H76" i="138"/>
  <c r="H42" i="138"/>
  <c r="H40" i="138"/>
  <c r="H39" i="138"/>
  <c r="H38" i="138"/>
  <c r="H37" i="138"/>
  <c r="H36" i="138"/>
  <c r="H35" i="138"/>
  <c r="H34" i="138"/>
  <c r="H33" i="138"/>
  <c r="H32" i="138"/>
  <c r="H31" i="138"/>
  <c r="H30" i="138"/>
  <c r="H29" i="138"/>
  <c r="H28" i="138"/>
  <c r="H27" i="138"/>
  <c r="H26" i="138"/>
  <c r="H25" i="138"/>
  <c r="H24" i="138"/>
  <c r="H23" i="138"/>
  <c r="H22" i="138"/>
  <c r="H21" i="138"/>
  <c r="H20" i="138"/>
  <c r="H19" i="138"/>
  <c r="H18" i="138"/>
  <c r="H17" i="138"/>
  <c r="H16" i="138"/>
  <c r="H15" i="138"/>
  <c r="H14" i="138"/>
  <c r="H13" i="138"/>
  <c r="H12" i="138"/>
  <c r="H11" i="138"/>
  <c r="H10" i="138"/>
  <c r="H9" i="138"/>
  <c r="H8" i="138"/>
  <c r="H7" i="138"/>
  <c r="H6" i="138"/>
  <c r="R40" i="122"/>
  <c r="S40" i="122"/>
  <c r="T40" i="122"/>
  <c r="Q40" i="122"/>
  <c r="S15" i="157" l="1"/>
  <c r="R15" i="157"/>
  <c r="T15" i="157" l="1"/>
  <c r="L20" i="118"/>
  <c r="M22" i="118"/>
  <c r="M20" i="118" s="1"/>
  <c r="L22" i="118"/>
  <c r="M16" i="118"/>
  <c r="M14" i="118" s="1"/>
  <c r="L16" i="118"/>
  <c r="L14" i="118" s="1"/>
  <c r="M9" i="118"/>
  <c r="M4" i="118"/>
  <c r="M6" i="118"/>
  <c r="L34" i="12" l="1"/>
  <c r="F34" i="8"/>
  <c r="C34" i="8" l="1"/>
  <c r="C31" i="8"/>
  <c r="G37" i="8"/>
  <c r="F37" i="8"/>
  <c r="E37" i="8"/>
  <c r="C37" i="8"/>
  <c r="D37" i="8"/>
  <c r="H39" i="8"/>
  <c r="H38" i="8"/>
  <c r="H37" i="8" l="1"/>
  <c r="F48" i="17" l="1"/>
  <c r="D48" i="17"/>
  <c r="E48" i="17"/>
  <c r="G48" i="17"/>
  <c r="H48" i="17"/>
  <c r="I48" i="17"/>
  <c r="J48" i="17"/>
  <c r="K48" i="17"/>
  <c r="C48" i="17"/>
  <c r="L39" i="17"/>
  <c r="D59" i="17" l="1"/>
  <c r="E59" i="17"/>
  <c r="F59" i="17"/>
  <c r="G59" i="17"/>
  <c r="H59" i="17"/>
  <c r="I59" i="17"/>
  <c r="J59" i="17"/>
  <c r="K59" i="17"/>
  <c r="C59" i="17"/>
  <c r="L50" i="17"/>
  <c r="L58" i="17"/>
  <c r="L57" i="17"/>
  <c r="L56" i="17"/>
  <c r="L55" i="17"/>
  <c r="L54" i="17"/>
  <c r="L53" i="17"/>
  <c r="L52" i="17"/>
  <c r="L51" i="17"/>
  <c r="L40" i="17"/>
  <c r="L41" i="17"/>
  <c r="L42" i="17"/>
  <c r="L43" i="17"/>
  <c r="L44" i="17"/>
  <c r="L45" i="17"/>
  <c r="L46" i="17"/>
  <c r="L47" i="17"/>
  <c r="L59" i="17" l="1"/>
  <c r="L48" i="17"/>
  <c r="L39" i="12"/>
  <c r="L38" i="12"/>
  <c r="L37" i="12"/>
  <c r="L36" i="12"/>
  <c r="L35" i="12"/>
  <c r="C24" i="8"/>
  <c r="H27" i="8"/>
  <c r="H26" i="8"/>
  <c r="H25" i="8"/>
  <c r="F24" i="8"/>
  <c r="E24" i="8"/>
  <c r="D24" i="8"/>
  <c r="H24" i="8" l="1"/>
  <c r="L46" i="12"/>
  <c r="F18" i="8"/>
  <c r="E18" i="8"/>
  <c r="H13" i="8"/>
  <c r="H12" i="8"/>
  <c r="H11" i="8"/>
  <c r="F10" i="8"/>
  <c r="E10" i="8"/>
  <c r="D10" i="8"/>
  <c r="C10" i="8"/>
  <c r="H9" i="8"/>
  <c r="H8" i="8"/>
  <c r="H7" i="8"/>
  <c r="G6" i="8"/>
  <c r="G42" i="8"/>
  <c r="F6" i="8"/>
  <c r="E6" i="8"/>
  <c r="D6" i="8"/>
  <c r="C6" i="8"/>
  <c r="H36" i="8"/>
  <c r="H35" i="8"/>
  <c r="E34" i="8"/>
  <c r="D34" i="8"/>
  <c r="H33" i="8"/>
  <c r="H32" i="8"/>
  <c r="F31" i="8"/>
  <c r="E31" i="8"/>
  <c r="D31" i="8"/>
  <c r="H30" i="8"/>
  <c r="H29" i="8"/>
  <c r="F28" i="8"/>
  <c r="E28" i="8"/>
  <c r="D28" i="8"/>
  <c r="C28" i="8"/>
  <c r="H23" i="8"/>
  <c r="H22" i="8"/>
  <c r="H21" i="8"/>
  <c r="H17" i="8"/>
  <c r="H16" i="8"/>
  <c r="H15" i="8"/>
  <c r="F14" i="8"/>
  <c r="E14" i="8"/>
  <c r="D14" i="8"/>
  <c r="C14" i="8"/>
  <c r="H25" i="4"/>
  <c r="L44" i="12"/>
  <c r="L43" i="12"/>
  <c r="L15" i="206"/>
  <c r="M15" i="206"/>
  <c r="E42" i="8"/>
  <c r="F42" i="8"/>
  <c r="E50" i="8"/>
  <c r="F50" i="8"/>
  <c r="H10" i="8" l="1"/>
  <c r="H34" i="8"/>
  <c r="H31" i="8"/>
  <c r="H28" i="8"/>
  <c r="H18" i="8"/>
  <c r="H14" i="8"/>
  <c r="H6" i="8"/>
  <c r="K15" i="206" l="1"/>
  <c r="Q7" i="157" l="1"/>
  <c r="Q8" i="157"/>
  <c r="Q9" i="157"/>
  <c r="Q10" i="157"/>
  <c r="Q11" i="157"/>
  <c r="Q12" i="157"/>
  <c r="Q13" i="157"/>
  <c r="Q14" i="157"/>
  <c r="Q6" i="157"/>
  <c r="P15" i="157"/>
  <c r="O15" i="157"/>
  <c r="P15" i="155"/>
  <c r="Q15" i="155" s="1"/>
  <c r="O15" i="155"/>
  <c r="Q15" i="157" l="1"/>
  <c r="L16" i="32"/>
  <c r="K16" i="32"/>
  <c r="L11" i="32"/>
  <c r="K11" i="32"/>
  <c r="K17" i="25"/>
  <c r="L17" i="25"/>
  <c r="M17" i="25"/>
  <c r="L42" i="12" l="1"/>
  <c r="L45" i="12"/>
  <c r="L41" i="12"/>
  <c r="H74" i="8"/>
  <c r="H75" i="8"/>
  <c r="H72" i="8"/>
  <c r="H71" i="8"/>
  <c r="H69" i="8"/>
  <c r="H68" i="8"/>
  <c r="H66" i="8"/>
  <c r="H65" i="8"/>
  <c r="H62" i="8"/>
  <c r="H63" i="8"/>
  <c r="H61" i="8"/>
  <c r="H59" i="8"/>
  <c r="H57" i="8"/>
  <c r="H58" i="8"/>
  <c r="H53" i="8"/>
  <c r="H52" i="8"/>
  <c r="H51" i="8"/>
  <c r="H47" i="8"/>
  <c r="H49" i="8"/>
  <c r="H48" i="8"/>
  <c r="H43" i="8"/>
  <c r="H44" i="8"/>
  <c r="H45" i="8"/>
  <c r="F46" i="8"/>
  <c r="E46" i="8"/>
  <c r="F67" i="8"/>
  <c r="E67" i="8"/>
  <c r="F60" i="8"/>
  <c r="E60" i="8"/>
  <c r="F64" i="8"/>
  <c r="E64" i="8"/>
  <c r="F73" i="8"/>
  <c r="E73" i="8"/>
  <c r="F70" i="8"/>
  <c r="E70" i="8"/>
  <c r="F54" i="8"/>
  <c r="E54" i="8"/>
  <c r="H54" i="8" l="1"/>
  <c r="D73" i="8"/>
  <c r="C73" i="8"/>
  <c r="D70" i="8"/>
  <c r="C70" i="8"/>
  <c r="D67" i="8"/>
  <c r="C67" i="8"/>
  <c r="D64" i="8"/>
  <c r="C64" i="8"/>
  <c r="D60" i="8"/>
  <c r="C60" i="8"/>
  <c r="D50" i="8"/>
  <c r="C50" i="8"/>
  <c r="D46" i="8"/>
  <c r="C46" i="8"/>
  <c r="D42" i="8"/>
  <c r="C42" i="8"/>
  <c r="H46" i="8" l="1"/>
  <c r="H64" i="8"/>
  <c r="H50" i="8"/>
  <c r="H67" i="8"/>
  <c r="H60" i="8"/>
  <c r="H70" i="8"/>
  <c r="H73" i="8"/>
  <c r="H42" i="8"/>
</calcChain>
</file>

<file path=xl/sharedStrings.xml><?xml version="1.0" encoding="utf-8"?>
<sst xmlns="http://schemas.openxmlformats.org/spreadsheetml/2006/main" count="3543" uniqueCount="1276">
  <si>
    <r>
      <rPr>
        <sz val="11"/>
        <color rgb="FF231F20"/>
        <rFont val="Calibri"/>
        <family val="2"/>
        <scheme val="minor"/>
      </rPr>
      <t>Year</t>
    </r>
  </si>
  <si>
    <r>
      <rPr>
        <sz val="11"/>
        <color rgb="FF231F20"/>
        <rFont val="Calibri"/>
        <family val="2"/>
        <scheme val="minor"/>
      </rPr>
      <t>Total</t>
    </r>
  </si>
  <si>
    <t>Road Network</t>
  </si>
  <si>
    <t>Kilinochchi</t>
  </si>
  <si>
    <t>Jaffna</t>
  </si>
  <si>
    <t>Provincial Road Development Authorities</t>
  </si>
  <si>
    <t>“D” Class      –    Gravelled road with 8ft. – 10ft. width surface generally motorable during dry weather only.</t>
  </si>
  <si>
    <t>“C” Class      –    Other roads such as agricultural roads and local roads (Single carriage way of 12ft. width and a platform width of 22ft. mostly metalled but with a small percentage gravelled).</t>
  </si>
  <si>
    <t>“B” Class      –    Main roads connecting other important towns and also providing important links within the trunk route system (Metalled and bitumen with a small percentage gravelled).</t>
  </si>
  <si>
    <t>“A” Class      –    All roads within the network of Trunk Roads connecting the national capital with the provincial capitals and also connecting these capitals with one another. Also included are other major roads (all roads paved and bitumen surfaced with carriage way between 24ft. to 36ft. and  platform width 36ft. to 56ft.).</t>
  </si>
  <si>
    <r>
      <rPr>
        <sz val="11"/>
        <color rgb="FF231F20"/>
        <rFont val="Calibri"/>
        <family val="2"/>
        <scheme val="minor"/>
      </rPr>
      <t>Western</t>
    </r>
  </si>
  <si>
    <r>
      <rPr>
        <sz val="11"/>
        <color rgb="FF231F20"/>
        <rFont val="Calibri"/>
        <family val="2"/>
        <scheme val="minor"/>
      </rPr>
      <t>Central</t>
    </r>
  </si>
  <si>
    <r>
      <rPr>
        <sz val="11"/>
        <color rgb="FF231F20"/>
        <rFont val="Calibri"/>
        <family val="2"/>
        <scheme val="minor"/>
      </rPr>
      <t>Southern</t>
    </r>
  </si>
  <si>
    <r>
      <rPr>
        <sz val="11"/>
        <color rgb="FF231F20"/>
        <rFont val="Calibri"/>
        <family val="2"/>
        <scheme val="minor"/>
      </rPr>
      <t>Northern</t>
    </r>
  </si>
  <si>
    <r>
      <rPr>
        <sz val="11"/>
        <color rgb="FF231F20"/>
        <rFont val="Calibri"/>
        <family val="2"/>
        <scheme val="minor"/>
      </rPr>
      <t>Eastern</t>
    </r>
  </si>
  <si>
    <r>
      <rPr>
        <sz val="11"/>
        <color rgb="FF231F20"/>
        <rFont val="Calibri"/>
        <family val="2"/>
        <scheme val="minor"/>
      </rPr>
      <t>North Western</t>
    </r>
  </si>
  <si>
    <r>
      <rPr>
        <sz val="11"/>
        <color rgb="FF231F20"/>
        <rFont val="Calibri"/>
        <family val="2"/>
        <scheme val="minor"/>
      </rPr>
      <t>North Central</t>
    </r>
  </si>
  <si>
    <r>
      <rPr>
        <sz val="11"/>
        <color rgb="FF231F20"/>
        <rFont val="Calibri"/>
        <family val="2"/>
        <scheme val="minor"/>
      </rPr>
      <t>Uva</t>
    </r>
  </si>
  <si>
    <r>
      <rPr>
        <sz val="11"/>
        <color rgb="FF231F20"/>
        <rFont val="Calibri"/>
        <family val="2"/>
        <scheme val="minor"/>
      </rPr>
      <t>All Island</t>
    </r>
  </si>
  <si>
    <t>Road Kilometerage by Province</t>
  </si>
  <si>
    <t xml:space="preserve">“C” Class      –    Other roads such as agricultural roads and local roads (Single carriage way of 12ft. width and a platform width of 22ft. mostly metalled but with a small percentage gravelled). </t>
  </si>
  <si>
    <t>“B” Class      –    Main roads connecting other important towns and also providing important links within the trunk route system (Metalled and bitumen with a small percentage gravelled)</t>
  </si>
  <si>
    <t>“A” Class      –    All roads within the network of Trunk Roads connecting the national capital with the provincial capitals and also connecting these capitals with one another. Also included are other major roads (all roads paved and bitumen surfaced with carriage way between 24ft. to 36ft. and platform width 36ft. to 56ft.).</t>
  </si>
  <si>
    <r>
      <rPr>
        <sz val="11"/>
        <color rgb="FF231F20"/>
        <rFont val="Calibri"/>
        <family val="2"/>
        <scheme val="minor"/>
      </rPr>
      <t>Item</t>
    </r>
  </si>
  <si>
    <r>
      <rPr>
        <sz val="11"/>
        <color rgb="FF231F20"/>
        <rFont val="Calibri"/>
        <family val="2"/>
        <scheme val="minor"/>
      </rPr>
      <t>2022</t>
    </r>
    <r>
      <rPr>
        <vertAlign val="superscript"/>
        <sz val="11"/>
        <color rgb="FF231F20"/>
        <rFont val="Calibri"/>
        <family val="2"/>
        <scheme val="minor"/>
      </rPr>
      <t>(a)</t>
    </r>
  </si>
  <si>
    <t>New Registration of Motor Vehicles</t>
  </si>
  <si>
    <t>Number</t>
  </si>
  <si>
    <t>Kilometres</t>
  </si>
  <si>
    <r>
      <rPr>
        <sz val="11"/>
        <color rgb="FF231F20"/>
        <rFont val="Calibri"/>
        <family val="2"/>
        <scheme val="minor"/>
      </rPr>
      <t>2021</t>
    </r>
    <r>
      <rPr>
        <vertAlign val="superscript"/>
        <sz val="11"/>
        <color rgb="FF231F20"/>
        <rFont val="Calibri"/>
        <family val="2"/>
        <scheme val="minor"/>
      </rPr>
      <t>(a)</t>
    </r>
  </si>
  <si>
    <r>
      <rPr>
        <sz val="11"/>
        <color rgb="FF231F20"/>
        <rFont val="Calibri"/>
        <family val="2"/>
        <scheme val="minor"/>
      </rPr>
      <t>2022</t>
    </r>
    <r>
      <rPr>
        <vertAlign val="superscript"/>
        <sz val="11"/>
        <color rgb="FF231F20"/>
        <rFont val="Calibri"/>
        <family val="2"/>
        <scheme val="minor"/>
      </rPr>
      <t>(b)</t>
    </r>
  </si>
  <si>
    <t>Sri Lanka Transport Board</t>
  </si>
  <si>
    <t>n.a. – not available</t>
  </si>
  <si>
    <t>Sri Lanka Railways</t>
  </si>
  <si>
    <t>Aviation: SriLankan Airlines</t>
  </si>
  <si>
    <t>Hambantota International Port Group (Pvt) Ltd.</t>
  </si>
  <si>
    <t>Selected Public Transport Indicators by Province</t>
  </si>
  <si>
    <t>Operated Kilometers, mn</t>
  </si>
  <si>
    <t>Transport Board</t>
  </si>
  <si>
    <t>Rs.</t>
  </si>
  <si>
    <t>%</t>
  </si>
  <si>
    <t>HIES Survey Period</t>
  </si>
  <si>
    <t>National Level Findings of the Household Income and Expenditure Survey (HIES) by Survey Period – Sri Lanka</t>
  </si>
  <si>
    <t>Expenditure on liquor, narcotic drugs and tobacco</t>
  </si>
  <si>
    <t>Food Ratio  (as a percentage)</t>
  </si>
  <si>
    <t>Poverty Head Count Ratio (2002 based)</t>
  </si>
  <si>
    <t>– </t>
  </si>
  <si>
    <t>Variable</t>
  </si>
  <si>
    <t>Unit</t>
  </si>
  <si>
    <t>1985/86</t>
  </si>
  <si>
    <t>1990/91</t>
  </si>
  <si>
    <t>1995/96</t>
  </si>
  <si>
    <t>2006/07</t>
  </si>
  <si>
    <t>2009/10</t>
  </si>
  <si>
    <t>2012/13</t>
  </si>
  <si>
    <t>Mean household income per month</t>
  </si>
  <si>
    <t>Median household income per month</t>
  </si>
  <si>
    <t>Mean per capita income per month</t>
  </si>
  <si>
    <t>Income receivers mean income per month</t>
  </si>
  <si>
    <t>No. of income receivers per household</t>
  </si>
  <si>
    <t>No.</t>
  </si>
  <si>
    <t>Household size</t>
  </si>
  <si>
    <t>Monetary income per month per household</t>
  </si>
  <si>
    <t>Non-Monetary income per month per household</t>
  </si>
  <si>
    <t>Gini coefficient of household income</t>
  </si>
  <si>
    <t>Gini coefficient of household expenditure</t>
  </si>
  <si>
    <t>–</t>
  </si>
  <si>
    <t>Gini coefficient of income receivers income</t>
  </si>
  <si>
    <t>Mean household expenditure per month</t>
  </si>
  <si>
    <t>Expenditure on food and drink</t>
  </si>
  <si>
    <t>Expenditure on non food items (excluding liquor, narcotic drugs and tobacco)</t>
  </si>
  <si>
    <t>Expenditure Group</t>
  </si>
  <si>
    <t>Average Monthly Expenditure, Rs</t>
  </si>
  <si>
    <t>Food Expenditure</t>
  </si>
  <si>
    <t>Average Monthly Expenditure  (% share)</t>
  </si>
  <si>
    <t>Housing</t>
  </si>
  <si>
    <t>Non-Food Expenditure</t>
  </si>
  <si>
    <t>Average Monthly Household Expenditure on Selected Food/Non-Food Items by HIES Survey Period – Sri Lanka</t>
  </si>
  <si>
    <t>Poverty Head Count Index (Percentage) by HIES Survey Period</t>
  </si>
  <si>
    <t>Poor Household Percentage</t>
  </si>
  <si>
    <t>Poverty Indicators by Sector, Province and District</t>
  </si>
  <si>
    <r>
      <rPr>
        <sz val="11"/>
        <color rgb="FF231F20"/>
        <rFont val="Calibri"/>
        <family val="2"/>
        <scheme val="minor"/>
      </rPr>
      <t>Sector / Province / District</t>
    </r>
  </si>
  <si>
    <r>
      <rPr>
        <sz val="11"/>
        <color rgb="FF231F20"/>
        <rFont val="Calibri"/>
        <family val="2"/>
        <scheme val="minor"/>
      </rPr>
      <t>Poverty Gap Index (%)</t>
    </r>
  </si>
  <si>
    <r>
      <rPr>
        <sz val="11"/>
        <color rgb="FF231F20"/>
        <rFont val="Calibri"/>
        <family val="2"/>
        <scheme val="minor"/>
      </rPr>
      <t>2019</t>
    </r>
    <r>
      <rPr>
        <vertAlign val="superscript"/>
        <sz val="11"/>
        <color rgb="FF231F20"/>
        <rFont val="Calibri"/>
        <family val="2"/>
        <scheme val="minor"/>
      </rPr>
      <t>(a)</t>
    </r>
  </si>
  <si>
    <t>Poor Households</t>
  </si>
  <si>
    <t>Non-Poor Households</t>
  </si>
  <si>
    <t>All Households</t>
  </si>
  <si>
    <t>Sector / Province / District</t>
  </si>
  <si>
    <t>Kilo Calories</t>
  </si>
  <si>
    <t>Daily Average Dietary Energy Consumption per Person by Poverty Status, Sector, Province and District 2016 and 2019</t>
  </si>
  <si>
    <t>Sri Lanka</t>
  </si>
  <si>
    <t>Housing Conditions and Ownership of Durable Goods by Sector 2012/13, 2016 and 2019</t>
  </si>
  <si>
    <t>Percent</t>
  </si>
  <si>
    <r>
      <rPr>
        <sz val="11"/>
        <color rgb="FF231F20"/>
        <rFont val="Calibri"/>
        <family val="2"/>
        <scheme val="minor"/>
      </rPr>
      <t>2012 / 13</t>
    </r>
  </si>
  <si>
    <t>Safe</t>
  </si>
  <si>
    <t>Main Source of Drinking Water</t>
  </si>
  <si>
    <t>Electricity</t>
  </si>
  <si>
    <t>Lighting</t>
  </si>
  <si>
    <t>Fixed Telephone Lines only</t>
  </si>
  <si>
    <t>Telecommunication Facilities</t>
  </si>
  <si>
    <t>Radio / Cassette Players</t>
  </si>
  <si>
    <t>Household Equipments</t>
  </si>
  <si>
    <t>Housing Conditions and Ownership of Durable Goods by Province – 2016</t>
  </si>
  <si>
    <t>Semi Permanent</t>
  </si>
  <si>
    <t>Other</t>
  </si>
  <si>
    <t>Housing Conditions and Ownership of Durable Goods by Province – 2019</t>
  </si>
  <si>
    <t>Kerosene</t>
  </si>
  <si>
    <t>Solar Energy</t>
  </si>
  <si>
    <t>Cooking Fuel</t>
  </si>
  <si>
    <t>Firewood</t>
  </si>
  <si>
    <t>Gas</t>
  </si>
  <si>
    <t>Garbage Disposal</t>
  </si>
  <si>
    <t>Collected by Local Authorities</t>
  </si>
  <si>
    <t>Buried / Burned</t>
  </si>
  <si>
    <t>Process for Fertiliser</t>
  </si>
  <si>
    <t>Dumped within premises</t>
  </si>
  <si>
    <t>Thrown away outside premises</t>
  </si>
  <si>
    <t>Mobile only</t>
  </si>
  <si>
    <t>Fixed and Mobile Connections</t>
  </si>
  <si>
    <t>No Telephone Facilities</t>
  </si>
  <si>
    <t>Sewing Machines</t>
  </si>
  <si>
    <t>Domestic Electrical Items</t>
  </si>
  <si>
    <t>Bicycle</t>
  </si>
  <si>
    <t>Vehicle Ownership</t>
  </si>
  <si>
    <t>Household Characteristics</t>
  </si>
  <si>
    <t>Number of Income Receivers per Household</t>
  </si>
  <si>
    <t>Number of Individuals per Household</t>
  </si>
  <si>
    <t>By Gender, %</t>
  </si>
  <si>
    <t>Population Distribution</t>
  </si>
  <si>
    <t>Female</t>
  </si>
  <si>
    <t>Male</t>
  </si>
  <si>
    <t>0 – 14 Years</t>
  </si>
  <si>
    <t>By Age Group, %</t>
  </si>
  <si>
    <t>By Educational Attainment, %</t>
  </si>
  <si>
    <t>No Schooling</t>
  </si>
  <si>
    <t>Mean Income, Rs. per Month</t>
  </si>
  <si>
    <t>Income</t>
  </si>
  <si>
    <t>Median Income, Rs. per Month</t>
  </si>
  <si>
    <t>Per Household</t>
  </si>
  <si>
    <t>Income Share by Households, %</t>
  </si>
  <si>
    <t>Richest 20%</t>
  </si>
  <si>
    <t>Expenditure, Rs. per Month</t>
  </si>
  <si>
    <t>Household Expenditure Share, %</t>
  </si>
  <si>
    <t>Key Socio-Economic Indicators by Sector 2012/13, 2016 and 2019</t>
  </si>
  <si>
    <t>Key Socio-Economic Indicators by Province 2016</t>
  </si>
  <si>
    <t>Per Person</t>
  </si>
  <si>
    <t>Gini Coefficient, One Month Income</t>
  </si>
  <si>
    <t>Gini Coefficient (Households)</t>
  </si>
  <si>
    <t>Non-Durable Household Goods
 &amp; Services</t>
  </si>
  <si>
    <t xml:space="preserve">Number of Individuals per Household </t>
  </si>
  <si>
    <t>Number of Income Receivers per 
Household</t>
  </si>
  <si>
    <t>Item</t>
  </si>
  <si>
    <t>Sabaragamuwa</t>
  </si>
  <si>
    <t>Key Socio-Economic Indicators by Province 2019</t>
  </si>
  <si>
    <t>Non-Durable Household Goods 
&amp; Services</t>
  </si>
  <si>
    <t>General Education</t>
  </si>
  <si>
    <t>Type 3  – Schools having classes  up to Grade 5</t>
  </si>
  <si>
    <t>Type 2  – Schools having classes up to Grade 11</t>
  </si>
  <si>
    <r>
      <rPr>
        <sz val="11"/>
        <color rgb="FF231F20"/>
        <rFont val="Calibri"/>
        <family val="2"/>
        <scheme val="minor"/>
      </rPr>
      <t>Province / District</t>
    </r>
  </si>
  <si>
    <t>Government School Teachers and Pupils by Province and District</t>
  </si>
  <si>
    <t>’000</t>
  </si>
  <si>
    <t>T : Teachers</t>
  </si>
  <si>
    <t>P : Pupils</t>
  </si>
  <si>
    <t>n.a. - not available</t>
  </si>
  <si>
    <r>
      <rPr>
        <sz val="11"/>
        <color rgb="FF231F20"/>
        <rFont val="Calibri"/>
        <family val="2"/>
        <scheme val="minor"/>
      </rPr>
      <t>Province/District</t>
    </r>
  </si>
  <si>
    <t>Year 2023</t>
  </si>
  <si>
    <r>
      <rPr>
        <sz val="11"/>
        <color rgb="FF231F20"/>
        <rFont val="Calibri"/>
        <family val="2"/>
        <scheme val="minor"/>
      </rPr>
      <t>Sinhala Medium</t>
    </r>
  </si>
  <si>
    <r>
      <rPr>
        <sz val="11"/>
        <color rgb="FF231F20"/>
        <rFont val="Calibri"/>
        <family val="2"/>
        <scheme val="minor"/>
      </rPr>
      <t>Tamil Medium</t>
    </r>
  </si>
  <si>
    <r>
      <rPr>
        <sz val="11"/>
        <color rgb="FF231F20"/>
        <rFont val="Calibri"/>
        <family val="2"/>
        <scheme val="minor"/>
      </rPr>
      <t>English Medium</t>
    </r>
  </si>
  <si>
    <r>
      <rPr>
        <sz val="11"/>
        <color rgb="FF231F20"/>
        <rFont val="Calibri"/>
        <family val="2"/>
        <scheme val="minor"/>
      </rPr>
      <t>All Students</t>
    </r>
  </si>
  <si>
    <r>
      <rPr>
        <b/>
        <sz val="11"/>
        <color rgb="FF3358A6"/>
        <rFont val="Calibri"/>
        <family val="2"/>
        <scheme val="minor"/>
      </rPr>
      <t>Government  Schools  by  Type,  Pupils  and  Teachers</t>
    </r>
  </si>
  <si>
    <r>
      <rPr>
        <sz val="11"/>
        <color rgb="FF231F20"/>
        <rFont val="Calibri"/>
        <family val="2"/>
        <scheme val="minor"/>
      </rPr>
      <t>Type of Schools having classes</t>
    </r>
  </si>
  <si>
    <r>
      <rPr>
        <sz val="11"/>
        <color rgb="FF231F20"/>
        <rFont val="Calibri"/>
        <family val="2"/>
        <scheme val="minor"/>
      </rPr>
      <t>Pupils per Teacher</t>
    </r>
  </si>
  <si>
    <t>GCE (A/L) Arts/Commerce (Other than Science) (1C)</t>
  </si>
  <si>
    <r>
      <rPr>
        <b/>
        <sz val="11"/>
        <color rgb="FF3358A6"/>
        <rFont val="Calibri"/>
        <family val="2"/>
        <scheme val="minor"/>
      </rPr>
      <t>Performance  of  Candidates  –  GCE  (O/L)</t>
    </r>
    <r>
      <rPr>
        <b/>
        <vertAlign val="superscript"/>
        <sz val="11"/>
        <color rgb="FF3358A6"/>
        <rFont val="Calibri"/>
        <family val="2"/>
        <scheme val="minor"/>
      </rPr>
      <t xml:space="preserve">(a)  </t>
    </r>
    <r>
      <rPr>
        <b/>
        <sz val="11"/>
        <color rgb="FF3358A6"/>
        <rFont val="Calibri"/>
        <family val="2"/>
        <scheme val="minor"/>
      </rPr>
      <t xml:space="preserve">and  GCE  (A/L)
</t>
    </r>
    <r>
      <rPr>
        <sz val="11"/>
        <color rgb="FF231F20"/>
        <rFont val="Calibri"/>
        <family val="2"/>
        <scheme val="minor"/>
      </rPr>
      <t xml:space="preserve">
</t>
    </r>
  </si>
  <si>
    <r>
      <rPr>
        <sz val="11"/>
        <color rgb="FF231F20"/>
        <rFont val="Calibri"/>
        <family val="2"/>
        <scheme val="minor"/>
      </rPr>
      <t>Province</t>
    </r>
  </si>
  <si>
    <r>
      <rPr>
        <sz val="11"/>
        <color rgb="FF231F20"/>
        <rFont val="Calibri"/>
        <family val="2"/>
        <scheme val="minor"/>
      </rPr>
      <t>No. Sat (5 or more subjects)</t>
    </r>
  </si>
  <si>
    <r>
      <t>GCE  (O/L)  Examination Performance  of  School  Candidates  (1</t>
    </r>
    <r>
      <rPr>
        <b/>
        <vertAlign val="superscript"/>
        <sz val="11"/>
        <color rgb="FF3358A6"/>
        <rFont val="Calibri"/>
        <family val="2"/>
        <scheme val="minor"/>
      </rPr>
      <t xml:space="preserve">st  </t>
    </r>
    <r>
      <rPr>
        <b/>
        <sz val="11"/>
        <color rgb="FF3358A6"/>
        <rFont val="Calibri"/>
        <family val="2"/>
        <scheme val="minor"/>
      </rPr>
      <t>Attempt)</t>
    </r>
  </si>
  <si>
    <r>
      <rPr>
        <sz val="11"/>
        <color rgb="FF231F20"/>
        <rFont val="Calibri"/>
        <family val="2"/>
        <scheme val="minor"/>
      </rPr>
      <t xml:space="preserve">2019 </t>
    </r>
    <r>
      <rPr>
        <vertAlign val="superscript"/>
        <sz val="11"/>
        <color rgb="FF231F20"/>
        <rFont val="Calibri"/>
        <family val="2"/>
        <scheme val="minor"/>
      </rPr>
      <t>(a)</t>
    </r>
  </si>
  <si>
    <t>GCE  (A/L)  Examination Performance  of  School  Candidates</t>
  </si>
  <si>
    <t>No. Sat</t>
  </si>
  <si>
    <t>Qualified for University Entrance</t>
  </si>
  <si>
    <r>
      <t>University  Education</t>
    </r>
    <r>
      <rPr>
        <b/>
        <vertAlign val="superscript"/>
        <sz val="11"/>
        <color rgb="FF3358A6"/>
        <rFont val="Calibri"/>
        <family val="2"/>
        <scheme val="minor"/>
      </rPr>
      <t>(a)</t>
    </r>
  </si>
  <si>
    <r>
      <rPr>
        <sz val="11"/>
        <color rgb="FF231F20"/>
        <rFont val="Calibri"/>
        <family val="2"/>
        <scheme val="minor"/>
      </rPr>
      <t>2020</t>
    </r>
    <r>
      <rPr>
        <vertAlign val="superscript"/>
        <sz val="11"/>
        <color rgb="FF231F20"/>
        <rFont val="Calibri"/>
        <family val="2"/>
        <scheme val="minor"/>
      </rPr>
      <t>(b)</t>
    </r>
  </si>
  <si>
    <r>
      <rPr>
        <sz val="11"/>
        <color rgb="FF231F20"/>
        <rFont val="Calibri"/>
        <family val="2"/>
        <scheme val="minor"/>
      </rPr>
      <t>2021</t>
    </r>
    <r>
      <rPr>
        <vertAlign val="superscript"/>
        <sz val="11"/>
        <color rgb="FF231F20"/>
        <rFont val="Calibri"/>
        <family val="2"/>
        <scheme val="minor"/>
      </rPr>
      <t>(c)</t>
    </r>
  </si>
  <si>
    <t>28,908(i)(j)</t>
  </si>
  <si>
    <t>Arts &amp; Oriental Studies– B.A./B.A. Special</t>
  </si>
  <si>
    <t>Commerce &amp; Mgt. Studies– B.Sc./B.Com./B.B.A.</t>
  </si>
  <si>
    <t>Architecture and Quantity Surveying B.Sc.</t>
  </si>
  <si>
    <r>
      <t>Eligibility,  Admission  and  Enrolment  of  Students  for  University  Education</t>
    </r>
    <r>
      <rPr>
        <b/>
        <vertAlign val="superscript"/>
        <sz val="11"/>
        <color rgb="FF3358A6"/>
        <rFont val="Calibri"/>
        <family val="2"/>
        <scheme val="minor"/>
      </rPr>
      <t>(a)</t>
    </r>
  </si>
  <si>
    <r>
      <rPr>
        <sz val="11"/>
        <color rgb="FF231F20"/>
        <rFont val="Calibri"/>
        <family val="2"/>
        <scheme val="minor"/>
      </rPr>
      <t>2015/ 2016</t>
    </r>
  </si>
  <si>
    <r>
      <rPr>
        <sz val="11"/>
        <color rgb="FF231F20"/>
        <rFont val="Calibri"/>
        <family val="2"/>
        <scheme val="minor"/>
      </rPr>
      <t>2016/ 2017</t>
    </r>
  </si>
  <si>
    <r>
      <rPr>
        <sz val="11"/>
        <color rgb="FF231F20"/>
        <rFont val="Calibri"/>
        <family val="2"/>
        <scheme val="minor"/>
      </rPr>
      <t>2017/ 2018</t>
    </r>
  </si>
  <si>
    <r>
      <rPr>
        <sz val="11"/>
        <color rgb="FF231F20"/>
        <rFont val="Calibri"/>
        <family val="2"/>
        <scheme val="minor"/>
      </rPr>
      <t>2018/ 2019</t>
    </r>
  </si>
  <si>
    <r>
      <rPr>
        <sz val="11"/>
        <color rgb="FF231F20"/>
        <rFont val="Calibri"/>
        <family val="2"/>
        <scheme val="minor"/>
      </rPr>
      <t>2019/ 2020</t>
    </r>
  </si>
  <si>
    <r>
      <rPr>
        <sz val="11"/>
        <color rgb="FF231F20"/>
        <rFont val="Calibri"/>
        <family val="2"/>
        <scheme val="minor"/>
      </rPr>
      <t>2020/ 2021</t>
    </r>
  </si>
  <si>
    <r>
      <rPr>
        <sz val="11"/>
        <color rgb="FF231F20"/>
        <rFont val="Calibri"/>
        <family val="2"/>
        <scheme val="minor"/>
      </rPr>
      <t>Arts</t>
    </r>
  </si>
  <si>
    <r>
      <rPr>
        <sz val="11"/>
        <color rgb="FF231F20"/>
        <rFont val="Calibri"/>
        <family val="2"/>
        <scheme val="minor"/>
      </rPr>
      <t xml:space="preserve">Other </t>
    </r>
    <r>
      <rPr>
        <vertAlign val="superscript"/>
        <sz val="11"/>
        <color rgb="FF231F20"/>
        <rFont val="Calibri"/>
        <family val="2"/>
        <scheme val="minor"/>
      </rPr>
      <t>(d)</t>
    </r>
  </si>
  <si>
    <t>Note : Undergraduate enrolment is based on the calender year and admission is based on academic years relevant to their GCE (A/L) Examinations.</t>
  </si>
  <si>
    <t>University  Admissions  by  Province  and  District</t>
  </si>
  <si>
    <r>
      <rPr>
        <sz val="11"/>
        <color rgb="FF231F20"/>
        <rFont val="Calibri"/>
        <family val="2"/>
        <scheme val="minor"/>
      </rPr>
      <t>2013/14</t>
    </r>
  </si>
  <si>
    <r>
      <rPr>
        <sz val="11"/>
        <color rgb="FF231F20"/>
        <rFont val="Calibri"/>
        <family val="2"/>
        <scheme val="minor"/>
      </rPr>
      <t>2014/15</t>
    </r>
  </si>
  <si>
    <r>
      <rPr>
        <sz val="11"/>
        <color rgb="FF231F20"/>
        <rFont val="Calibri"/>
        <family val="2"/>
        <scheme val="minor"/>
      </rPr>
      <t>2015/16</t>
    </r>
  </si>
  <si>
    <r>
      <rPr>
        <sz val="11"/>
        <color rgb="FF231F20"/>
        <rFont val="Calibri"/>
        <family val="2"/>
        <scheme val="minor"/>
      </rPr>
      <t>2016/17</t>
    </r>
  </si>
  <si>
    <r>
      <rPr>
        <sz val="11"/>
        <color rgb="FF231F20"/>
        <rFont val="Calibri"/>
        <family val="2"/>
        <scheme val="minor"/>
      </rPr>
      <t>2017/18</t>
    </r>
  </si>
  <si>
    <r>
      <rPr>
        <sz val="11"/>
        <color rgb="FF231F20"/>
        <rFont val="Calibri"/>
        <family val="2"/>
        <scheme val="minor"/>
      </rPr>
      <t>2018/2019</t>
    </r>
  </si>
  <si>
    <r>
      <rPr>
        <sz val="11"/>
        <color rgb="FF231F20"/>
        <rFont val="Calibri"/>
        <family val="2"/>
        <scheme val="minor"/>
      </rPr>
      <t xml:space="preserve">2019/2020 </t>
    </r>
    <r>
      <rPr>
        <vertAlign val="superscript"/>
        <sz val="11"/>
        <color rgb="FF231F20"/>
        <rFont val="Calibri"/>
        <family val="2"/>
        <scheme val="minor"/>
      </rPr>
      <t>(a)</t>
    </r>
  </si>
  <si>
    <r>
      <rPr>
        <sz val="11"/>
        <color rgb="FF231F20"/>
        <rFont val="Calibri"/>
        <family val="2"/>
        <scheme val="minor"/>
      </rPr>
      <t xml:space="preserve">2020/2021 </t>
    </r>
    <r>
      <rPr>
        <vertAlign val="superscript"/>
        <sz val="11"/>
        <color rgb="FF231F20"/>
        <rFont val="Calibri"/>
        <family val="2"/>
        <scheme val="minor"/>
      </rPr>
      <t>(a)</t>
    </r>
  </si>
  <si>
    <t>Note: Information given herein are only with regard to universities and Higher Educational Institutes established under the Universities Act.</t>
  </si>
  <si>
    <r>
      <rPr>
        <sz val="11"/>
        <color rgb="FF231F20"/>
        <rFont val="Calibri"/>
        <family val="2"/>
        <scheme val="minor"/>
      </rPr>
      <t>District</t>
    </r>
  </si>
  <si>
    <t>Law</t>
  </si>
  <si>
    <t>Medicine</t>
  </si>
  <si>
    <t>Veterinary Science</t>
  </si>
  <si>
    <t>Dentistry</t>
  </si>
  <si>
    <t>Agriculture</t>
  </si>
  <si>
    <t>Engineering</t>
  </si>
  <si>
    <t>Total</t>
  </si>
  <si>
    <t>Management and Commerce</t>
  </si>
  <si>
    <t>Total Admissions</t>
  </si>
  <si>
    <t>A – Merit     B – Other (students admitted under district quota and underprivileged district quota)</t>
  </si>
  <si>
    <t>Note : Information given herein are only with regard to Universities and Higher Educational Institutes established under the Universities Act</t>
  </si>
  <si>
    <t>Note : Information given herein are only with regard to Universities and Higher Educational Institutes established under the Universities Act.</t>
  </si>
  <si>
    <t>University  Admissions  by  Academic  Stream  and  Ethnicity</t>
  </si>
  <si>
    <r>
      <rPr>
        <sz val="11"/>
        <color rgb="FF231F20"/>
        <rFont val="Calibri"/>
        <family val="2"/>
        <scheme val="minor"/>
      </rPr>
      <t>Ethnicity</t>
    </r>
  </si>
  <si>
    <r>
      <rPr>
        <sz val="11"/>
        <color rgb="FF231F20"/>
        <rFont val="Calibri"/>
        <family val="2"/>
        <scheme val="minor"/>
      </rPr>
      <t>Management &amp; Commerce</t>
    </r>
  </si>
  <si>
    <r>
      <rPr>
        <sz val="11"/>
        <color rgb="FF231F20"/>
        <rFont val="Calibri"/>
        <family val="2"/>
        <scheme val="minor"/>
      </rPr>
      <t>Law</t>
    </r>
  </si>
  <si>
    <r>
      <rPr>
        <sz val="11"/>
        <color rgb="FF231F20"/>
        <rFont val="Calibri"/>
        <family val="2"/>
        <scheme val="minor"/>
      </rPr>
      <t xml:space="preserve">Science </t>
    </r>
    <r>
      <rPr>
        <vertAlign val="superscript"/>
        <sz val="11"/>
        <color rgb="FF231F20"/>
        <rFont val="Calibri"/>
        <family val="2"/>
        <scheme val="minor"/>
      </rPr>
      <t>(a)</t>
    </r>
  </si>
  <si>
    <r>
      <rPr>
        <sz val="11"/>
        <color rgb="FF231F20"/>
        <rFont val="Calibri"/>
        <family val="2"/>
        <scheme val="minor"/>
      </rPr>
      <t>Medicine</t>
    </r>
  </si>
  <si>
    <r>
      <rPr>
        <sz val="11"/>
        <color rgb="FF231F20"/>
        <rFont val="Calibri"/>
        <family val="2"/>
        <scheme val="minor"/>
      </rPr>
      <t>Dentistry</t>
    </r>
  </si>
  <si>
    <r>
      <rPr>
        <sz val="11"/>
        <color rgb="FF231F20"/>
        <rFont val="Calibri"/>
        <family val="2"/>
        <scheme val="minor"/>
      </rPr>
      <t>Sinhalese</t>
    </r>
  </si>
  <si>
    <r>
      <rPr>
        <sz val="11"/>
        <color rgb="FF231F20"/>
        <rFont val="Calibri"/>
        <family val="2"/>
        <scheme val="minor"/>
      </rPr>
      <t>Veterinary Science</t>
    </r>
  </si>
  <si>
    <r>
      <rPr>
        <sz val="11"/>
        <color rgb="FF231F20"/>
        <rFont val="Calibri"/>
        <family val="2"/>
        <scheme val="minor"/>
      </rPr>
      <t>Agriculture</t>
    </r>
  </si>
  <si>
    <r>
      <rPr>
        <sz val="11"/>
        <color rgb="FF231F20"/>
        <rFont val="Calibri"/>
        <family val="2"/>
        <scheme val="minor"/>
      </rPr>
      <t>Engineering</t>
    </r>
  </si>
  <si>
    <r>
      <rPr>
        <sz val="11"/>
        <color rgb="FF231F20"/>
        <rFont val="Calibri"/>
        <family val="2"/>
        <scheme val="minor"/>
      </rPr>
      <t xml:space="preserve">Architecture / Quantity Surveying </t>
    </r>
    <r>
      <rPr>
        <vertAlign val="superscript"/>
        <sz val="11"/>
        <color rgb="FF231F20"/>
        <rFont val="Calibri"/>
        <family val="2"/>
        <scheme val="minor"/>
      </rPr>
      <t>(b)</t>
    </r>
  </si>
  <si>
    <r>
      <rPr>
        <sz val="11"/>
        <color rgb="FF231F20"/>
        <rFont val="Calibri"/>
        <family val="2"/>
        <scheme val="minor"/>
      </rPr>
      <t xml:space="preserve">Computer Science.
/ MIT/IT/ICT </t>
    </r>
    <r>
      <rPr>
        <vertAlign val="superscript"/>
        <sz val="11"/>
        <color rgb="FF231F20"/>
        <rFont val="Calibri"/>
        <family val="2"/>
        <scheme val="minor"/>
      </rPr>
      <t>(c)</t>
    </r>
  </si>
  <si>
    <t>Technical  Colleges</t>
  </si>
  <si>
    <r>
      <rPr>
        <sz val="11"/>
        <color rgb="FF231F20"/>
        <rFont val="Calibri"/>
        <family val="2"/>
        <scheme val="minor"/>
      </rPr>
      <t>College of Technology</t>
    </r>
    <r>
      <rPr>
        <vertAlign val="superscript"/>
        <sz val="11"/>
        <color rgb="FF231F20"/>
        <rFont val="Calibri"/>
        <family val="2"/>
        <scheme val="minor"/>
      </rPr>
      <t>(a)</t>
    </r>
  </si>
  <si>
    <r>
      <rPr>
        <sz val="11"/>
        <color rgb="FF231F20"/>
        <rFont val="Calibri"/>
        <family val="2"/>
        <scheme val="minor"/>
      </rPr>
      <t>Technical College</t>
    </r>
  </si>
  <si>
    <t>Year</t>
  </si>
  <si>
    <t>Note: Normally academic year starts in July and will end in June in the following year.Hence, students statistics given here refers to the academic years.</t>
  </si>
  <si>
    <t>NVQ – National Vocational Qualification</t>
  </si>
  <si>
    <t>Information  of  Libraries  in  Sri  Lanka</t>
  </si>
  <si>
    <r>
      <rPr>
        <sz val="11"/>
        <color rgb="FF231F20"/>
        <rFont val="Calibri"/>
        <family val="2"/>
        <scheme val="minor"/>
      </rPr>
      <t>University Libraries</t>
    </r>
  </si>
  <si>
    <r>
      <rPr>
        <sz val="11"/>
        <color rgb="FF231F20"/>
        <rFont val="Calibri"/>
        <family val="2"/>
        <scheme val="minor"/>
      </rPr>
      <t>Technical College Libraries</t>
    </r>
  </si>
  <si>
    <r>
      <rPr>
        <sz val="11"/>
        <color rgb="FF231F20"/>
        <rFont val="Calibri"/>
        <family val="2"/>
        <scheme val="minor"/>
      </rPr>
      <t>Colleges of Technology Libraries</t>
    </r>
  </si>
  <si>
    <t>Public Libraries</t>
  </si>
  <si>
    <t xml:space="preserve">School Libraries                   
</t>
  </si>
  <si>
    <t>Formal</t>
  </si>
  <si>
    <t>Temporary</t>
  </si>
  <si>
    <t>Teacher Training College Libraries</t>
  </si>
  <si>
    <r>
      <rPr>
        <sz val="11"/>
        <color rgb="FF231F20"/>
        <rFont val="Calibri"/>
        <family val="2"/>
        <scheme val="minor"/>
      </rPr>
      <t>Pirivenas Libraries</t>
    </r>
  </si>
  <si>
    <r>
      <rPr>
        <sz val="11"/>
        <color rgb="FF231F20"/>
        <rFont val="Calibri"/>
        <family val="2"/>
        <scheme val="minor"/>
      </rPr>
      <t>College of Education Libraries</t>
    </r>
  </si>
  <si>
    <t>National  Library  Data  of  Sri  Lanka</t>
  </si>
  <si>
    <t>Health  Services</t>
  </si>
  <si>
    <r>
      <rPr>
        <sz val="11"/>
        <color rgb="FF231F20"/>
        <rFont val="Calibri"/>
        <family val="2"/>
        <scheme val="minor"/>
      </rPr>
      <t>Public Health</t>
    </r>
  </si>
  <si>
    <r>
      <rPr>
        <sz val="11"/>
        <color rgb="FF231F20"/>
        <rFont val="Calibri"/>
        <family val="2"/>
        <scheme val="minor"/>
      </rPr>
      <t>Hospital Midwives</t>
    </r>
  </si>
  <si>
    <t>Reg. / Asst. Medical Officers</t>
  </si>
  <si>
    <t>Public Health</t>
  </si>
  <si>
    <t>Selected  Public  Health  Personnel</t>
  </si>
  <si>
    <t>ECG Recordists</t>
  </si>
  <si>
    <t>EEG Recordists</t>
  </si>
  <si>
    <t>Dispensers</t>
  </si>
  <si>
    <t>Pharmacists</t>
  </si>
  <si>
    <t>Medical Lab Technologists</t>
  </si>
  <si>
    <t>Radiographers</t>
  </si>
  <si>
    <t>Physiotherapists</t>
  </si>
  <si>
    <t>School Dental Therapists</t>
  </si>
  <si>
    <t>Anti-Leprosy Campaign</t>
  </si>
  <si>
    <t>Activities of Health Campaigns</t>
  </si>
  <si>
    <t>Anti-Malaria Campaign</t>
  </si>
  <si>
    <t>Respiratory Disease Control Programme</t>
  </si>
  <si>
    <t>Anti-Filariasis Campaign</t>
  </si>
  <si>
    <t>Postal  Services</t>
  </si>
  <si>
    <t>Area Served by a Post Office (Sq. km.)</t>
  </si>
  <si>
    <t>Population Served by a Post Office</t>
  </si>
  <si>
    <t>Newspapers &amp; Printed Materials</t>
  </si>
  <si>
    <t>Parcels (Ordinary) Other</t>
  </si>
  <si>
    <t>Foreign Mail (Outward), ’000</t>
  </si>
  <si>
    <t>Telecommunication  Services</t>
  </si>
  <si>
    <t>Sri Lanka Press Council</t>
  </si>
  <si>
    <r>
      <rPr>
        <b/>
        <sz val="11"/>
        <color rgb="FF3358A6"/>
        <rFont val="Calibri"/>
        <family val="2"/>
        <scheme val="minor"/>
      </rPr>
      <t>Mass  Media</t>
    </r>
  </si>
  <si>
    <t>Prisoners</t>
  </si>
  <si>
    <t>Cellular Phones per 100 Persons</t>
  </si>
  <si>
    <t>Prisoners  by  District</t>
  </si>
  <si>
    <t>Trespass, House Breaking &amp; Possession of House Breaking Tools</t>
  </si>
  <si>
    <t>Selected  Demography  of  Prisoners</t>
  </si>
  <si>
    <t xml:space="preserve">   Average Daily, No.</t>
  </si>
  <si>
    <t xml:space="preserve">   (Average Daily), No.</t>
  </si>
  <si>
    <t>Average Passenger Journey, km</t>
  </si>
  <si>
    <t>-</t>
  </si>
  <si>
    <t>Year 2021</t>
  </si>
  <si>
    <r>
      <t>2023</t>
    </r>
    <r>
      <rPr>
        <vertAlign val="superscript"/>
        <sz val="11"/>
        <color rgb="FF000000"/>
        <rFont val="Calibri"/>
        <family val="2"/>
        <scheme val="minor"/>
      </rPr>
      <t>(a)</t>
    </r>
  </si>
  <si>
    <r>
      <t>2023</t>
    </r>
    <r>
      <rPr>
        <vertAlign val="superscript"/>
        <sz val="11"/>
        <color rgb="FF000000"/>
        <rFont val="Calibri"/>
        <family val="2"/>
        <scheme val="minor"/>
      </rPr>
      <t>(b)</t>
    </r>
  </si>
  <si>
    <t>Estate</t>
  </si>
  <si>
    <r>
      <t>2023</t>
    </r>
    <r>
      <rPr>
        <vertAlign val="superscript"/>
        <sz val="11"/>
        <color rgb="FF231F20"/>
        <rFont val="Calibri"/>
        <family val="2"/>
        <scheme val="minor"/>
      </rPr>
      <t>(a)</t>
    </r>
  </si>
  <si>
    <t>_</t>
  </si>
  <si>
    <t>n.a.</t>
  </si>
  <si>
    <r>
      <t xml:space="preserve">2022 </t>
    </r>
    <r>
      <rPr>
        <vertAlign val="superscript"/>
        <sz val="11"/>
        <color rgb="FF231F20"/>
        <rFont val="Calibri"/>
        <family val="2"/>
        <scheme val="minor"/>
      </rPr>
      <t>(a)</t>
    </r>
  </si>
  <si>
    <r>
      <t>2023</t>
    </r>
    <r>
      <rPr>
        <vertAlign val="superscript"/>
        <sz val="11"/>
        <color rgb="FF000000"/>
        <rFont val="Calibri"/>
        <family val="2"/>
        <scheme val="minor"/>
      </rPr>
      <t xml:space="preserve"> (b)</t>
    </r>
  </si>
  <si>
    <r>
      <t>2023</t>
    </r>
    <r>
      <rPr>
        <vertAlign val="superscript"/>
        <sz val="11"/>
        <color rgb="FF000000"/>
        <rFont val="Calibri"/>
        <family val="2"/>
        <scheme val="minor"/>
      </rPr>
      <t>(c)</t>
    </r>
  </si>
  <si>
    <t>Passed Grade 5</t>
  </si>
  <si>
    <t>Road Kilometerage by Province and District</t>
  </si>
  <si>
    <t>Kegalle</t>
  </si>
  <si>
    <t>Ratnapura</t>
  </si>
  <si>
    <r>
      <t>2022</t>
    </r>
    <r>
      <rPr>
        <vertAlign val="superscript"/>
        <sz val="11"/>
        <color rgb="FF000000"/>
        <rFont val="Calibri"/>
        <family val="2"/>
        <scheme val="minor"/>
      </rPr>
      <t>(a)</t>
    </r>
  </si>
  <si>
    <r>
      <t>2023</t>
    </r>
    <r>
      <rPr>
        <vertAlign val="superscript"/>
        <sz val="11"/>
        <color rgb="FF231F20"/>
        <rFont val="Calibri"/>
        <family val="2"/>
        <scheme val="minor"/>
      </rPr>
      <t>(b)</t>
    </r>
  </si>
  <si>
    <t xml:space="preserve">      </t>
  </si>
  <si>
    <t>1C – Schools having GCE (A/L) Arts / Commerce classes / No Science classes</t>
  </si>
  <si>
    <t>1A&amp;B – Schools having GCE (A/L) Science classes</t>
  </si>
  <si>
    <t>Ministry of Finance, Economic Stabilisation and National Policies</t>
  </si>
  <si>
    <r>
      <rPr>
        <sz val="11"/>
        <color rgb="FF231F20"/>
        <rFont val="Calibri"/>
        <family val="2"/>
        <scheme val="minor"/>
      </rPr>
      <t>2023</t>
    </r>
    <r>
      <rPr>
        <vertAlign val="superscript"/>
        <sz val="11"/>
        <color rgb="FF231F20"/>
        <rFont val="Calibri"/>
        <family val="2"/>
        <scheme val="minor"/>
      </rPr>
      <t>(b)</t>
    </r>
  </si>
  <si>
    <t>2, 499.6</t>
  </si>
  <si>
    <t>Government Schools by Size of Student Population</t>
  </si>
  <si>
    <t>Year 2022</t>
  </si>
  <si>
    <t xml:space="preserve">Government School Teachers by Category of Appointment </t>
  </si>
  <si>
    <t>New  Admissions  in  Government  Schools</t>
  </si>
  <si>
    <r>
      <t>Medical Officers</t>
    </r>
    <r>
      <rPr>
        <vertAlign val="superscript"/>
        <sz val="11"/>
        <color rgb="FF231F20"/>
        <rFont val="Calibri"/>
        <family val="2"/>
        <scheme val="minor"/>
      </rPr>
      <t xml:space="preserve"> (a)</t>
    </r>
  </si>
  <si>
    <r>
      <t>Dental</t>
    </r>
    <r>
      <rPr>
        <vertAlign val="superscript"/>
        <sz val="11"/>
        <color rgb="FF231F20"/>
        <rFont val="Calibri"/>
        <family val="2"/>
        <scheme val="minor"/>
      </rPr>
      <t>(b)</t>
    </r>
    <r>
      <rPr>
        <sz val="11"/>
        <color rgb="FF231F20"/>
        <rFont val="Calibri"/>
        <family val="2"/>
        <scheme val="minor"/>
      </rPr>
      <t xml:space="preserve">
Surgeons</t>
    </r>
  </si>
  <si>
    <r>
      <t>Nurses</t>
    </r>
    <r>
      <rPr>
        <vertAlign val="superscript"/>
        <sz val="11"/>
        <color rgb="FF231F20"/>
        <rFont val="Calibri"/>
        <family val="2"/>
        <scheme val="minor"/>
      </rPr>
      <t>(c)</t>
    </r>
  </si>
  <si>
    <t xml:space="preserve">Public  Health  Personnel  by  District </t>
  </si>
  <si>
    <t xml:space="preserve"> As a result of Ministry of Finance, Economic Stabilisation and National Policies restating fiscal sector statistics of 2019, as announced in the Budget Speech for 2020, data for 2020 are not available. The data for health expenses for 2019 which was published prior to the said restatement have not been revised to reflect the restated fiscal data.</t>
  </si>
  <si>
    <t>(g)</t>
  </si>
  <si>
    <t xml:space="preserve"> Revised</t>
  </si>
  <si>
    <t xml:space="preserve"> Provisional</t>
  </si>
  <si>
    <t xml:space="preserve"> Public sector</t>
  </si>
  <si>
    <t xml:space="preserve"> As of end June 2023</t>
  </si>
  <si>
    <t xml:space="preserve"> Includes Assistant Medical Practitioners</t>
  </si>
  <si>
    <t xml:space="preserve"> Includes Intern Medical Officers</t>
  </si>
  <si>
    <t>(a)</t>
  </si>
  <si>
    <t>(b)</t>
  </si>
  <si>
    <t>(c)</t>
  </si>
  <si>
    <t>(d)</t>
  </si>
  <si>
    <t>(e)</t>
  </si>
  <si>
    <t>(f)</t>
  </si>
  <si>
    <t>Provisional</t>
  </si>
  <si>
    <t>Includes quadricycles and motor homes</t>
  </si>
  <si>
    <t>Revised</t>
  </si>
  <si>
    <t>This figure includes the data related to the inter-provincial permits issued by the National Transport Commission as well.</t>
  </si>
  <si>
    <t>Buses under Sri Lanka Tourist Transport Service (SLTTS), are included in Western Province.</t>
  </si>
  <si>
    <t>Includes Fixed Wireline Services and Fixed Wireless Services only</t>
  </si>
  <si>
    <t>Includes mobile internet connections</t>
  </si>
  <si>
    <t>Includes only campaign staff</t>
  </si>
  <si>
    <t>Including Regional Medical Officers</t>
  </si>
  <si>
    <t xml:space="preserve">Excluding Northern Province
</t>
  </si>
  <si>
    <t>Total of Jaffna and Kilinochchi districts</t>
  </si>
  <si>
    <t>Motor Vehicles with valid revenue licenses</t>
  </si>
  <si>
    <t>Buses owned  by SLTB and private buses with route permits</t>
  </si>
  <si>
    <t>Other private buses and coaches without route permits</t>
  </si>
  <si>
    <t>Total Revenue / Average Fare per Kilometre</t>
  </si>
  <si>
    <t>Operated Kilometres × Average Capacity</t>
  </si>
  <si>
    <t> Passenger Kilometres / Seat Kilometres) × 100</t>
  </si>
  <si>
    <t>Per Bus per Day</t>
  </si>
  <si>
    <t>Maintainable Stock</t>
  </si>
  <si>
    <t>Available Locomotives</t>
  </si>
  <si>
    <t>Number of passengers travelled × distance travelled</t>
  </si>
  <si>
    <t>Number of tons hauled × distance hauled</t>
  </si>
  <si>
    <t>(h)</t>
  </si>
  <si>
    <t>Locomotives include all engines, steam and diesel and power sets and rail cars</t>
  </si>
  <si>
    <t>Number of journeys taken by passengers holding ordinary tickets (or number of ordinary ticket holders)</t>
  </si>
  <si>
    <t>Number of season ticket holders multiplied by 40 (assuming that a season ticket holder usually takes 40 numbers of journey for a month)</t>
  </si>
  <si>
    <t>Ports of Colombo, Galle, Trincomalee and Hambantota International Port</t>
  </si>
  <si>
    <t>From 2018 onwards total revenue does not include revenue from the Hambantota Port</t>
  </si>
  <si>
    <t>From 2019 onwards, employment data relevant to the ports of Colombo, Galle, Trincomalee were obtained from the SLPA, while that of the Hambantota Port were obtained from the Hambantota International Port Group (Pvt) Ltd.</t>
  </si>
  <si>
    <t>Old poverty line (based on 2002 CCPI)</t>
  </si>
  <si>
    <t>Updated poverty line (based on 2012/13 NCPI)</t>
  </si>
  <si>
    <t>Permanent – Cement, Terrazzo/Tile/ Granite/Wood (finished), Concrete
Semi Permanent – Mud, Wood, Sand, Other</t>
  </si>
  <si>
    <t>Permanent – Tile, Asbestos, Concrete, Metal sheet Semi Permanent – Tin sheet, Cadjan, Palmyrah/ Straw, etc.</t>
  </si>
  <si>
    <t>Permanent – Brick, Cabok, Cement Block, Pressed Soil Block, Stone/Cube stone
Semi Permanent – Cadjan/Palmyrah, Wood/Tin sheets/ Asbestos, Metal Sheet, ect.</t>
  </si>
  <si>
    <t>…  Negligible</t>
  </si>
  <si>
    <t>Permanent – Brick, Cabok, Cement Block, Pressed Soil Block, Semi Permanent – Plank/Metal Sheet, Cadjan/Palmyrah, Other</t>
  </si>
  <si>
    <t>Permanent – Cement, Terrazzo/Tile, Concrete, Semi Permanent – Mud, Wood, Sand, Other</t>
  </si>
  <si>
    <t>Permanent – Tile, Asbestos, Concrete, Semi Permanent – Takaran, Cadjan/ Palmyrah, Other</t>
  </si>
  <si>
    <t>Permanent – Brick, Cabok, Cement Block, Pressed Soil Block, Stone/Cube stone, Semi Permanent – Cadjan/Palmyrah, Wood/Tin sheets/ Asbestos, Metal Sheet, ect.</t>
  </si>
  <si>
    <t xml:space="preserve">Permanent – Cement, Terrazzo/Tile/ Granite/Wood (finished), Concrete, Semi Permanent – Mud, Wood, Sand, Other
</t>
  </si>
  <si>
    <t>Permanent – Tile, Asbestos, Concrete, Metal sheet, Semi Permanent – Tin sheet, Cadjan, Palmyrah/ Straw, etc.</t>
  </si>
  <si>
    <t>Classification of Schools:</t>
  </si>
  <si>
    <t>Government schools only</t>
  </si>
  <si>
    <t>Includes only Government schools, Piriven schools and Private schools</t>
  </si>
  <si>
    <t>Five or more subjects</t>
  </si>
  <si>
    <t>Includes candidates of both new and old syllabuses</t>
  </si>
  <si>
    <t>Includes both new and old syllabuses</t>
  </si>
  <si>
    <t>Information given herein are only with regard to Universities and Higher Educational Institutes (HEIs) established under the Universities Act. In addition, there are universities established under various other acts of Parliament, such as Buddhasravaka Bhikshu University, Buddhist and Pali University of Sri Lanka, General Sir John Kothalawala Defence University and University of Vocational Technology.</t>
  </si>
  <si>
    <t>Includes postgraduate institutes and Higher Educational Institutions which are under UGC. Out of these institutions only 4 institutions namely Institute of Indigenous Medicine, University of Colombo School of Computing, Gampaha Wickramarachchi Ayurveda Institute and Swamy Vipulananda Institute of Aesthetic Studies admit students for undergraduate programmes under the UGC intake.</t>
  </si>
  <si>
    <t>Gampaha Wickramarachchi Ayurveda Institute was uplifted to Gampaha Wickramarachchi University of Indigenous Medicine with effect from 01.03.2021</t>
  </si>
  <si>
    <t>Excludes external degree courses.</t>
  </si>
  <si>
    <t>In year 2012, student enrolment has been decreased compared to the year 2011 due to new intake (2011 A/L) of students was not admitted. However, the decrease is not significant as the final exams and academic terms of some universities were not completed due to Academic and Non-Academic strikes in 2012.</t>
  </si>
  <si>
    <t>Excluding the Open University of Sri Lanka and external degree courses.</t>
  </si>
  <si>
    <t>(i)</t>
  </si>
  <si>
    <t>Including 5,182 students admitted in addition to the normal intake due to court cases filed before the Supreme Court challenging the methodology used to calculate the Z-score.</t>
  </si>
  <si>
    <t>(j)</t>
  </si>
  <si>
    <t>Admission in 2012 includes the intake from the 2011 GCE (A/L) but has been admitted only in 2013, while the admissions in 2013 shows the undergraduates admitted in the First Quarter of 2014.</t>
  </si>
  <si>
    <t>(k)</t>
  </si>
  <si>
    <t>2013 shows the number of undergraduates admitted in First Quarter of 2014 which relevant to the year 2013 [intake of GCE (A/L) – 2012].</t>
  </si>
  <si>
    <t>(l)</t>
  </si>
  <si>
    <t>Includes External &amp; Open University also.</t>
  </si>
  <si>
    <t>(m)</t>
  </si>
  <si>
    <t>Number graduated has been decreased in 2012 as final exams were not been held in several faculties due to Academic and Non-Academic strikes in 2012.</t>
  </si>
  <si>
    <t>(n)</t>
  </si>
  <si>
    <t>Result have not been released for few exams.</t>
  </si>
  <si>
    <t>(o)</t>
  </si>
  <si>
    <t>No main examination was held.</t>
  </si>
  <si>
    <t>(p)</t>
  </si>
  <si>
    <t>Total expenditure on University Education provides actual expenditure including expenditure from generated income and other projects.</t>
  </si>
  <si>
    <t>Information given herein are only with regard to universities and Higher Educational Institutes established under the Universities Act.</t>
  </si>
  <si>
    <t>‘Eligible’ refers to all the candidates who attained the minimum requirements laid down by the UGC for Admission to the Universities at the GCE (A/L) examination.</t>
  </si>
  <si>
    <t>The Technology Stream are offered from academic year 2015/2016.</t>
  </si>
  <si>
    <t>"Other" refers to odd subject combinations introduced from GCE (A/L) 2011.</t>
  </si>
  <si>
    <t>Excludes 21 students who admitted under foreign intake and teachers intake.</t>
  </si>
  <si>
    <t>Excludes students who admitted under Special intake (excelled in fields other than studies), Foreign intake (28), Teachers intake and additionally increased number (510).</t>
  </si>
  <si>
    <t>“Special &amp; Additional Intakes” refers to the students admitted on the basis of Special Categories such as blind and differently abled, excelled in fields other than studies,armed forces, foreign, teachers etc., on the recommendation of the Appeals Committee and the Additional Intake, for special subjects such as Japanies, English, History etc. However, 2019/20 admission data excludes students admitted under Special intake (excelled in fields other than studies) and Teachers intake as those intakes are in progress while indluding 510 additionally increased number. Further, 2020/21 admission data includes 109 of additionally increased number for Medicine.</t>
  </si>
  <si>
    <t>Includes admission numbers of both new and old syllabuses.</t>
  </si>
  <si>
    <t>1.  Arts – Arts / Social Science and Humanities, Mass Media / Visual and performing Arts.</t>
  </si>
  <si>
    <t>Includes Biological Sciences, Physical Sciences, Food Sciences, Fisheries &amp; Marine Sciences and Physical Education courses.</t>
  </si>
  <si>
    <t>Includes all other courses conducted in the Architecture Faculty such as Design, Town &amp; Country Planning, Landscape Architecture and Facilities Management.</t>
  </si>
  <si>
    <t>2.  Admission to Arts degree programme is purely on merit. However, policy ensures the number selected from each district to be not less than the number admitted in 1993/94 or 2002/03, whichever is greater. This adjustment is shown under the Other Courses category.</t>
  </si>
  <si>
    <t>“Special &amp; Additional Intake” refers to the students admitted on the basis of Special Categories such as Blind and Differently abled, excelled in fields other than Studies, Armed Forces, Foreign, Teachers, etc., on the recommendation of the Appeals Committee and Additional Intakes for special subjects in Arts such as Japanese, English, History, etc.</t>
  </si>
  <si>
    <t>Includes   the   Management   &amp;   Information   Technology,   Information   Technology,   Information   &amp; Communication  Technology,  Information  Technology  &amp;  Management,  Computation  &amp;  Management, Business Information Systems, etc.</t>
  </si>
  <si>
    <t>Other Courses – Fashion Design/Transport &amp; Logistic Management, Indigenous Medicine, Paramedical Studies. Paramedical Studies includes Nursing, Pharmacy, Medical Laboratories Sciences, Radiography, Physiotherapy and Speech &amp; Hearing Sciences.</t>
  </si>
  <si>
    <t>Includes Biological Sciences, Physical Sciences, Surveying Science, Food Sciences, Fisheries &amp; Marine Sciences and Physical Education courses</t>
  </si>
  <si>
    <t>Excludes 541 students who admitted under foreign(44), teachers (1) intake and additionally increased for medicine (109).</t>
  </si>
  <si>
    <t>Includes the Management &amp; Information Technology, Information Technology, Information &amp; Communication Technology, Information Technology &amp; Management, Artificial Intelligence, Business Information Systems,  Information Systems,  Computer Science &amp; Technology, Electronics &amp; Computer Science, Accounting Information Systems etc.</t>
  </si>
  <si>
    <t>Other Courses – Commerce, Fashion Design/Transport &amp; Logistic Management, Technology, Indigenous Medicine, Allied Health Sciences. Allied Health Sciences includes  Nursing,  Pharmacy,  Medical  Laboratories  Sciences,  Radiography,  Physiotherapy,  Speech  &amp;  Hearing  Sciences,  Occupational Therapy,  Optometry, Indigenous Pharmaceutical Technology and, Yoga &amp; Parapsychology.</t>
  </si>
  <si>
    <t>Nine Technical Colleges have been upgraded to the level of "College of Technology" since 2007.</t>
  </si>
  <si>
    <t>With the NVQ Framework, all NVQ Level 5 and 6 courses are considered as National Diploma courses. Therefore, for the purpose of preparing this report, NVQ Level 6 courses are considered as "Higher Dip./Diploma (NVQ 5 &amp; 6)" and NVQ Level 5 courses are considered as "National Diploma" since 2018.</t>
  </si>
  <si>
    <t>Statistical Handbook on Libraries 2018 was prepared according to the year plan of the Institution. But actual data has been collected from 2018.</t>
  </si>
  <si>
    <t>Includes Medical Officers in Administrative Grade and Specialists.</t>
  </si>
  <si>
    <t>Includes Regional Dental Surgeons and Consultant Dental Surgeons.</t>
  </si>
  <si>
    <t>Includes Supervising Public Health Nursing Sisters, Public Health Nursing Sisters and Pupil Nurses.</t>
  </si>
  <si>
    <t>Includes Supervising Public Health Nursing Sisters</t>
  </si>
  <si>
    <t>Includes Supervising Public Health Inspectors</t>
  </si>
  <si>
    <t>Includes Supervising Public Health Midwives</t>
  </si>
  <si>
    <t>Includes Supervising Public Health Nursing Sisters.</t>
  </si>
  <si>
    <t>Includes Supervising Public Health Inspectors.</t>
  </si>
  <si>
    <t>Includes Supervising Public Health Midwives.</t>
  </si>
  <si>
    <t>National newspapers only</t>
  </si>
  <si>
    <t>Graduate Trained</t>
  </si>
  <si>
    <t>Graduate</t>
  </si>
  <si>
    <t>Trained</t>
  </si>
  <si>
    <t>Untrained</t>
  </si>
  <si>
    <t>02. ECONOMIC AND SOCIAL INFRASTRUCTURE</t>
  </si>
  <si>
    <t>TABLE 2.1</t>
  </si>
  <si>
    <t>TABLE 2.2</t>
  </si>
  <si>
    <t>TABLE 2.3</t>
  </si>
  <si>
    <t>TABLE 2.4</t>
  </si>
  <si>
    <t>TABLE 2.5</t>
  </si>
  <si>
    <t>TABLE 2.6</t>
  </si>
  <si>
    <t>TABLE 2.7</t>
  </si>
  <si>
    <t>TABLE 2.8</t>
  </si>
  <si>
    <t>TABLE 2.9</t>
  </si>
  <si>
    <t>TABLE 2.10</t>
  </si>
  <si>
    <t>TABLE 2.11</t>
  </si>
  <si>
    <t>TABLE 2.12</t>
  </si>
  <si>
    <t>TABLE 2.13</t>
  </si>
  <si>
    <t>TABLE 2.14</t>
  </si>
  <si>
    <t>TABLE 2.16(A)</t>
  </si>
  <si>
    <t>TABLE 2.16(B)</t>
  </si>
  <si>
    <t>TABLE 2.17</t>
  </si>
  <si>
    <t>TABLE 2.19</t>
  </si>
  <si>
    <t>TABLE 2.20</t>
  </si>
  <si>
    <t>TABLE 2.21</t>
  </si>
  <si>
    <t>TABLE 2.22</t>
  </si>
  <si>
    <t>TABLE 2.23</t>
  </si>
  <si>
    <t>TABLE 2.24</t>
  </si>
  <si>
    <t>TABLE 2.25</t>
  </si>
  <si>
    <t>TABLE 2.26</t>
  </si>
  <si>
    <t>TABLE 2.27</t>
  </si>
  <si>
    <t>TABLE 2.28</t>
  </si>
  <si>
    <t>TABLE 2.30</t>
  </si>
  <si>
    <t>TABLE 2.31</t>
  </si>
  <si>
    <t>TABLE 2.32</t>
  </si>
  <si>
    <t>TABLE 2.33</t>
  </si>
  <si>
    <t>TABLE 2.34</t>
  </si>
  <si>
    <t>TABLE 2.35</t>
  </si>
  <si>
    <t>TABLE 2.36</t>
  </si>
  <si>
    <t>TABLE 2.37</t>
  </si>
  <si>
    <t>TABLE 2.38</t>
  </si>
  <si>
    <t>TABLE 2.39</t>
  </si>
  <si>
    <t>TABLE 2.40</t>
  </si>
  <si>
    <t>TABLE 2.41</t>
  </si>
  <si>
    <t>TABLE 2.42</t>
  </si>
  <si>
    <t>TABLE 2.43</t>
  </si>
  <si>
    <t>TABLE 2.44</t>
  </si>
  <si>
    <t>TABLE 2.15</t>
  </si>
  <si>
    <t>TABLE 2.18(A)</t>
  </si>
  <si>
    <t>TABLE 2.18(B)</t>
  </si>
  <si>
    <t>TABLE 2.29</t>
  </si>
  <si>
    <t xml:space="preserve">University  Admissions  by  Academic  Stream  and  District  </t>
  </si>
  <si>
    <r>
      <t>Arts</t>
    </r>
    <r>
      <rPr>
        <vertAlign val="superscript"/>
        <sz val="11"/>
        <color rgb="FF000000"/>
        <rFont val="Calibri"/>
        <family val="2"/>
        <scheme val="minor"/>
      </rPr>
      <t>(a)</t>
    </r>
  </si>
  <si>
    <r>
      <t>Science</t>
    </r>
    <r>
      <rPr>
        <vertAlign val="superscript"/>
        <sz val="11"/>
        <color rgb="FF000000"/>
        <rFont val="Calibri"/>
        <family val="2"/>
        <scheme val="minor"/>
      </rPr>
      <t>(b)</t>
    </r>
  </si>
  <si>
    <r>
      <t>Architecture / Quantity Surveying</t>
    </r>
    <r>
      <rPr>
        <vertAlign val="superscript"/>
        <sz val="11"/>
        <color rgb="FF000000"/>
        <rFont val="Calibri"/>
        <family val="2"/>
        <scheme val="minor"/>
      </rPr>
      <t>(c)</t>
    </r>
  </si>
  <si>
    <r>
      <t>Computer Science</t>
    </r>
    <r>
      <rPr>
        <vertAlign val="superscript"/>
        <sz val="11"/>
        <color rgb="FF000000"/>
        <rFont val="Calibri"/>
        <family val="2"/>
        <scheme val="minor"/>
      </rPr>
      <t>(d)</t>
    </r>
  </si>
  <si>
    <r>
      <t>Other Courses</t>
    </r>
    <r>
      <rPr>
        <vertAlign val="superscript"/>
        <sz val="11"/>
        <color rgb="FF000000"/>
        <rFont val="Calibri"/>
        <family val="2"/>
        <scheme val="minor"/>
      </rPr>
      <t>(e)</t>
    </r>
  </si>
  <si>
    <t xml:space="preserve">Libraries  in  Sri  Lanka  By  Province  </t>
  </si>
  <si>
    <t>TABLE 2.45</t>
  </si>
  <si>
    <t>TABLE 2.46</t>
  </si>
  <si>
    <r>
      <t>10.6</t>
    </r>
    <r>
      <rPr>
        <vertAlign val="superscript"/>
        <sz val="10"/>
        <color rgb="FF000000"/>
        <rFont val="Calibri"/>
        <family val="2"/>
        <scheme val="minor"/>
      </rPr>
      <t>(a)</t>
    </r>
  </si>
  <si>
    <r>
      <t>12.5</t>
    </r>
    <r>
      <rPr>
        <vertAlign val="superscript"/>
        <sz val="10"/>
        <color rgb="FF000000"/>
        <rFont val="Calibri"/>
        <family val="2"/>
        <scheme val="minor"/>
      </rPr>
      <t>(a)</t>
    </r>
  </si>
  <si>
    <r>
      <t>10.1</t>
    </r>
    <r>
      <rPr>
        <vertAlign val="superscript"/>
        <sz val="10"/>
        <color rgb="FF000000"/>
        <rFont val="Calibri"/>
        <family val="2"/>
        <scheme val="minor"/>
      </rPr>
      <t>(a)</t>
    </r>
  </si>
  <si>
    <r>
      <t>16.8</t>
    </r>
    <r>
      <rPr>
        <vertAlign val="superscript"/>
        <sz val="10"/>
        <color rgb="FF000000"/>
        <rFont val="Calibri"/>
        <family val="2"/>
        <scheme val="minor"/>
      </rPr>
      <t>(a)</t>
    </r>
  </si>
  <si>
    <r>
      <t>11.8</t>
    </r>
    <r>
      <rPr>
        <vertAlign val="superscript"/>
        <sz val="10"/>
        <color rgb="FF000000"/>
        <rFont val="Calibri"/>
        <family val="2"/>
        <scheme val="minor"/>
      </rPr>
      <t>(a)</t>
    </r>
  </si>
  <si>
    <r>
      <t>22.9</t>
    </r>
    <r>
      <rPr>
        <vertAlign val="superscript"/>
        <sz val="10"/>
        <color rgb="FF000000"/>
        <rFont val="Calibri"/>
        <family val="2"/>
        <scheme val="minor"/>
      </rPr>
      <t>(a)</t>
    </r>
  </si>
  <si>
    <t>2018/19</t>
  </si>
  <si>
    <r>
      <rPr>
        <sz val="10"/>
        <color rgb="FF231F20"/>
        <rFont val="Calibri"/>
        <family val="2"/>
        <scheme val="minor"/>
      </rPr>
      <t>–</t>
    </r>
  </si>
  <si>
    <r>
      <rPr>
        <sz val="10"/>
        <color rgb="FF231F20"/>
        <rFont val="Calibri"/>
        <family val="2"/>
        <scheme val="minor"/>
      </rPr>
      <t>9,565</t>
    </r>
    <r>
      <rPr>
        <vertAlign val="superscript"/>
        <sz val="10"/>
        <color rgb="FF231F20"/>
        <rFont val="Calibri"/>
        <family val="2"/>
        <scheme val="minor"/>
      </rPr>
      <t>(a)</t>
    </r>
  </si>
  <si>
    <r>
      <rPr>
        <sz val="10"/>
        <color rgb="FF231F20"/>
        <rFont val="Calibri"/>
        <family val="2"/>
        <scheme val="minor"/>
      </rPr>
      <t>5,412</t>
    </r>
    <r>
      <rPr>
        <vertAlign val="superscript"/>
        <sz val="10"/>
        <color rgb="FF231F20"/>
        <rFont val="Calibri"/>
        <family val="2"/>
        <scheme val="minor"/>
      </rPr>
      <t>(a)</t>
    </r>
  </si>
  <si>
    <r>
      <rPr>
        <sz val="10"/>
        <color rgb="FF231F20"/>
        <rFont val="Calibri"/>
        <family val="2"/>
        <scheme val="minor"/>
      </rPr>
      <t>26,750</t>
    </r>
    <r>
      <rPr>
        <vertAlign val="superscript"/>
        <sz val="10"/>
        <color rgb="FF231F20"/>
        <rFont val="Calibri"/>
        <family val="2"/>
        <scheme val="minor"/>
      </rPr>
      <t>(a)</t>
    </r>
  </si>
  <si>
    <r>
      <rPr>
        <sz val="10"/>
        <color rgb="FF231F20"/>
        <rFont val="Calibri"/>
        <family val="2"/>
        <scheme val="minor"/>
      </rPr>
      <t>9,575</t>
    </r>
    <r>
      <rPr>
        <vertAlign val="superscript"/>
        <sz val="10"/>
        <color rgb="FF231F20"/>
        <rFont val="Calibri"/>
        <family val="2"/>
        <scheme val="minor"/>
      </rPr>
      <t>(a)</t>
    </r>
  </si>
  <si>
    <r>
      <rPr>
        <sz val="10"/>
        <color rgb="FF231F20"/>
        <rFont val="Calibri"/>
        <family val="2"/>
        <scheme val="minor"/>
      </rPr>
      <t>5,418</t>
    </r>
    <r>
      <rPr>
        <vertAlign val="superscript"/>
        <sz val="10"/>
        <color rgb="FF231F20"/>
        <rFont val="Calibri"/>
        <family val="2"/>
        <scheme val="minor"/>
      </rPr>
      <t>(a)</t>
    </r>
  </si>
  <si>
    <r>
      <rPr>
        <sz val="10"/>
        <color rgb="FF231F20"/>
        <rFont val="Calibri"/>
        <family val="2"/>
        <scheme val="minor"/>
      </rPr>
      <t>26,867</t>
    </r>
    <r>
      <rPr>
        <vertAlign val="superscript"/>
        <sz val="10"/>
        <color rgb="FF231F20"/>
        <rFont val="Calibri"/>
        <family val="2"/>
        <scheme val="minor"/>
      </rPr>
      <t>(a)</t>
    </r>
  </si>
  <si>
    <r>
      <rPr>
        <sz val="10"/>
        <color rgb="FF231F20"/>
        <rFont val="Calibri"/>
        <family val="2"/>
        <scheme val="minor"/>
      </rPr>
      <t>9,552</t>
    </r>
    <r>
      <rPr>
        <vertAlign val="superscript"/>
        <sz val="10"/>
        <color rgb="FF231F20"/>
        <rFont val="Calibri"/>
        <family val="2"/>
        <scheme val="minor"/>
      </rPr>
      <t>(a)</t>
    </r>
  </si>
  <si>
    <r>
      <rPr>
        <sz val="10"/>
        <color rgb="FF231F20"/>
        <rFont val="Calibri"/>
        <family val="2"/>
        <scheme val="minor"/>
      </rPr>
      <t>5,546</t>
    </r>
    <r>
      <rPr>
        <vertAlign val="superscript"/>
        <sz val="10"/>
        <color rgb="FF231F20"/>
        <rFont val="Calibri"/>
        <family val="2"/>
        <scheme val="minor"/>
      </rPr>
      <t>(a)</t>
    </r>
  </si>
  <si>
    <r>
      <rPr>
        <sz val="10"/>
        <color rgb="FF231F20"/>
        <rFont val="Calibri"/>
        <family val="2"/>
        <scheme val="minor"/>
      </rPr>
      <t>26,988</t>
    </r>
    <r>
      <rPr>
        <vertAlign val="superscript"/>
        <sz val="10"/>
        <color rgb="FF231F20"/>
        <rFont val="Calibri"/>
        <family val="2"/>
        <scheme val="minor"/>
      </rPr>
      <t>(a)</t>
    </r>
  </si>
  <si>
    <r>
      <t>2022</t>
    </r>
    <r>
      <rPr>
        <vertAlign val="superscript"/>
        <sz val="10"/>
        <color rgb="FF000000"/>
        <rFont val="Calibri"/>
        <family val="2"/>
        <scheme val="minor"/>
      </rPr>
      <t>(b)</t>
    </r>
  </si>
  <si>
    <r>
      <t>2023</t>
    </r>
    <r>
      <rPr>
        <vertAlign val="superscript"/>
        <sz val="10"/>
        <color rgb="FF000000"/>
        <rFont val="Calibri"/>
        <family val="2"/>
        <scheme val="minor"/>
      </rPr>
      <t>(c)</t>
    </r>
  </si>
  <si>
    <r>
      <rPr>
        <b/>
        <sz val="10"/>
        <color rgb="FF3358A6"/>
        <rFont val="Calibri"/>
        <family val="2"/>
        <scheme val="minor"/>
      </rPr>
      <t>Prisoners by Age Groups</t>
    </r>
  </si>
  <si>
    <r>
      <rPr>
        <sz val="10"/>
        <color rgb="FF231F20"/>
        <rFont val="Calibri"/>
        <family val="2"/>
        <scheme val="minor"/>
      </rPr>
      <t>Under 16 years</t>
    </r>
  </si>
  <si>
    <r>
      <rPr>
        <sz val="10"/>
        <color rgb="FF231F20"/>
        <rFont val="Calibri"/>
        <family val="2"/>
        <scheme val="minor"/>
      </rPr>
      <t>16 to 40 years</t>
    </r>
  </si>
  <si>
    <r>
      <rPr>
        <sz val="10"/>
        <color rgb="FF231F20"/>
        <rFont val="Calibri"/>
        <family val="2"/>
        <scheme val="minor"/>
      </rPr>
      <t>41 to 60 years</t>
    </r>
  </si>
  <si>
    <r>
      <rPr>
        <sz val="10"/>
        <color rgb="FF231F20"/>
        <rFont val="Calibri"/>
        <family val="2"/>
        <scheme val="minor"/>
      </rPr>
      <t>Above 60 years</t>
    </r>
  </si>
  <si>
    <r>
      <rPr>
        <b/>
        <sz val="10"/>
        <color rgb="FF3358A6"/>
        <rFont val="Calibri"/>
        <family val="2"/>
        <scheme val="minor"/>
      </rPr>
      <t>Prisoners by Educational Status</t>
    </r>
  </si>
  <si>
    <r>
      <rPr>
        <sz val="10"/>
        <color rgb="FF231F20"/>
        <rFont val="Calibri"/>
        <family val="2"/>
        <scheme val="minor"/>
      </rPr>
      <t>No Schooling</t>
    </r>
  </si>
  <si>
    <r>
      <rPr>
        <sz val="10"/>
        <color rgb="FF231F20"/>
        <rFont val="Calibri"/>
        <family val="2"/>
        <scheme val="minor"/>
      </rPr>
      <t>Grade 1–5</t>
    </r>
  </si>
  <si>
    <r>
      <rPr>
        <sz val="10"/>
        <color rgb="FF231F20"/>
        <rFont val="Calibri"/>
        <family val="2"/>
        <scheme val="minor"/>
      </rPr>
      <t>Passed Grade 8</t>
    </r>
  </si>
  <si>
    <r>
      <rPr>
        <sz val="10"/>
        <color rgb="FF231F20"/>
        <rFont val="Calibri"/>
        <family val="2"/>
        <scheme val="minor"/>
      </rPr>
      <t>Passed GCE (O/L)</t>
    </r>
  </si>
  <si>
    <r>
      <rPr>
        <sz val="10"/>
        <color rgb="FF231F20"/>
        <rFont val="Calibri"/>
        <family val="2"/>
        <scheme val="minor"/>
      </rPr>
      <t>Passed GCE (A/L)</t>
    </r>
  </si>
  <si>
    <r>
      <rPr>
        <sz val="10"/>
        <color rgb="FF231F20"/>
        <rFont val="Calibri"/>
        <family val="2"/>
        <scheme val="minor"/>
      </rPr>
      <t>Graduates</t>
    </r>
  </si>
  <si>
    <r>
      <rPr>
        <sz val="10"/>
        <color rgb="FF231F20"/>
        <rFont val="Calibri"/>
        <family val="2"/>
        <scheme val="minor"/>
      </rPr>
      <t>Other</t>
    </r>
  </si>
  <si>
    <r>
      <rPr>
        <b/>
        <sz val="10"/>
        <color rgb="FF3358A6"/>
        <rFont val="Calibri"/>
        <family val="2"/>
        <scheme val="minor"/>
      </rPr>
      <t>Prisoners by Marital Status</t>
    </r>
  </si>
  <si>
    <r>
      <rPr>
        <sz val="10"/>
        <color rgb="FF231F20"/>
        <rFont val="Calibri"/>
        <family val="2"/>
        <scheme val="minor"/>
      </rPr>
      <t>Never Married</t>
    </r>
  </si>
  <si>
    <r>
      <rPr>
        <sz val="10"/>
        <color rgb="FF231F20"/>
        <rFont val="Calibri"/>
        <family val="2"/>
        <scheme val="minor"/>
      </rPr>
      <t>Married</t>
    </r>
  </si>
  <si>
    <r>
      <rPr>
        <sz val="10"/>
        <color rgb="FF231F20"/>
        <rFont val="Calibri"/>
        <family val="2"/>
        <scheme val="minor"/>
      </rPr>
      <t>Widowed</t>
    </r>
  </si>
  <si>
    <r>
      <rPr>
        <sz val="10"/>
        <color rgb="FF231F20"/>
        <rFont val="Calibri"/>
        <family val="2"/>
        <scheme val="minor"/>
      </rPr>
      <t>Divorced</t>
    </r>
  </si>
  <si>
    <r>
      <rPr>
        <sz val="10"/>
        <color rgb="FF231F20"/>
        <rFont val="Calibri"/>
        <family val="2"/>
        <scheme val="minor"/>
      </rPr>
      <t>Legally Separated</t>
    </r>
  </si>
  <si>
    <r>
      <rPr>
        <b/>
        <sz val="10"/>
        <color rgb="FF3358A6"/>
        <rFont val="Calibri"/>
        <family val="2"/>
        <scheme val="minor"/>
      </rPr>
      <t>Prisoners by Ethnicity</t>
    </r>
  </si>
  <si>
    <r>
      <rPr>
        <sz val="10"/>
        <color rgb="FF231F20"/>
        <rFont val="Calibri"/>
        <family val="2"/>
        <scheme val="minor"/>
      </rPr>
      <t>Sinhalese</t>
    </r>
  </si>
  <si>
    <r>
      <rPr>
        <sz val="10"/>
        <color rgb="FF231F20"/>
        <rFont val="Calibri"/>
        <family val="2"/>
        <scheme val="minor"/>
      </rPr>
      <t>Tamil</t>
    </r>
  </si>
  <si>
    <r>
      <rPr>
        <sz val="10"/>
        <color rgb="FF231F20"/>
        <rFont val="Calibri"/>
        <family val="2"/>
        <scheme val="minor"/>
      </rPr>
      <t>Moor</t>
    </r>
  </si>
  <si>
    <r>
      <rPr>
        <sz val="10"/>
        <color rgb="FF231F20"/>
        <rFont val="Calibri"/>
        <family val="2"/>
        <scheme val="minor"/>
      </rPr>
      <t>Malay</t>
    </r>
  </si>
  <si>
    <r>
      <rPr>
        <sz val="10"/>
        <color rgb="FF231F20"/>
        <rFont val="Calibri"/>
        <family val="2"/>
        <scheme val="minor"/>
      </rPr>
      <t>Burgher</t>
    </r>
  </si>
  <si>
    <r>
      <rPr>
        <b/>
        <sz val="10"/>
        <color rgb="FF3358A6"/>
        <rFont val="Calibri"/>
        <family val="2"/>
        <scheme val="minor"/>
      </rPr>
      <t>Prisoners by Religion</t>
    </r>
  </si>
  <si>
    <r>
      <rPr>
        <sz val="10"/>
        <color rgb="FF231F20"/>
        <rFont val="Calibri"/>
        <family val="2"/>
        <scheme val="minor"/>
      </rPr>
      <t>Buddhist</t>
    </r>
  </si>
  <si>
    <r>
      <rPr>
        <sz val="10"/>
        <color rgb="FF231F20"/>
        <rFont val="Calibri"/>
        <family val="2"/>
        <scheme val="minor"/>
      </rPr>
      <t>Hindu</t>
    </r>
  </si>
  <si>
    <r>
      <rPr>
        <sz val="10"/>
        <color rgb="FF231F20"/>
        <rFont val="Calibri"/>
        <family val="2"/>
        <scheme val="minor"/>
      </rPr>
      <t>Islam</t>
    </r>
  </si>
  <si>
    <r>
      <rPr>
        <sz val="10"/>
        <color rgb="FF231F20"/>
        <rFont val="Calibri"/>
        <family val="2"/>
        <scheme val="minor"/>
      </rPr>
      <t>Roman Catholic</t>
    </r>
  </si>
  <si>
    <r>
      <rPr>
        <sz val="10"/>
        <color rgb="FF231F20"/>
        <rFont val="Calibri"/>
        <family val="2"/>
        <scheme val="minor"/>
      </rPr>
      <t>Other Christians</t>
    </r>
  </si>
  <si>
    <r>
      <rPr>
        <sz val="10"/>
        <color rgb="FF231F20"/>
        <rFont val="Calibri"/>
        <family val="2"/>
        <scheme val="minor"/>
      </rPr>
      <t>Others</t>
    </r>
  </si>
  <si>
    <r>
      <rPr>
        <b/>
        <sz val="10"/>
        <color rgb="FF3358A6"/>
        <rFont val="Calibri"/>
        <family val="2"/>
        <scheme val="minor"/>
      </rPr>
      <t>Total Convicted Prisoners</t>
    </r>
  </si>
  <si>
    <r>
      <rPr>
        <sz val="10"/>
        <color rgb="FF231F20"/>
        <rFont val="Calibri"/>
        <family val="2"/>
        <scheme val="minor"/>
      </rPr>
      <t>Colombo</t>
    </r>
  </si>
  <si>
    <r>
      <rPr>
        <sz val="10"/>
        <color rgb="FF231F20"/>
        <rFont val="Calibri"/>
        <family val="2"/>
        <scheme val="minor"/>
      </rPr>
      <t>Gampaha</t>
    </r>
  </si>
  <si>
    <r>
      <rPr>
        <sz val="10"/>
        <color rgb="FF231F20"/>
        <rFont val="Calibri"/>
        <family val="2"/>
        <scheme val="minor"/>
      </rPr>
      <t>Kalutara</t>
    </r>
  </si>
  <si>
    <r>
      <rPr>
        <sz val="10"/>
        <color rgb="FF231F20"/>
        <rFont val="Calibri"/>
        <family val="2"/>
        <scheme val="minor"/>
      </rPr>
      <t>Kandy</t>
    </r>
  </si>
  <si>
    <r>
      <rPr>
        <sz val="10"/>
        <color rgb="FF231F20"/>
        <rFont val="Calibri"/>
        <family val="2"/>
        <scheme val="minor"/>
      </rPr>
      <t>Matale</t>
    </r>
  </si>
  <si>
    <r>
      <rPr>
        <sz val="10"/>
        <color rgb="FF231F20"/>
        <rFont val="Calibri"/>
        <family val="2"/>
        <scheme val="minor"/>
      </rPr>
      <t>Nuwara Eliya</t>
    </r>
  </si>
  <si>
    <r>
      <rPr>
        <sz val="10"/>
        <color rgb="FF231F20"/>
        <rFont val="Calibri"/>
        <family val="2"/>
        <scheme val="minor"/>
      </rPr>
      <t>Galle</t>
    </r>
  </si>
  <si>
    <r>
      <rPr>
        <sz val="10"/>
        <color rgb="FF231F20"/>
        <rFont val="Calibri"/>
        <family val="2"/>
        <scheme val="minor"/>
      </rPr>
      <t>Matara</t>
    </r>
  </si>
  <si>
    <r>
      <rPr>
        <sz val="10"/>
        <color rgb="FF231F20"/>
        <rFont val="Calibri"/>
        <family val="2"/>
        <scheme val="minor"/>
      </rPr>
      <t>Hambantota</t>
    </r>
  </si>
  <si>
    <r>
      <rPr>
        <sz val="10"/>
        <color rgb="FF231F20"/>
        <rFont val="Calibri"/>
        <family val="2"/>
        <scheme val="minor"/>
      </rPr>
      <t>Jaffna</t>
    </r>
  </si>
  <si>
    <r>
      <rPr>
        <sz val="10"/>
        <color rgb="FF231F20"/>
        <rFont val="Calibri"/>
        <family val="2"/>
        <scheme val="minor"/>
      </rPr>
      <t>Mannar</t>
    </r>
  </si>
  <si>
    <r>
      <rPr>
        <sz val="10"/>
        <color rgb="FF231F20"/>
        <rFont val="Calibri"/>
        <family val="2"/>
        <scheme val="minor"/>
      </rPr>
      <t>Vavuniya</t>
    </r>
  </si>
  <si>
    <r>
      <rPr>
        <sz val="10"/>
        <color rgb="FF231F20"/>
        <rFont val="Calibri"/>
        <family val="2"/>
        <scheme val="minor"/>
      </rPr>
      <t>Mullaitivu</t>
    </r>
  </si>
  <si>
    <r>
      <rPr>
        <sz val="10"/>
        <color rgb="FF231F20"/>
        <rFont val="Calibri"/>
        <family val="2"/>
        <scheme val="minor"/>
      </rPr>
      <t>Kilinochchi</t>
    </r>
  </si>
  <si>
    <r>
      <rPr>
        <sz val="10"/>
        <color rgb="FF231F20"/>
        <rFont val="Calibri"/>
        <family val="2"/>
        <scheme val="minor"/>
      </rPr>
      <t>Batticaloa</t>
    </r>
  </si>
  <si>
    <r>
      <rPr>
        <sz val="10"/>
        <color rgb="FF231F20"/>
        <rFont val="Calibri"/>
        <family val="2"/>
        <scheme val="minor"/>
      </rPr>
      <t>Ampara</t>
    </r>
  </si>
  <si>
    <r>
      <rPr>
        <sz val="10"/>
        <color rgb="FF231F20"/>
        <rFont val="Calibri"/>
        <family val="2"/>
        <scheme val="minor"/>
      </rPr>
      <t>Trincomalee</t>
    </r>
  </si>
  <si>
    <r>
      <rPr>
        <sz val="10"/>
        <color rgb="FF231F20"/>
        <rFont val="Calibri"/>
        <family val="2"/>
        <scheme val="minor"/>
      </rPr>
      <t>Kurunegala</t>
    </r>
  </si>
  <si>
    <r>
      <rPr>
        <sz val="10"/>
        <color rgb="FF231F20"/>
        <rFont val="Calibri"/>
        <family val="2"/>
        <scheme val="minor"/>
      </rPr>
      <t>Puttalam</t>
    </r>
  </si>
  <si>
    <r>
      <rPr>
        <sz val="10"/>
        <color rgb="FF231F20"/>
        <rFont val="Calibri"/>
        <family val="2"/>
        <scheme val="minor"/>
      </rPr>
      <t>Anuradhapura</t>
    </r>
  </si>
  <si>
    <r>
      <rPr>
        <sz val="10"/>
        <color rgb="FF231F20"/>
        <rFont val="Calibri"/>
        <family val="2"/>
        <scheme val="minor"/>
      </rPr>
      <t>Polonnaruwa</t>
    </r>
  </si>
  <si>
    <r>
      <rPr>
        <sz val="10"/>
        <color rgb="FF231F20"/>
        <rFont val="Calibri"/>
        <family val="2"/>
        <scheme val="minor"/>
      </rPr>
      <t>Badulla</t>
    </r>
  </si>
  <si>
    <r>
      <rPr>
        <sz val="10"/>
        <color rgb="FF231F20"/>
        <rFont val="Calibri"/>
        <family val="2"/>
        <scheme val="minor"/>
      </rPr>
      <t>Moneragala</t>
    </r>
  </si>
  <si>
    <r>
      <rPr>
        <sz val="10"/>
        <color rgb="FF231F20"/>
        <rFont val="Calibri"/>
        <family val="2"/>
        <scheme val="minor"/>
      </rPr>
      <t>Ratnapura</t>
    </r>
  </si>
  <si>
    <r>
      <rPr>
        <sz val="10"/>
        <color rgb="FF231F20"/>
        <rFont val="Calibri"/>
        <family val="2"/>
        <scheme val="minor"/>
      </rPr>
      <t>Kegalle</t>
    </r>
  </si>
  <si>
    <r>
      <rPr>
        <b/>
        <sz val="10"/>
        <color rgb="FF231F20"/>
        <rFont val="Calibri"/>
        <family val="2"/>
        <scheme val="minor"/>
      </rPr>
      <t>Total</t>
    </r>
  </si>
  <si>
    <r>
      <rPr>
        <sz val="10"/>
        <color rgb="FF231F20"/>
        <rFont val="Calibri"/>
        <family val="2"/>
        <scheme val="minor"/>
      </rPr>
      <t>Admission</t>
    </r>
  </si>
  <si>
    <r>
      <rPr>
        <sz val="10"/>
        <color rgb="FF231F20"/>
        <rFont val="Calibri"/>
        <family val="2"/>
        <scheme val="minor"/>
      </rPr>
      <t>Average Daily Population</t>
    </r>
  </si>
  <si>
    <r>
      <rPr>
        <b/>
        <sz val="10"/>
        <color rgb="FF3358A6"/>
        <rFont val="Calibri"/>
        <family val="2"/>
        <scheme val="minor"/>
      </rPr>
      <t>Admission to Prisons by Offence</t>
    </r>
  </si>
  <si>
    <r>
      <rPr>
        <sz val="10"/>
        <color rgb="FF231F20"/>
        <rFont val="Calibri"/>
        <family val="2"/>
        <scheme val="minor"/>
      </rPr>
      <t>Murder</t>
    </r>
  </si>
  <si>
    <r>
      <rPr>
        <sz val="10"/>
        <color rgb="FF231F20"/>
        <rFont val="Calibri"/>
        <family val="2"/>
        <scheme val="minor"/>
      </rPr>
      <t>Attempted Murder</t>
    </r>
  </si>
  <si>
    <r>
      <rPr>
        <sz val="10"/>
        <color rgb="FF231F20"/>
        <rFont val="Calibri"/>
        <family val="2"/>
        <scheme val="minor"/>
      </rPr>
      <t>Attempted Culpable Homicide</t>
    </r>
  </si>
  <si>
    <r>
      <rPr>
        <sz val="10"/>
        <color rgb="FF231F20"/>
        <rFont val="Calibri"/>
        <family val="2"/>
        <scheme val="minor"/>
      </rPr>
      <t>_</t>
    </r>
  </si>
  <si>
    <r>
      <rPr>
        <sz val="10"/>
        <color rgb="FF231F20"/>
        <rFont val="Calibri"/>
        <family val="2"/>
        <scheme val="minor"/>
      </rPr>
      <t>Culpable Homicide</t>
    </r>
  </si>
  <si>
    <r>
      <rPr>
        <sz val="10"/>
        <color rgb="FF231F20"/>
        <rFont val="Calibri"/>
        <family val="2"/>
        <scheme val="minor"/>
      </rPr>
      <t>Kidnapping</t>
    </r>
  </si>
  <si>
    <r>
      <rPr>
        <sz val="10"/>
        <color rgb="FF231F20"/>
        <rFont val="Calibri"/>
        <family val="2"/>
        <scheme val="minor"/>
      </rPr>
      <t>Rape</t>
    </r>
  </si>
  <si>
    <r>
      <rPr>
        <sz val="10"/>
        <color rgb="FF231F20"/>
        <rFont val="Calibri"/>
        <family val="2"/>
        <scheme val="minor"/>
      </rPr>
      <t>Simple &amp; Grievous Hurt</t>
    </r>
  </si>
  <si>
    <r>
      <rPr>
        <sz val="10"/>
        <color rgb="FF231F20"/>
        <rFont val="Calibri"/>
        <family val="2"/>
        <scheme val="minor"/>
      </rPr>
      <t>Criminal Force &amp; Intimidation</t>
    </r>
  </si>
  <si>
    <r>
      <rPr>
        <sz val="10"/>
        <color rgb="FF231F20"/>
        <rFont val="Calibri"/>
        <family val="2"/>
        <scheme val="minor"/>
      </rPr>
      <t>Unlawful Intercourse &amp; Attempt</t>
    </r>
  </si>
  <si>
    <r>
      <rPr>
        <sz val="10"/>
        <color rgb="FF231F20"/>
        <rFont val="Calibri"/>
        <family val="2"/>
        <scheme val="minor"/>
      </rPr>
      <t>Attempt Suicide &amp; Abetment of Suicide</t>
    </r>
  </si>
  <si>
    <r>
      <rPr>
        <sz val="10"/>
        <color rgb="FF231F20"/>
        <rFont val="Calibri"/>
        <family val="2"/>
        <scheme val="minor"/>
      </rPr>
      <t>Burglary &amp; Robbery</t>
    </r>
  </si>
  <si>
    <r>
      <rPr>
        <sz val="10"/>
        <color rgb="FF231F20"/>
        <rFont val="Calibri"/>
        <family val="2"/>
        <scheme val="minor"/>
      </rPr>
      <t>Extortion &amp; Looting</t>
    </r>
  </si>
  <si>
    <r>
      <rPr>
        <sz val="10"/>
        <color rgb="FF231F20"/>
        <rFont val="Calibri"/>
        <family val="2"/>
        <scheme val="minor"/>
      </rPr>
      <t>Cheating &amp; Criminal Breach of Trust</t>
    </r>
  </si>
  <si>
    <r>
      <rPr>
        <sz val="10"/>
        <color rgb="FF231F20"/>
        <rFont val="Calibri"/>
        <family val="2"/>
        <scheme val="minor"/>
      </rPr>
      <t>Theft</t>
    </r>
  </si>
  <si>
    <r>
      <rPr>
        <sz val="10"/>
        <color rgb="FF231F20"/>
        <rFont val="Calibri"/>
        <family val="2"/>
        <scheme val="minor"/>
      </rPr>
      <t>Other Offences</t>
    </r>
  </si>
  <si>
    <r>
      <rPr>
        <b/>
        <sz val="10"/>
        <color rgb="FF3358A6"/>
        <rFont val="Calibri"/>
        <family val="2"/>
        <scheme val="minor"/>
      </rPr>
      <t>Admissions to Prisons by Length of Sentence</t>
    </r>
  </si>
  <si>
    <r>
      <rPr>
        <sz val="10"/>
        <color rgb="FF231F20"/>
        <rFont val="Calibri"/>
        <family val="2"/>
        <scheme val="minor"/>
      </rPr>
      <t>Under one Month</t>
    </r>
  </si>
  <si>
    <r>
      <rPr>
        <sz val="10"/>
        <color rgb="FF231F20"/>
        <rFont val="Calibri"/>
        <family val="2"/>
        <scheme val="minor"/>
      </rPr>
      <t>One Month to Six Months</t>
    </r>
  </si>
  <si>
    <r>
      <rPr>
        <sz val="10"/>
        <color rgb="FF231F20"/>
        <rFont val="Calibri"/>
        <family val="2"/>
        <scheme val="minor"/>
      </rPr>
      <t>Six Month to One Year</t>
    </r>
  </si>
  <si>
    <r>
      <rPr>
        <sz val="10"/>
        <color rgb="FF231F20"/>
        <rFont val="Calibri"/>
        <family val="2"/>
        <scheme val="minor"/>
      </rPr>
      <t>One Year to Two Years</t>
    </r>
  </si>
  <si>
    <r>
      <rPr>
        <sz val="10"/>
        <color rgb="FF231F20"/>
        <rFont val="Calibri"/>
        <family val="2"/>
        <scheme val="minor"/>
      </rPr>
      <t>Two Years to Five Years</t>
    </r>
  </si>
  <si>
    <r>
      <rPr>
        <sz val="10"/>
        <color rgb="FF231F20"/>
        <rFont val="Calibri"/>
        <family val="2"/>
        <scheme val="minor"/>
      </rPr>
      <t>Five Years to Ten Years</t>
    </r>
  </si>
  <si>
    <r>
      <rPr>
        <sz val="10"/>
        <color rgb="FF231F20"/>
        <rFont val="Calibri"/>
        <family val="2"/>
        <scheme val="minor"/>
      </rPr>
      <t>Over Ten Years &amp; Death Sentences</t>
    </r>
  </si>
  <si>
    <r>
      <rPr>
        <b/>
        <sz val="10"/>
        <color rgb="FF3358A6"/>
        <rFont val="Calibri"/>
        <family val="2"/>
        <scheme val="minor"/>
      </rPr>
      <t>Death Sentences</t>
    </r>
  </si>
  <si>
    <r>
      <rPr>
        <b/>
        <sz val="10"/>
        <color rgb="FF231F20"/>
        <rFont val="Calibri"/>
        <family val="2"/>
        <scheme val="minor"/>
      </rPr>
      <t>Sentenced to Death</t>
    </r>
  </si>
  <si>
    <r>
      <rPr>
        <sz val="10"/>
        <color rgb="FF231F20"/>
        <rFont val="Calibri"/>
        <family val="2"/>
        <scheme val="minor"/>
      </rPr>
      <t>Death Sentences Commuted to Imprisonment</t>
    </r>
  </si>
  <si>
    <r>
      <rPr>
        <b/>
        <sz val="10"/>
        <color rgb="FF231F20"/>
        <rFont val="Calibri"/>
        <family val="2"/>
        <scheme val="minor"/>
      </rPr>
      <t>_</t>
    </r>
  </si>
  <si>
    <r>
      <rPr>
        <sz val="10"/>
        <color rgb="FF231F20"/>
        <rFont val="Calibri"/>
        <family val="2"/>
        <scheme val="minor"/>
      </rPr>
      <t>Awaiting Execution or Final Decision for Commutation or Execution</t>
    </r>
  </si>
  <si>
    <r>
      <rPr>
        <b/>
        <sz val="10"/>
        <color rgb="FF231F20"/>
        <rFont val="Calibri"/>
        <family val="2"/>
        <scheme val="minor"/>
      </rPr>
      <t>Admission Rate (per 100,000 Population)</t>
    </r>
  </si>
  <si>
    <r>
      <rPr>
        <sz val="10"/>
        <color rgb="FF231F20"/>
        <rFont val="Calibri"/>
        <family val="2"/>
        <scheme val="minor"/>
      </rPr>
      <t>Daily Newspapers</t>
    </r>
  </si>
  <si>
    <r>
      <rPr>
        <sz val="10"/>
        <color rgb="FF231F20"/>
        <rFont val="Calibri"/>
        <family val="2"/>
        <scheme val="minor"/>
      </rPr>
      <t>Sinhala</t>
    </r>
  </si>
  <si>
    <r>
      <rPr>
        <sz val="10"/>
        <color rgb="FF231F20"/>
        <rFont val="Calibri"/>
        <family val="2"/>
        <scheme val="minor"/>
      </rPr>
      <t>English</t>
    </r>
  </si>
  <si>
    <r>
      <rPr>
        <sz val="10"/>
        <color rgb="FF231F20"/>
        <rFont val="Calibri"/>
        <family val="2"/>
        <scheme val="minor"/>
      </rPr>
      <t>Weekly Newspapers</t>
    </r>
  </si>
  <si>
    <r>
      <rPr>
        <b/>
        <sz val="10"/>
        <color rgb="FF231F20"/>
        <rFont val="Calibri"/>
        <family val="2"/>
        <scheme val="minor"/>
      </rPr>
      <t>Televisions</t>
    </r>
  </si>
  <si>
    <r>
      <rPr>
        <sz val="10"/>
        <color rgb="FF231F20"/>
        <rFont val="Calibri"/>
        <family val="2"/>
        <scheme val="minor"/>
      </rPr>
      <t>No. of TV Channels</t>
    </r>
  </si>
  <si>
    <r>
      <rPr>
        <b/>
        <sz val="10"/>
        <color rgb="FF231F20"/>
        <rFont val="Calibri"/>
        <family val="2"/>
        <scheme val="minor"/>
      </rPr>
      <t>Radios</t>
    </r>
  </si>
  <si>
    <r>
      <rPr>
        <sz val="10"/>
        <color rgb="FF231F20"/>
        <rFont val="Calibri"/>
        <family val="2"/>
        <scheme val="minor"/>
      </rPr>
      <t>No. of Radio Services</t>
    </r>
  </si>
  <si>
    <r>
      <rPr>
        <b/>
        <sz val="10"/>
        <color rgb="FF231F20"/>
        <rFont val="Calibri"/>
        <family val="2"/>
        <scheme val="minor"/>
      </rPr>
      <t>Subscriber Base (’000)</t>
    </r>
  </si>
  <si>
    <r>
      <rPr>
        <sz val="10"/>
        <color rgb="FF231F20"/>
        <rFont val="Calibri"/>
        <family val="2"/>
        <scheme val="minor"/>
      </rPr>
      <t>Wireline Telephones in Service (’000)</t>
    </r>
  </si>
  <si>
    <r>
      <rPr>
        <sz val="10"/>
        <color rgb="FF231F20"/>
        <rFont val="Calibri"/>
        <family val="2"/>
        <scheme val="minor"/>
      </rPr>
      <t>Wireless Local Loop Telephones (’000)</t>
    </r>
  </si>
  <si>
    <r>
      <rPr>
        <sz val="10"/>
        <color rgb="FF231F20"/>
        <rFont val="Calibri"/>
        <family val="2"/>
        <scheme val="minor"/>
      </rPr>
      <t>Growth Rate of the Subscribers</t>
    </r>
  </si>
  <si>
    <r>
      <t>Telephone Penetration</t>
    </r>
    <r>
      <rPr>
        <vertAlign val="superscript"/>
        <sz val="10"/>
        <color rgb="FF231F20"/>
        <rFont val="Calibri"/>
        <family val="2"/>
        <scheme val="minor"/>
      </rPr>
      <t xml:space="preserve"> (c)</t>
    </r>
    <r>
      <rPr>
        <sz val="10"/>
        <color rgb="FF231F20"/>
        <rFont val="Calibri"/>
        <family val="2"/>
        <scheme val="minor"/>
      </rPr>
      <t xml:space="preserve"> (Telephones per 100 persons)</t>
    </r>
  </si>
  <si>
    <r>
      <rPr>
        <b/>
        <u/>
        <sz val="10"/>
        <color rgb="FF3358A6"/>
        <rFont val="Calibri"/>
        <family val="2"/>
        <scheme val="minor"/>
      </rPr>
      <t>Other Services                                                   </t>
    </r>
  </si>
  <si>
    <r>
      <rPr>
        <sz val="10"/>
        <color rgb="FF231F20"/>
        <rFont val="Calibri"/>
        <family val="2"/>
        <scheme val="minor"/>
      </rPr>
      <t>Cellular Phones (’000)</t>
    </r>
  </si>
  <si>
    <r>
      <rPr>
        <sz val="10"/>
        <color rgb="FF231F20"/>
        <rFont val="Calibri"/>
        <family val="2"/>
        <scheme val="minor"/>
      </rPr>
      <t>Public Pay Phone Booths</t>
    </r>
  </si>
  <si>
    <r>
      <t xml:space="preserve">Internet Connections </t>
    </r>
    <r>
      <rPr>
        <vertAlign val="superscript"/>
        <sz val="10"/>
        <color rgb="FF231F20"/>
        <rFont val="Calibri"/>
        <family val="2"/>
        <scheme val="minor"/>
      </rPr>
      <t>(d)</t>
    </r>
  </si>
  <si>
    <r>
      <rPr>
        <sz val="10"/>
        <color rgb="FF231F20"/>
        <rFont val="Calibri"/>
        <family val="2"/>
        <scheme val="minor"/>
      </rPr>
      <t>Sub Post Offices (No.)</t>
    </r>
  </si>
  <si>
    <r>
      <rPr>
        <sz val="10"/>
        <color rgb="FF231F20"/>
        <rFont val="Calibri"/>
        <family val="2"/>
        <scheme val="minor"/>
      </rPr>
      <t>Agency Post Offices (No.)</t>
    </r>
  </si>
  <si>
    <r>
      <rPr>
        <sz val="10"/>
        <color rgb="FF231F20"/>
        <rFont val="Calibri"/>
        <family val="2"/>
        <scheme val="minor"/>
      </rPr>
      <t>Delivery Areas (No.)</t>
    </r>
  </si>
  <si>
    <r>
      <rPr>
        <sz val="10"/>
        <color rgb="FF231F20"/>
        <rFont val="Calibri"/>
        <family val="2"/>
        <scheme val="minor"/>
      </rPr>
      <t>Letters Per Inhabitant</t>
    </r>
  </si>
  <si>
    <r>
      <rPr>
        <sz val="10"/>
        <color rgb="FF231F20"/>
        <rFont val="Calibri"/>
        <family val="2"/>
        <scheme val="minor"/>
      </rPr>
      <t>Domestic Mail, ’000</t>
    </r>
  </si>
  <si>
    <r>
      <rPr>
        <sz val="10"/>
        <color rgb="FF231F20"/>
        <rFont val="Calibri"/>
        <family val="2"/>
        <scheme val="minor"/>
      </rPr>
      <t>Letters</t>
    </r>
  </si>
  <si>
    <r>
      <rPr>
        <sz val="10"/>
        <color rgb="FF231F20"/>
        <rFont val="Calibri"/>
        <family val="2"/>
        <scheme val="minor"/>
      </rPr>
      <t>Post Cards</t>
    </r>
  </si>
  <si>
    <r>
      <rPr>
        <sz val="10"/>
        <color rgb="FF231F20"/>
        <rFont val="Calibri"/>
        <family val="2"/>
        <scheme val="minor"/>
      </rPr>
      <t>Express</t>
    </r>
  </si>
  <si>
    <r>
      <rPr>
        <sz val="10"/>
        <color rgb="FF231F20"/>
        <rFont val="Calibri"/>
        <family val="2"/>
        <scheme val="minor"/>
      </rPr>
      <t>Insured</t>
    </r>
  </si>
  <si>
    <r>
      <rPr>
        <sz val="10"/>
        <color rgb="FF231F20"/>
        <rFont val="Calibri"/>
        <family val="2"/>
        <scheme val="minor"/>
      </rPr>
      <t>Registered</t>
    </r>
  </si>
  <si>
    <r>
      <rPr>
        <sz val="10"/>
        <color rgb="FF231F20"/>
        <rFont val="Calibri"/>
        <family val="2"/>
        <scheme val="minor"/>
      </rPr>
      <t>Parcels</t>
    </r>
  </si>
  <si>
    <r>
      <rPr>
        <sz val="10"/>
        <color rgb="FF231F20"/>
        <rFont val="Calibri"/>
        <family val="2"/>
        <scheme val="minor"/>
      </rPr>
      <t>Parcels (Ordinary) Paid</t>
    </r>
  </si>
  <si>
    <r>
      <rPr>
        <sz val="10"/>
        <color rgb="FF231F20"/>
        <rFont val="Calibri"/>
        <family val="2"/>
        <scheme val="minor"/>
      </rPr>
      <t>Sea</t>
    </r>
  </si>
  <si>
    <r>
      <rPr>
        <sz val="10"/>
        <color rgb="FF231F20"/>
        <rFont val="Calibri"/>
        <family val="2"/>
        <scheme val="minor"/>
      </rPr>
      <t>Small Packets / Parcels</t>
    </r>
  </si>
  <si>
    <r>
      <rPr>
        <sz val="10"/>
        <color rgb="FF231F20"/>
        <rFont val="Calibri"/>
        <family val="2"/>
        <scheme val="minor"/>
      </rPr>
      <t>Air</t>
    </r>
  </si>
  <si>
    <r>
      <rPr>
        <sz val="10"/>
        <color rgb="FF231F20"/>
        <rFont val="Calibri"/>
        <family val="2"/>
        <scheme val="minor"/>
      </rPr>
      <t>Aerogrames</t>
    </r>
  </si>
  <si>
    <r>
      <rPr>
        <sz val="10"/>
        <color rgb="FF231F20"/>
        <rFont val="Calibri"/>
        <family val="2"/>
        <scheme val="minor"/>
      </rPr>
      <t>Foreign Mail (Inward), ’000</t>
    </r>
  </si>
  <si>
    <r>
      <rPr>
        <sz val="10"/>
        <color rgb="FF231F20"/>
        <rFont val="Calibri"/>
        <family val="2"/>
        <scheme val="minor"/>
      </rPr>
      <t>1,607</t>
    </r>
    <r>
      <rPr>
        <vertAlign val="superscript"/>
        <sz val="10"/>
        <color rgb="FF231F20"/>
        <rFont val="Calibri"/>
        <family val="2"/>
        <scheme val="minor"/>
      </rPr>
      <t>(a)</t>
    </r>
  </si>
  <si>
    <r>
      <rPr>
        <sz val="10"/>
        <color rgb="FF231F20"/>
        <rFont val="Calibri"/>
        <family val="2"/>
        <scheme val="minor"/>
      </rPr>
      <t>Patients Examined, ’000</t>
    </r>
  </si>
  <si>
    <r>
      <rPr>
        <sz val="10"/>
        <color rgb="FF231F20"/>
        <rFont val="Calibri"/>
        <family val="2"/>
        <scheme val="minor"/>
      </rPr>
      <t>Positive Cases, ’000</t>
    </r>
  </si>
  <si>
    <r>
      <rPr>
        <sz val="10"/>
        <color rgb="FF231F20"/>
        <rFont val="Calibri"/>
        <family val="2"/>
        <scheme val="minor"/>
      </rPr>
      <t>Personnel Strength  –  Doctors</t>
    </r>
  </si>
  <si>
    <r>
      <rPr>
        <sz val="10"/>
        <color rgb="FF231F20"/>
        <rFont val="Calibri"/>
        <family val="2"/>
        <scheme val="minor"/>
      </rPr>
      <t>Expenditure, Rs. mn</t>
    </r>
  </si>
  <si>
    <r>
      <rPr>
        <b/>
        <sz val="10"/>
        <color rgb="FF3358A6"/>
        <rFont val="Calibri"/>
        <family val="2"/>
        <scheme val="minor"/>
      </rPr>
      <t>Malaria</t>
    </r>
  </si>
  <si>
    <r>
      <rPr>
        <b/>
        <sz val="10"/>
        <color rgb="FF3358A6"/>
        <rFont val="Calibri"/>
        <family val="2"/>
        <scheme val="minor"/>
      </rPr>
      <t>Leprosy</t>
    </r>
  </si>
  <si>
    <r>
      <rPr>
        <sz val="10"/>
        <color rgb="FF231F20"/>
        <rFont val="Calibri"/>
        <family val="2"/>
        <scheme val="minor"/>
      </rPr>
      <t>n.a.</t>
    </r>
  </si>
  <si>
    <r>
      <rPr>
        <b/>
        <sz val="10"/>
        <color rgb="FF3358A6"/>
        <rFont val="Calibri"/>
        <family val="2"/>
        <scheme val="minor"/>
      </rPr>
      <t>Respiratory Diseases</t>
    </r>
  </si>
  <si>
    <r>
      <rPr>
        <sz val="10"/>
        <color rgb="FF231F20"/>
        <rFont val="Calibri"/>
        <family val="2"/>
        <scheme val="minor"/>
      </rPr>
      <t>Sputum Positive TB Patients, ’000</t>
    </r>
  </si>
  <si>
    <r>
      <rPr>
        <b/>
        <sz val="10"/>
        <color rgb="FF3358A6"/>
        <rFont val="Calibri"/>
        <family val="2"/>
        <scheme val="minor"/>
      </rPr>
      <t>Filariasis</t>
    </r>
  </si>
  <si>
    <r>
      <t xml:space="preserve">Personnel Strength  –  Doctors </t>
    </r>
    <r>
      <rPr>
        <vertAlign val="superscript"/>
        <sz val="10"/>
        <color rgb="FF231F20"/>
        <rFont val="Calibri"/>
        <family val="2"/>
        <scheme val="minor"/>
      </rPr>
      <t>(d)</t>
    </r>
  </si>
  <si>
    <r>
      <t>15</t>
    </r>
    <r>
      <rPr>
        <vertAlign val="superscript"/>
        <sz val="10"/>
        <color rgb="FF231F20"/>
        <rFont val="Calibri"/>
        <family val="2"/>
        <scheme val="minor"/>
      </rPr>
      <t>(e)</t>
    </r>
  </si>
  <si>
    <r>
      <t>16</t>
    </r>
    <r>
      <rPr>
        <vertAlign val="superscript"/>
        <sz val="10"/>
        <color rgb="FF231F20"/>
        <rFont val="Calibri"/>
        <family val="2"/>
        <scheme val="minor"/>
      </rPr>
      <t>(e)</t>
    </r>
  </si>
  <si>
    <r>
      <t xml:space="preserve">Others </t>
    </r>
    <r>
      <rPr>
        <vertAlign val="superscript"/>
        <sz val="10"/>
        <color rgb="FF231F20"/>
        <rFont val="Calibri"/>
        <family val="2"/>
        <scheme val="minor"/>
      </rPr>
      <t>(d)</t>
    </r>
  </si>
  <si>
    <r>
      <t>Year 2021</t>
    </r>
    <r>
      <rPr>
        <b/>
        <vertAlign val="superscript"/>
        <sz val="10"/>
        <color rgb="FF3358A6"/>
        <rFont val="Calibri"/>
        <family val="2"/>
        <scheme val="minor"/>
      </rPr>
      <t>(g)</t>
    </r>
  </si>
  <si>
    <r>
      <rPr>
        <sz val="10"/>
        <color rgb="FF231F20"/>
        <rFont val="Calibri"/>
        <family val="2"/>
        <scheme val="minor"/>
      </rPr>
      <t>Kalmunai</t>
    </r>
  </si>
  <si>
    <r>
      <t>Year 2022</t>
    </r>
    <r>
      <rPr>
        <b/>
        <vertAlign val="superscript"/>
        <sz val="10"/>
        <color rgb="FF3358A6"/>
        <rFont val="Calibri"/>
        <family val="2"/>
        <scheme val="minor"/>
      </rPr>
      <t>(h)</t>
    </r>
  </si>
  <si>
    <r>
      <t>Year 2023</t>
    </r>
    <r>
      <rPr>
        <b/>
        <vertAlign val="superscript"/>
        <sz val="10"/>
        <color rgb="FF3358A6"/>
        <rFont val="Calibri"/>
        <family val="2"/>
        <scheme val="minor"/>
      </rPr>
      <t>(h)</t>
    </r>
  </si>
  <si>
    <r>
      <t>2020</t>
    </r>
    <r>
      <rPr>
        <vertAlign val="superscript"/>
        <sz val="10"/>
        <color rgb="FF000000"/>
        <rFont val="Calibri"/>
        <family val="2"/>
        <scheme val="minor"/>
      </rPr>
      <t>(g)</t>
    </r>
  </si>
  <si>
    <r>
      <t>2021</t>
    </r>
    <r>
      <rPr>
        <vertAlign val="superscript"/>
        <sz val="10"/>
        <color rgb="FF000000"/>
        <rFont val="Calibri"/>
        <family val="2"/>
        <scheme val="minor"/>
      </rPr>
      <t>(g)</t>
    </r>
  </si>
  <si>
    <r>
      <t>2022</t>
    </r>
    <r>
      <rPr>
        <vertAlign val="superscript"/>
        <sz val="10"/>
        <color rgb="FF000000"/>
        <rFont val="Calibri"/>
        <family val="2"/>
        <scheme val="minor"/>
      </rPr>
      <t>(h)</t>
    </r>
  </si>
  <si>
    <r>
      <t>2023</t>
    </r>
    <r>
      <rPr>
        <vertAlign val="superscript"/>
        <sz val="10"/>
        <color rgb="FF000000"/>
        <rFont val="Calibri"/>
        <family val="2"/>
        <scheme val="minor"/>
      </rPr>
      <t>(h)</t>
    </r>
  </si>
  <si>
    <r>
      <rPr>
        <sz val="10"/>
        <color rgb="FF231F20"/>
        <rFont val="Calibri"/>
        <family val="2"/>
        <scheme val="minor"/>
      </rPr>
      <t>Hospitals</t>
    </r>
  </si>
  <si>
    <r>
      <t>619</t>
    </r>
    <r>
      <rPr>
        <vertAlign val="superscript"/>
        <sz val="10"/>
        <color rgb="FF000000"/>
        <rFont val="Calibri"/>
        <family val="2"/>
        <scheme val="minor"/>
      </rPr>
      <t xml:space="preserve"> (d)</t>
    </r>
  </si>
  <si>
    <r>
      <rPr>
        <sz val="10"/>
        <color rgb="FF231F20"/>
        <rFont val="Calibri"/>
        <family val="2"/>
        <scheme val="minor"/>
      </rPr>
      <t>Primary Healthcare Units</t>
    </r>
  </si>
  <si>
    <r>
      <t>545</t>
    </r>
    <r>
      <rPr>
        <vertAlign val="superscript"/>
        <sz val="10"/>
        <color rgb="FF000000"/>
        <rFont val="Calibri"/>
        <family val="2"/>
        <scheme val="minor"/>
      </rPr>
      <t xml:space="preserve"> (d)</t>
    </r>
  </si>
  <si>
    <r>
      <t xml:space="preserve">Doctors </t>
    </r>
    <r>
      <rPr>
        <vertAlign val="superscript"/>
        <sz val="10"/>
        <color rgb="FF231F20"/>
        <rFont val="Calibri"/>
        <family val="2"/>
        <scheme val="minor"/>
      </rPr>
      <t>(e)</t>
    </r>
  </si>
  <si>
    <r>
      <t>20,446</t>
    </r>
    <r>
      <rPr>
        <vertAlign val="superscript"/>
        <sz val="10"/>
        <color rgb="FF000000"/>
        <rFont val="Calibri"/>
        <family val="2"/>
        <scheme val="minor"/>
      </rPr>
      <t>(f)</t>
    </r>
  </si>
  <si>
    <r>
      <t>22,383</t>
    </r>
    <r>
      <rPr>
        <vertAlign val="superscript"/>
        <sz val="10"/>
        <color rgb="FF000000"/>
        <rFont val="Calibri"/>
        <family val="2"/>
        <scheme val="minor"/>
      </rPr>
      <t xml:space="preserve"> (d)</t>
    </r>
  </si>
  <si>
    <r>
      <rPr>
        <sz val="10"/>
        <color rgb="FF231F20"/>
        <rFont val="Calibri"/>
        <family val="2"/>
        <scheme val="minor"/>
      </rPr>
      <t>Hospital Beds</t>
    </r>
  </si>
  <si>
    <r>
      <t>89,786</t>
    </r>
    <r>
      <rPr>
        <vertAlign val="superscript"/>
        <sz val="10"/>
        <color rgb="FF000000"/>
        <rFont val="Calibri"/>
        <family val="2"/>
        <scheme val="minor"/>
      </rPr>
      <t xml:space="preserve"> (d)</t>
    </r>
  </si>
  <si>
    <r>
      <rPr>
        <sz val="10"/>
        <color rgb="FF231F20"/>
        <rFont val="Calibri"/>
        <family val="2"/>
        <scheme val="minor"/>
      </rPr>
      <t>Nurses</t>
    </r>
  </si>
  <si>
    <r>
      <t>39,257</t>
    </r>
    <r>
      <rPr>
        <vertAlign val="superscript"/>
        <sz val="10"/>
        <color rgb="FF000000"/>
        <rFont val="Calibri"/>
        <family val="2"/>
        <scheme val="minor"/>
      </rPr>
      <t xml:space="preserve"> (d)</t>
    </r>
  </si>
  <si>
    <r>
      <rPr>
        <sz val="10"/>
        <color rgb="FF231F20"/>
        <rFont val="Calibri"/>
        <family val="2"/>
        <scheme val="minor"/>
      </rPr>
      <t>Attendants</t>
    </r>
  </si>
  <si>
    <r>
      <t>7,740</t>
    </r>
    <r>
      <rPr>
        <vertAlign val="superscript"/>
        <sz val="10"/>
        <color rgb="FF000000"/>
        <rFont val="Calibri"/>
        <family val="2"/>
        <scheme val="minor"/>
      </rPr>
      <t xml:space="preserve"> (d)</t>
    </r>
  </si>
  <si>
    <r>
      <rPr>
        <sz val="10"/>
        <color rgb="FF231F20"/>
        <rFont val="Calibri"/>
        <family val="2"/>
        <scheme val="minor"/>
      </rPr>
      <t>In Patients Treated, ’000</t>
    </r>
  </si>
  <si>
    <r>
      <rPr>
        <sz val="10"/>
        <color rgb="FF231F20"/>
        <rFont val="Calibri"/>
        <family val="2"/>
        <scheme val="minor"/>
      </rPr>
      <t>Out Patients’ Visits, ’000</t>
    </r>
  </si>
  <si>
    <r>
      <rPr>
        <sz val="10"/>
        <color rgb="FF231F20"/>
        <rFont val="Calibri"/>
        <family val="2"/>
        <scheme val="minor"/>
      </rPr>
      <t>Midwives</t>
    </r>
  </si>
  <si>
    <r>
      <t>8,582</t>
    </r>
    <r>
      <rPr>
        <vertAlign val="superscript"/>
        <sz val="10"/>
        <color rgb="FF000000"/>
        <rFont val="Calibri"/>
        <family val="2"/>
        <scheme val="minor"/>
      </rPr>
      <t xml:space="preserve"> (d)</t>
    </r>
  </si>
  <si>
    <r>
      <rPr>
        <b/>
        <sz val="10"/>
        <color rgb="FF3358A6"/>
        <rFont val="Calibri"/>
        <family val="2"/>
        <scheme val="minor"/>
      </rPr>
      <t>Family Planning</t>
    </r>
  </si>
  <si>
    <r>
      <rPr>
        <sz val="10"/>
        <color rgb="FF231F20"/>
        <rFont val="Calibri"/>
        <family val="2"/>
        <scheme val="minor"/>
      </rPr>
      <t>New Acceptors (No.)</t>
    </r>
  </si>
  <si>
    <r>
      <rPr>
        <sz val="10"/>
        <color rgb="FF231F20"/>
        <rFont val="Calibri"/>
        <family val="2"/>
        <scheme val="minor"/>
      </rPr>
      <t>Loops</t>
    </r>
  </si>
  <si>
    <r>
      <rPr>
        <sz val="10"/>
        <color rgb="FF231F20"/>
        <rFont val="Calibri"/>
        <family val="2"/>
        <scheme val="minor"/>
      </rPr>
      <t>Oral Pills</t>
    </r>
  </si>
  <si>
    <r>
      <rPr>
        <sz val="10"/>
        <color rgb="FF231F20"/>
        <rFont val="Calibri"/>
        <family val="2"/>
        <scheme val="minor"/>
      </rPr>
      <t>Sterilizations</t>
    </r>
  </si>
  <si>
    <r>
      <rPr>
        <sz val="10"/>
        <color rgb="FF231F20"/>
        <rFont val="Calibri"/>
        <family val="2"/>
        <scheme val="minor"/>
      </rPr>
      <t>Injectables</t>
    </r>
  </si>
  <si>
    <r>
      <rPr>
        <sz val="10"/>
        <color rgb="FF231F20"/>
        <rFont val="Calibri"/>
        <family val="2"/>
        <scheme val="minor"/>
      </rPr>
      <t>Implant</t>
    </r>
  </si>
  <si>
    <r>
      <rPr>
        <b/>
        <sz val="10"/>
        <color rgb="FF3358A6"/>
        <rFont val="Calibri"/>
        <family val="2"/>
        <scheme val="minor"/>
      </rPr>
      <t>Total Expenditure on</t>
    </r>
  </si>
  <si>
    <r>
      <t>Health, Rs. mn.</t>
    </r>
    <r>
      <rPr>
        <vertAlign val="superscript"/>
        <sz val="10"/>
        <color rgb="FF231F20"/>
        <rFont val="Calibri"/>
        <family val="2"/>
        <scheme val="minor"/>
      </rPr>
      <t>(g)</t>
    </r>
  </si>
  <si>
    <r>
      <t xml:space="preserve">Current Expenditure </t>
    </r>
    <r>
      <rPr>
        <vertAlign val="superscript"/>
        <sz val="10"/>
        <color rgb="FF231F20"/>
        <rFont val="Calibri"/>
        <family val="2"/>
        <scheme val="minor"/>
      </rPr>
      <t>(g)</t>
    </r>
  </si>
  <si>
    <r>
      <t xml:space="preserve">Capital Expenditure </t>
    </r>
    <r>
      <rPr>
        <vertAlign val="superscript"/>
        <sz val="10"/>
        <color rgb="FF231F20"/>
        <rFont val="Calibri"/>
        <family val="2"/>
        <scheme val="minor"/>
      </rPr>
      <t>(g)</t>
    </r>
  </si>
  <si>
    <r>
      <rPr>
        <sz val="10"/>
        <color rgb="FF231F20"/>
        <rFont val="Calibri"/>
        <family val="2"/>
        <scheme val="minor"/>
      </rPr>
      <t>Imports of Medical and Pharmaceutical Products  (Government and Private), Rs. mn</t>
    </r>
  </si>
  <si>
    <r>
      <rPr>
        <sz val="10"/>
        <color rgb="FF231F20"/>
        <rFont val="Calibri"/>
        <family val="2"/>
        <scheme val="minor"/>
      </rPr>
      <t>Life membership</t>
    </r>
  </si>
  <si>
    <r>
      <rPr>
        <sz val="10"/>
        <color rgb="FF231F20"/>
        <rFont val="Calibri"/>
        <family val="2"/>
        <scheme val="minor"/>
      </rPr>
      <t>Three months membership</t>
    </r>
  </si>
  <si>
    <r>
      <rPr>
        <sz val="10"/>
        <color rgb="FF231F20"/>
        <rFont val="Calibri"/>
        <family val="2"/>
        <scheme val="minor"/>
      </rPr>
      <t>Annual membership</t>
    </r>
  </si>
  <si>
    <r>
      <rPr>
        <sz val="10"/>
        <color rgb="FF231F20"/>
        <rFont val="Calibri"/>
        <family val="2"/>
        <scheme val="minor"/>
      </rPr>
      <t>Free membership provided to mark the National Reading Month</t>
    </r>
  </si>
  <si>
    <r>
      <rPr>
        <sz val="10"/>
        <color rgb="FF231F20"/>
        <rFont val="Calibri"/>
        <family val="2"/>
        <scheme val="minor"/>
      </rPr>
      <t>Free membership For Senior citizens</t>
    </r>
  </si>
  <si>
    <r>
      <rPr>
        <b/>
        <sz val="10"/>
        <color rgb="FF231F20"/>
        <rFont val="Calibri"/>
        <family val="2"/>
        <scheme val="minor"/>
      </rPr>
      <t>Total Number of Members</t>
    </r>
  </si>
  <si>
    <r>
      <rPr>
        <sz val="10"/>
        <color rgb="FF231F20"/>
        <rFont val="Calibri"/>
        <family val="2"/>
        <scheme val="minor"/>
      </rPr>
      <t>International Standards Book Numbers (ISBN)</t>
    </r>
  </si>
  <si>
    <r>
      <rPr>
        <sz val="10"/>
        <color rgb="FF231F20"/>
        <rFont val="Calibri"/>
        <family val="2"/>
        <scheme val="minor"/>
      </rPr>
      <t>International Standards Serial Numbers (ISSN)</t>
    </r>
  </si>
  <si>
    <r>
      <rPr>
        <sz val="10"/>
        <color rgb="FF231F20"/>
        <rFont val="Calibri"/>
        <family val="2"/>
        <scheme val="minor"/>
      </rPr>
      <t>International Standards Music Numbers (ISMN)</t>
    </r>
  </si>
  <si>
    <r>
      <rPr>
        <b/>
        <sz val="10"/>
        <color rgb="FF231F20"/>
        <rFont val="Calibri"/>
        <family val="2"/>
        <scheme val="minor"/>
      </rPr>
      <t>Issued Amount of ISBN, ISSN &amp; ISMN</t>
    </r>
  </si>
  <si>
    <r>
      <rPr>
        <sz val="10"/>
        <color rgb="FF231F20"/>
        <rFont val="Calibri"/>
        <family val="2"/>
        <scheme val="minor"/>
      </rPr>
      <t>Western Province</t>
    </r>
  </si>
  <si>
    <r>
      <rPr>
        <sz val="10"/>
        <color rgb="FF231F20"/>
        <rFont val="Calibri"/>
        <family val="2"/>
        <scheme val="minor"/>
      </rPr>
      <t>Central Province</t>
    </r>
  </si>
  <si>
    <r>
      <rPr>
        <sz val="10"/>
        <color rgb="FF231F20"/>
        <rFont val="Calibri"/>
        <family val="2"/>
        <scheme val="minor"/>
      </rPr>
      <t>Southern Province</t>
    </r>
  </si>
  <si>
    <r>
      <rPr>
        <sz val="10"/>
        <color rgb="FF231F20"/>
        <rFont val="Calibri"/>
        <family val="2"/>
        <scheme val="minor"/>
      </rPr>
      <t>Northern Province</t>
    </r>
  </si>
  <si>
    <r>
      <rPr>
        <sz val="10"/>
        <color rgb="FF231F20"/>
        <rFont val="Calibri"/>
        <family val="2"/>
        <scheme val="minor"/>
      </rPr>
      <t>Eastern  Province</t>
    </r>
  </si>
  <si>
    <r>
      <rPr>
        <sz val="10"/>
        <color rgb="FF231F20"/>
        <rFont val="Calibri"/>
        <family val="2"/>
        <scheme val="minor"/>
      </rPr>
      <t>North  Western Province</t>
    </r>
  </si>
  <si>
    <r>
      <rPr>
        <sz val="10"/>
        <color rgb="FF231F20"/>
        <rFont val="Calibri"/>
        <family val="2"/>
        <scheme val="minor"/>
      </rPr>
      <t>North Central Province</t>
    </r>
  </si>
  <si>
    <r>
      <rPr>
        <sz val="10"/>
        <color rgb="FF231F20"/>
        <rFont val="Calibri"/>
        <family val="2"/>
        <scheme val="minor"/>
      </rPr>
      <t>Uva  Province</t>
    </r>
  </si>
  <si>
    <r>
      <rPr>
        <sz val="10"/>
        <color rgb="FF231F20"/>
        <rFont val="Calibri"/>
        <family val="2"/>
        <scheme val="minor"/>
      </rPr>
      <t>Sabaragamuwa Province</t>
    </r>
  </si>
  <si>
    <r>
      <rPr>
        <sz val="10"/>
        <color rgb="FF231F20"/>
        <rFont val="Calibri"/>
        <family val="2"/>
        <scheme val="minor"/>
      </rPr>
      <t>School Libraries</t>
    </r>
  </si>
  <si>
    <r>
      <rPr>
        <sz val="10"/>
        <color rgb="FF231F20"/>
        <rFont val="Calibri"/>
        <family val="2"/>
        <scheme val="minor"/>
      </rPr>
      <t>Formal</t>
    </r>
  </si>
  <si>
    <r>
      <rPr>
        <sz val="10"/>
        <color rgb="FF231F20"/>
        <rFont val="Calibri"/>
        <family val="2"/>
        <scheme val="minor"/>
      </rPr>
      <t>Temporary</t>
    </r>
  </si>
  <si>
    <r>
      <rPr>
        <sz val="10"/>
        <color rgb="FF231F20"/>
        <rFont val="Calibri"/>
        <family val="2"/>
        <scheme val="minor"/>
      </rPr>
      <t>Total</t>
    </r>
  </si>
  <si>
    <r>
      <rPr>
        <sz val="10"/>
        <color rgb="FF231F20"/>
        <rFont val="Calibri"/>
        <family val="2"/>
        <scheme val="minor"/>
      </rPr>
      <t>Public Libraries</t>
    </r>
  </si>
  <si>
    <r>
      <rPr>
        <sz val="10"/>
        <color rgb="FF231F20"/>
        <rFont val="Calibri"/>
        <family val="2"/>
        <scheme val="minor"/>
      </rPr>
      <t>Pirivena Libraries</t>
    </r>
  </si>
  <si>
    <r>
      <rPr>
        <sz val="10"/>
        <color rgb="FF231F20"/>
        <rFont val="Calibri"/>
        <family val="2"/>
        <scheme val="minor"/>
      </rPr>
      <t>Collages of Education Libraries</t>
    </r>
  </si>
  <si>
    <r>
      <rPr>
        <sz val="10"/>
        <color rgb="FF231F20"/>
        <rFont val="Calibri"/>
        <family val="2"/>
        <scheme val="minor"/>
      </rPr>
      <t>Teacher Training College Libraries</t>
    </r>
  </si>
  <si>
    <r>
      <rPr>
        <sz val="10"/>
        <color rgb="FF231F20"/>
        <rFont val="Calibri"/>
        <family val="2"/>
        <scheme val="minor"/>
      </rPr>
      <t>Technical College Libraries</t>
    </r>
  </si>
  <si>
    <r>
      <rPr>
        <sz val="10"/>
        <color rgb="FF231F20"/>
        <rFont val="Calibri"/>
        <family val="2"/>
        <scheme val="minor"/>
      </rPr>
      <t>Colleges of Technology Libraries</t>
    </r>
  </si>
  <si>
    <r>
      <rPr>
        <b/>
        <sz val="10"/>
        <color rgb="FF231F20"/>
        <rFont val="Calibri"/>
        <family val="2"/>
        <scheme val="minor"/>
      </rPr>
      <t>Total Number of Libraries</t>
    </r>
  </si>
  <si>
    <r>
      <rPr>
        <sz val="10"/>
        <color rgb="FF231F20"/>
        <rFont val="Calibri"/>
        <family val="2"/>
        <scheme val="minor"/>
      </rPr>
      <t>Advance  Diploma</t>
    </r>
    <r>
      <rPr>
        <vertAlign val="superscript"/>
        <sz val="10"/>
        <color rgb="FF231F20"/>
        <rFont val="Calibri"/>
        <family val="2"/>
        <scheme val="minor"/>
      </rPr>
      <t xml:space="preserve">(b)  </t>
    </r>
    <r>
      <rPr>
        <sz val="10"/>
        <color rgb="FF231F20"/>
        <rFont val="Calibri"/>
        <family val="2"/>
        <scheme val="minor"/>
      </rPr>
      <t>(NVQ Level 5&amp;6)</t>
    </r>
  </si>
  <si>
    <r>
      <rPr>
        <sz val="10"/>
        <color rgb="FF231F20"/>
        <rFont val="Calibri"/>
        <family val="2"/>
        <scheme val="minor"/>
      </rPr>
      <t xml:space="preserve">National Diploma </t>
    </r>
    <r>
      <rPr>
        <vertAlign val="superscript"/>
        <sz val="10"/>
        <color rgb="FF231F20"/>
        <rFont val="Calibri"/>
        <family val="2"/>
        <scheme val="minor"/>
      </rPr>
      <t>(b)</t>
    </r>
  </si>
  <si>
    <r>
      <rPr>
        <sz val="10"/>
        <color rgb="FF231F20"/>
        <rFont val="Calibri"/>
        <family val="2"/>
        <scheme val="minor"/>
      </rPr>
      <t>National Certificate</t>
    </r>
  </si>
  <si>
    <r>
      <rPr>
        <sz val="10"/>
        <color rgb="FF231F20"/>
        <rFont val="Calibri"/>
        <family val="2"/>
        <scheme val="minor"/>
      </rPr>
      <t>National Craft (Trade) Certificate</t>
    </r>
  </si>
  <si>
    <r>
      <rPr>
        <sz val="10"/>
        <color rgb="FF231F20"/>
        <rFont val="Calibri"/>
        <family val="2"/>
        <scheme val="minor"/>
      </rPr>
      <t>Short Courses (mainly intended for
self–employment)</t>
    </r>
  </si>
  <si>
    <r>
      <rPr>
        <sz val="10"/>
        <color rgb="FF231F20"/>
        <rFont val="Calibri"/>
        <family val="2"/>
        <scheme val="minor"/>
      </rPr>
      <t>Short  Courses Offered to Other
Organizations</t>
    </r>
  </si>
  <si>
    <r>
      <rPr>
        <sz val="10"/>
        <color rgb="FF231F20"/>
        <rFont val="Calibri"/>
        <family val="2"/>
        <scheme val="minor"/>
      </rPr>
      <t>2018/19</t>
    </r>
  </si>
  <si>
    <r>
      <rPr>
        <sz val="10"/>
        <color rgb="FF231F20"/>
        <rFont val="Calibri"/>
        <family val="2"/>
        <scheme val="minor"/>
      </rPr>
      <t>2019/20</t>
    </r>
  </si>
  <si>
    <r>
      <rPr>
        <sz val="10"/>
        <color rgb="FF231F20"/>
        <rFont val="Calibri"/>
        <family val="2"/>
        <scheme val="minor"/>
      </rPr>
      <t>2020/21</t>
    </r>
  </si>
  <si>
    <r>
      <rPr>
        <sz val="10"/>
        <color rgb="FF231F20"/>
        <rFont val="Calibri"/>
        <family val="2"/>
        <scheme val="minor"/>
      </rPr>
      <t>2017/18</t>
    </r>
  </si>
  <si>
    <r>
      <rPr>
        <sz val="10"/>
        <color rgb="FF231F20"/>
        <rFont val="Calibri"/>
        <family val="2"/>
        <scheme val="minor"/>
      </rPr>
      <t>2020/21</t>
    </r>
    <r>
      <rPr>
        <vertAlign val="superscript"/>
        <sz val="10"/>
        <color rgb="FF231F20"/>
        <rFont val="Calibri"/>
        <family val="2"/>
        <scheme val="minor"/>
      </rPr>
      <t>(e)</t>
    </r>
  </si>
  <si>
    <r>
      <t>Academic  Year  2019/20</t>
    </r>
    <r>
      <rPr>
        <b/>
        <vertAlign val="superscript"/>
        <sz val="10"/>
        <color rgb="FF3358A6"/>
        <rFont val="Calibri"/>
        <family val="2"/>
        <scheme val="minor"/>
      </rPr>
      <t>(f)(g)</t>
    </r>
  </si>
  <si>
    <r>
      <t>Special and Additional Intake</t>
    </r>
    <r>
      <rPr>
        <vertAlign val="superscript"/>
        <sz val="10"/>
        <color rgb="FF231F20"/>
        <rFont val="Calibri"/>
        <family val="2"/>
        <scheme val="minor"/>
      </rPr>
      <t>(h)</t>
    </r>
  </si>
  <si>
    <r>
      <t>Academic  Year  2020/21</t>
    </r>
    <r>
      <rPr>
        <b/>
        <vertAlign val="superscript"/>
        <sz val="10"/>
        <color rgb="FF3358A6"/>
        <rFont val="Calibri"/>
        <family val="2"/>
        <scheme val="minor"/>
      </rPr>
      <t>(f)(g)</t>
    </r>
  </si>
  <si>
    <r>
      <rPr>
        <b/>
        <sz val="10"/>
        <color rgb="FF231F20"/>
        <rFont val="Calibri"/>
        <family val="2"/>
        <scheme val="minor"/>
      </rPr>
      <t>Central</t>
    </r>
  </si>
  <si>
    <r>
      <rPr>
        <b/>
        <sz val="10"/>
        <color rgb="FF231F20"/>
        <rFont val="Calibri"/>
        <family val="2"/>
        <scheme val="minor"/>
      </rPr>
      <t>Southern</t>
    </r>
  </si>
  <si>
    <r>
      <rPr>
        <b/>
        <sz val="10"/>
        <color rgb="FF231F20"/>
        <rFont val="Calibri"/>
        <family val="2"/>
        <scheme val="minor"/>
      </rPr>
      <t>Northern</t>
    </r>
  </si>
  <si>
    <r>
      <rPr>
        <b/>
        <sz val="10"/>
        <color rgb="FF231F20"/>
        <rFont val="Calibri"/>
        <family val="2"/>
        <scheme val="minor"/>
      </rPr>
      <t>Eastern</t>
    </r>
  </si>
  <si>
    <r>
      <rPr>
        <b/>
        <sz val="10"/>
        <color rgb="FF231F20"/>
        <rFont val="Calibri"/>
        <family val="2"/>
        <scheme val="minor"/>
      </rPr>
      <t>North Western</t>
    </r>
  </si>
  <si>
    <r>
      <rPr>
        <b/>
        <sz val="10"/>
        <color rgb="FF231F20"/>
        <rFont val="Calibri"/>
        <family val="2"/>
        <scheme val="minor"/>
      </rPr>
      <t>North Central</t>
    </r>
  </si>
  <si>
    <r>
      <rPr>
        <b/>
        <sz val="10"/>
        <color rgb="FF231F20"/>
        <rFont val="Calibri"/>
        <family val="2"/>
        <scheme val="minor"/>
      </rPr>
      <t>Uva</t>
    </r>
  </si>
  <si>
    <r>
      <rPr>
        <b/>
        <sz val="10"/>
        <color rgb="FF231F20"/>
        <rFont val="Calibri"/>
        <family val="2"/>
        <scheme val="minor"/>
      </rPr>
      <t>Sabaragamuwa</t>
    </r>
  </si>
  <si>
    <r>
      <rPr>
        <b/>
        <sz val="10"/>
        <color rgb="FF231F20"/>
        <rFont val="Calibri"/>
        <family val="2"/>
        <scheme val="minor"/>
      </rPr>
      <t xml:space="preserve">Special Additional Intake </t>
    </r>
    <r>
      <rPr>
        <b/>
        <vertAlign val="superscript"/>
        <sz val="10"/>
        <color rgb="FF231F20"/>
        <rFont val="Calibri"/>
        <family val="2"/>
        <scheme val="minor"/>
      </rPr>
      <t>(b)</t>
    </r>
  </si>
  <si>
    <r>
      <rPr>
        <sz val="10"/>
        <color rgb="FF231F20"/>
        <rFont val="Calibri"/>
        <family val="2"/>
        <scheme val="minor"/>
      </rPr>
      <t>Arts</t>
    </r>
  </si>
  <si>
    <r>
      <rPr>
        <sz val="10"/>
        <color rgb="FF231F20"/>
        <rFont val="Calibri"/>
        <family val="2"/>
        <scheme val="minor"/>
      </rPr>
      <t>Male</t>
    </r>
  </si>
  <si>
    <r>
      <rPr>
        <sz val="10"/>
        <color rgb="FF231F20"/>
        <rFont val="Calibri"/>
        <family val="2"/>
        <scheme val="minor"/>
      </rPr>
      <t>Female</t>
    </r>
  </si>
  <si>
    <r>
      <rPr>
        <sz val="10"/>
        <color rgb="FF231F20"/>
        <rFont val="Calibri"/>
        <family val="2"/>
        <scheme val="minor"/>
      </rPr>
      <t>Commerce</t>
    </r>
  </si>
  <si>
    <r>
      <rPr>
        <sz val="10"/>
        <color rgb="FF231F20"/>
        <rFont val="Calibri"/>
        <family val="2"/>
        <scheme val="minor"/>
      </rPr>
      <t>Science</t>
    </r>
  </si>
  <si>
    <r>
      <rPr>
        <b/>
        <sz val="10"/>
        <color rgb="FF231F20"/>
        <rFont val="Calibri"/>
        <family val="2"/>
        <scheme val="minor"/>
      </rPr>
      <t>Male</t>
    </r>
  </si>
  <si>
    <r>
      <rPr>
        <b/>
        <sz val="10"/>
        <color rgb="FF231F20"/>
        <rFont val="Calibri"/>
        <family val="2"/>
        <scheme val="minor"/>
      </rPr>
      <t>Female</t>
    </r>
  </si>
  <si>
    <r>
      <t xml:space="preserve">No. of other Higher Educational Institutions </t>
    </r>
    <r>
      <rPr>
        <vertAlign val="superscript"/>
        <sz val="10"/>
        <color rgb="FF231F20"/>
        <rFont val="Calibri"/>
        <family val="2"/>
        <scheme val="minor"/>
      </rPr>
      <t>(d)</t>
    </r>
  </si>
  <si>
    <r>
      <rPr>
        <vertAlign val="subscript"/>
        <sz val="10"/>
        <color rgb="FF231F20"/>
        <rFont val="Calibri"/>
        <family val="2"/>
        <scheme val="minor"/>
      </rPr>
      <t xml:space="preserve">19 </t>
    </r>
    <r>
      <rPr>
        <sz val="10"/>
        <color rgb="FF231F20"/>
        <rFont val="Calibri"/>
        <family val="2"/>
        <scheme val="minor"/>
      </rPr>
      <t>(e)</t>
    </r>
  </si>
  <si>
    <r>
      <rPr>
        <sz val="10"/>
        <color rgb="FF231F20"/>
        <rFont val="Calibri"/>
        <family val="2"/>
        <scheme val="minor"/>
      </rPr>
      <t>No. of Students</t>
    </r>
    <r>
      <rPr>
        <vertAlign val="superscript"/>
        <sz val="10"/>
        <color rgb="FF231F20"/>
        <rFont val="Calibri"/>
        <family val="2"/>
        <scheme val="minor"/>
      </rPr>
      <t xml:space="preserve">(f) </t>
    </r>
    <r>
      <rPr>
        <sz val="10"/>
        <color rgb="FF231F20"/>
        <rFont val="Calibri"/>
        <family val="2"/>
        <scheme val="minor"/>
      </rPr>
      <t>(Undergraduates)</t>
    </r>
  </si>
  <si>
    <r>
      <rPr>
        <sz val="10"/>
        <color rgb="FF231F20"/>
        <rFont val="Calibri"/>
        <family val="2"/>
        <scheme val="minor"/>
      </rPr>
      <t xml:space="preserve">88,713 </t>
    </r>
    <r>
      <rPr>
        <vertAlign val="superscript"/>
        <sz val="10"/>
        <color rgb="FF231F20"/>
        <rFont val="Calibri"/>
        <family val="2"/>
        <scheme val="minor"/>
      </rPr>
      <t>(g)</t>
    </r>
  </si>
  <si>
    <r>
      <rPr>
        <sz val="10"/>
        <color rgb="FF231F20"/>
        <rFont val="Calibri"/>
        <family val="2"/>
        <scheme val="minor"/>
      </rPr>
      <t>University</t>
    </r>
  </si>
  <si>
    <r>
      <rPr>
        <sz val="10"/>
        <color rgb="FF231F20"/>
        <rFont val="Calibri"/>
        <family val="2"/>
        <scheme val="minor"/>
      </rPr>
      <t>Institutes</t>
    </r>
  </si>
  <si>
    <r>
      <rPr>
        <sz val="10"/>
        <color rgb="FF231F20"/>
        <rFont val="Calibri"/>
        <family val="2"/>
        <scheme val="minor"/>
      </rPr>
      <t>Open University</t>
    </r>
  </si>
  <si>
    <r>
      <rPr>
        <sz val="10"/>
        <color rgb="FF231F20"/>
        <rFont val="Calibri"/>
        <family val="2"/>
        <scheme val="minor"/>
      </rPr>
      <t>No. of Lecturers</t>
    </r>
  </si>
  <si>
    <r>
      <rPr>
        <sz val="10"/>
        <color rgb="FF231F20"/>
        <rFont val="Calibri"/>
        <family val="2"/>
        <scheme val="minor"/>
      </rPr>
      <t xml:space="preserve">New Admissions for basic Degrees </t>
    </r>
    <r>
      <rPr>
        <vertAlign val="superscript"/>
        <sz val="10"/>
        <color rgb="FF231F20"/>
        <rFont val="Calibri"/>
        <family val="2"/>
        <scheme val="minor"/>
      </rPr>
      <t>(h)</t>
    </r>
  </si>
  <si>
    <r>
      <rPr>
        <sz val="10"/>
        <color rgb="FF231F20"/>
        <rFont val="Calibri"/>
        <family val="2"/>
        <scheme val="minor"/>
      </rPr>
      <t xml:space="preserve">24,198 </t>
    </r>
    <r>
      <rPr>
        <vertAlign val="superscript"/>
        <sz val="10"/>
        <color rgb="FF231F20"/>
        <rFont val="Calibri"/>
        <family val="2"/>
        <scheme val="minor"/>
      </rPr>
      <t>(k)</t>
    </r>
  </si>
  <si>
    <r>
      <rPr>
        <sz val="10"/>
        <color rgb="FF231F20"/>
        <rFont val="Calibri"/>
        <family val="2"/>
        <scheme val="minor"/>
      </rPr>
      <t xml:space="preserve">No. Graduated </t>
    </r>
    <r>
      <rPr>
        <vertAlign val="superscript"/>
        <sz val="10"/>
        <color rgb="FF231F20"/>
        <rFont val="Calibri"/>
        <family val="2"/>
        <scheme val="minor"/>
      </rPr>
      <t>(l)</t>
    </r>
  </si>
  <si>
    <r>
      <rPr>
        <sz val="10"/>
        <color rgb="FF231F20"/>
        <rFont val="Calibri"/>
        <family val="2"/>
        <scheme val="minor"/>
      </rPr>
      <t xml:space="preserve">11,614 </t>
    </r>
    <r>
      <rPr>
        <vertAlign val="superscript"/>
        <sz val="10"/>
        <color rgb="FF231F20"/>
        <rFont val="Calibri"/>
        <family val="2"/>
        <scheme val="minor"/>
      </rPr>
      <t>(m)</t>
    </r>
  </si>
  <si>
    <r>
      <rPr>
        <sz val="10"/>
        <color rgb="FF231F20"/>
        <rFont val="Calibri"/>
        <family val="2"/>
        <scheme val="minor"/>
      </rPr>
      <t xml:space="preserve">3,427 </t>
    </r>
    <r>
      <rPr>
        <vertAlign val="superscript"/>
        <sz val="10"/>
        <color rgb="FF231F20"/>
        <rFont val="Calibri"/>
        <family val="2"/>
        <scheme val="minor"/>
      </rPr>
      <t>(n)</t>
    </r>
  </si>
  <si>
    <r>
      <rPr>
        <sz val="10"/>
        <color rgb="FF231F20"/>
        <rFont val="Calibri"/>
        <family val="2"/>
        <scheme val="minor"/>
      </rPr>
      <t>Law L.L.B.</t>
    </r>
  </si>
  <si>
    <r>
      <rPr>
        <sz val="10"/>
        <color rgb="FF231F20"/>
        <rFont val="Calibri"/>
        <family val="2"/>
        <scheme val="minor"/>
      </rPr>
      <t>Science B.Sc.</t>
    </r>
  </si>
  <si>
    <r>
      <rPr>
        <sz val="10"/>
        <color rgb="FF231F20"/>
        <rFont val="Calibri"/>
        <family val="2"/>
        <scheme val="minor"/>
      </rPr>
      <t>Engineering B.Sc. (Eng.)</t>
    </r>
  </si>
  <si>
    <r>
      <rPr>
        <sz val="10"/>
        <color rgb="FF231F20"/>
        <rFont val="Calibri"/>
        <family val="2"/>
        <scheme val="minor"/>
      </rPr>
      <t>Medicine M.B.B.S.</t>
    </r>
  </si>
  <si>
    <r>
      <rPr>
        <sz val="10"/>
        <color rgb="FF231F20"/>
        <rFont val="Calibri"/>
        <family val="2"/>
        <scheme val="minor"/>
      </rPr>
      <t>Dental Surgery B.D.S.</t>
    </r>
  </si>
  <si>
    <r>
      <rPr>
        <sz val="10"/>
        <color rgb="FF231F20"/>
        <rFont val="Calibri"/>
        <family val="2"/>
        <scheme val="minor"/>
      </rPr>
      <t>n.a.</t>
    </r>
    <r>
      <rPr>
        <vertAlign val="superscript"/>
        <sz val="10"/>
        <color rgb="FF231F20"/>
        <rFont val="Calibri"/>
        <family val="2"/>
        <scheme val="minor"/>
      </rPr>
      <t>(o)</t>
    </r>
  </si>
  <si>
    <r>
      <rPr>
        <sz val="10"/>
        <color rgb="FF231F20"/>
        <rFont val="Calibri"/>
        <family val="2"/>
        <scheme val="minor"/>
      </rPr>
      <t>Agriculture B.Sc.</t>
    </r>
  </si>
  <si>
    <r>
      <rPr>
        <sz val="10"/>
        <color rgb="FF231F20"/>
        <rFont val="Calibri"/>
        <family val="2"/>
        <scheme val="minor"/>
      </rPr>
      <t>Veterinary Science B.V. Sc.</t>
    </r>
  </si>
  <si>
    <r>
      <t>5</t>
    </r>
    <r>
      <rPr>
        <vertAlign val="superscript"/>
        <sz val="10"/>
        <color rgb="FF231F20"/>
        <rFont val="Calibri"/>
        <family val="2"/>
        <scheme val="minor"/>
      </rPr>
      <t xml:space="preserve"> (n)</t>
    </r>
  </si>
  <si>
    <r>
      <rPr>
        <sz val="10"/>
        <color rgb="FF231F20"/>
        <rFont val="Calibri"/>
        <family val="2"/>
        <scheme val="minor"/>
      </rPr>
      <t>Computer Science/IT/ICT/MIT</t>
    </r>
  </si>
  <si>
    <r>
      <rPr>
        <sz val="10"/>
        <color rgb="FF231F20"/>
        <rFont val="Calibri"/>
        <family val="2"/>
        <scheme val="minor"/>
      </rPr>
      <t>Indigenous Medicine</t>
    </r>
  </si>
  <si>
    <r>
      <rPr>
        <sz val="10"/>
        <color rgb="FF231F20"/>
        <rFont val="Calibri"/>
        <family val="2"/>
        <scheme val="minor"/>
      </rPr>
      <t>Paramedical Studies/Allied Health Sciences</t>
    </r>
  </si>
  <si>
    <r>
      <t xml:space="preserve">Expenditure on Higher Education, Rs. mn </t>
    </r>
    <r>
      <rPr>
        <vertAlign val="superscript"/>
        <sz val="10"/>
        <color rgb="FF231F20"/>
        <rFont val="Calibri"/>
        <family val="2"/>
        <scheme val="minor"/>
      </rPr>
      <t>(p)</t>
    </r>
  </si>
  <si>
    <r>
      <rPr>
        <sz val="10"/>
        <color rgb="FF231F20"/>
        <rFont val="Calibri"/>
        <family val="2"/>
        <scheme val="minor"/>
      </rPr>
      <t>Capital Expenditure</t>
    </r>
  </si>
  <si>
    <r>
      <rPr>
        <sz val="10"/>
        <color rgb="FF231F20"/>
        <rFont val="Calibri"/>
        <family val="2"/>
        <scheme val="minor"/>
      </rPr>
      <t>Recurrent Expenditure</t>
    </r>
  </si>
  <si>
    <r>
      <rPr>
        <sz val="10"/>
        <color rgb="FF231F20"/>
        <rFont val="Calibri"/>
        <family val="2"/>
        <scheme val="minor"/>
      </rPr>
      <t>Western</t>
    </r>
  </si>
  <si>
    <r>
      <rPr>
        <sz val="10"/>
        <color rgb="FF231F20"/>
        <rFont val="Calibri"/>
        <family val="2"/>
        <scheme val="minor"/>
      </rPr>
      <t>Central</t>
    </r>
  </si>
  <si>
    <r>
      <rPr>
        <sz val="10"/>
        <color rgb="FF231F20"/>
        <rFont val="Calibri"/>
        <family val="2"/>
        <scheme val="minor"/>
      </rPr>
      <t>Southern</t>
    </r>
  </si>
  <si>
    <r>
      <rPr>
        <sz val="10"/>
        <color rgb="FF231F20"/>
        <rFont val="Calibri"/>
        <family val="2"/>
        <scheme val="minor"/>
      </rPr>
      <t>Northern</t>
    </r>
  </si>
  <si>
    <r>
      <rPr>
        <sz val="10"/>
        <color rgb="FF231F20"/>
        <rFont val="Calibri"/>
        <family val="2"/>
        <scheme val="minor"/>
      </rPr>
      <t>Eastern</t>
    </r>
  </si>
  <si>
    <r>
      <rPr>
        <sz val="10"/>
        <color rgb="FF231F20"/>
        <rFont val="Calibri"/>
        <family val="2"/>
        <scheme val="minor"/>
      </rPr>
      <t>North Western</t>
    </r>
  </si>
  <si>
    <r>
      <rPr>
        <sz val="10"/>
        <color rgb="FF231F20"/>
        <rFont val="Calibri"/>
        <family val="2"/>
        <scheme val="minor"/>
      </rPr>
      <t>North Central</t>
    </r>
  </si>
  <si>
    <r>
      <rPr>
        <sz val="10"/>
        <color rgb="FF231F20"/>
        <rFont val="Calibri"/>
        <family val="2"/>
        <scheme val="minor"/>
      </rPr>
      <t>Uva</t>
    </r>
  </si>
  <si>
    <r>
      <rPr>
        <sz val="10"/>
        <color rgb="FF231F20"/>
        <rFont val="Calibri"/>
        <family val="2"/>
        <scheme val="minor"/>
      </rPr>
      <t>Sabaragamuwa</t>
    </r>
  </si>
  <si>
    <r>
      <rPr>
        <b/>
        <sz val="10"/>
        <color rgb="FF231F20"/>
        <rFont val="Calibri"/>
        <family val="2"/>
        <scheme val="minor"/>
      </rPr>
      <t>Sri Lanka</t>
    </r>
  </si>
  <si>
    <r>
      <rPr>
        <sz val="10"/>
        <color rgb="FF231F20"/>
        <rFont val="Calibri"/>
        <family val="2"/>
        <scheme val="minor"/>
      </rPr>
      <t>School candidates sat for GCE (O/L)</t>
    </r>
  </si>
  <si>
    <r>
      <rPr>
        <sz val="10"/>
        <color rgb="FF231F20"/>
        <rFont val="Calibri"/>
        <family val="2"/>
        <scheme val="minor"/>
      </rPr>
      <t>Percentage of qualifying for GCE (A/L)</t>
    </r>
  </si>
  <si>
    <r>
      <rPr>
        <sz val="10"/>
        <color rgb="FF231F20"/>
        <rFont val="Calibri"/>
        <family val="2"/>
        <scheme val="minor"/>
      </rPr>
      <t>All candidates sat for GCE (O/L)</t>
    </r>
  </si>
  <si>
    <r>
      <rPr>
        <sz val="10"/>
        <color rgb="FF231F20"/>
        <rFont val="Calibri"/>
        <family val="2"/>
        <scheme val="minor"/>
      </rPr>
      <t>School candidates sat for GCE (A/L)</t>
    </r>
  </si>
  <si>
    <r>
      <rPr>
        <sz val="10"/>
        <color rgb="FF231F20"/>
        <rFont val="Calibri"/>
        <family val="2"/>
        <scheme val="minor"/>
      </rPr>
      <t>235,550</t>
    </r>
    <r>
      <rPr>
        <vertAlign val="superscript"/>
        <sz val="10"/>
        <color rgb="FF231F20"/>
        <rFont val="Calibri"/>
        <family val="2"/>
        <scheme val="minor"/>
      </rPr>
      <t>(b)</t>
    </r>
  </si>
  <si>
    <r>
      <rPr>
        <sz val="10"/>
        <color rgb="FF231F20"/>
        <rFont val="Calibri"/>
        <family val="2"/>
        <scheme val="minor"/>
      </rPr>
      <t>School candidates qualifying to enter University</t>
    </r>
  </si>
  <si>
    <r>
      <rPr>
        <sz val="10"/>
        <color rgb="FF231F20"/>
        <rFont val="Calibri"/>
        <family val="2"/>
        <scheme val="minor"/>
      </rPr>
      <t>154,924</t>
    </r>
    <r>
      <rPr>
        <vertAlign val="superscript"/>
        <sz val="10"/>
        <color rgb="FF231F20"/>
        <rFont val="Calibri"/>
        <family val="2"/>
        <scheme val="minor"/>
      </rPr>
      <t>(b)</t>
    </r>
  </si>
  <si>
    <r>
      <rPr>
        <sz val="10"/>
        <color rgb="FF231F20"/>
        <rFont val="Calibri"/>
        <family val="2"/>
        <scheme val="minor"/>
      </rPr>
      <t>Percentage of qualifying to enter University</t>
    </r>
  </si>
  <si>
    <r>
      <rPr>
        <sz val="10"/>
        <color rgb="FF231F20"/>
        <rFont val="Calibri"/>
        <family val="2"/>
        <scheme val="minor"/>
      </rPr>
      <t>65.77</t>
    </r>
    <r>
      <rPr>
        <vertAlign val="superscript"/>
        <sz val="10"/>
        <color rgb="FF231F20"/>
        <rFont val="Calibri"/>
        <family val="2"/>
        <scheme val="minor"/>
      </rPr>
      <t>(b)</t>
    </r>
  </si>
  <si>
    <r>
      <rPr>
        <sz val="10"/>
        <color rgb="FF231F20"/>
        <rFont val="Calibri"/>
        <family val="2"/>
        <scheme val="minor"/>
      </rPr>
      <t>All candidates sat for GCE (A/L)</t>
    </r>
  </si>
  <si>
    <r>
      <rPr>
        <sz val="10"/>
        <color rgb="FF231F20"/>
        <rFont val="Calibri"/>
        <family val="2"/>
        <scheme val="minor"/>
      </rPr>
      <t>281,786</t>
    </r>
    <r>
      <rPr>
        <vertAlign val="superscript"/>
        <sz val="10"/>
        <color rgb="FF231F20"/>
        <rFont val="Calibri"/>
        <family val="2"/>
        <scheme val="minor"/>
      </rPr>
      <t>(b)</t>
    </r>
  </si>
  <si>
    <r>
      <rPr>
        <sz val="10"/>
        <color rgb="FF231F20"/>
        <rFont val="Calibri"/>
        <family val="2"/>
        <scheme val="minor"/>
      </rPr>
      <t>301,771</t>
    </r>
    <r>
      <rPr>
        <vertAlign val="superscript"/>
        <sz val="10"/>
        <color rgb="FF231F20"/>
        <rFont val="Calibri"/>
        <family val="2"/>
        <scheme val="minor"/>
      </rPr>
      <t>(b)</t>
    </r>
  </si>
  <si>
    <r>
      <rPr>
        <sz val="10"/>
        <color rgb="FF231F20"/>
        <rFont val="Calibri"/>
        <family val="2"/>
        <scheme val="minor"/>
      </rPr>
      <t>All candidates qualifying to enter University</t>
    </r>
  </si>
  <si>
    <r>
      <rPr>
        <sz val="10"/>
        <color rgb="FF231F20"/>
        <rFont val="Calibri"/>
        <family val="2"/>
        <scheme val="minor"/>
      </rPr>
      <t>181,126</t>
    </r>
    <r>
      <rPr>
        <vertAlign val="superscript"/>
        <sz val="10"/>
        <color rgb="FF231F20"/>
        <rFont val="Calibri"/>
        <family val="2"/>
        <scheme val="minor"/>
      </rPr>
      <t>(b)</t>
    </r>
  </si>
  <si>
    <r>
      <rPr>
        <sz val="10"/>
        <color rgb="FF231F20"/>
        <rFont val="Calibri"/>
        <family val="2"/>
        <scheme val="minor"/>
      </rPr>
      <t>194,297</t>
    </r>
    <r>
      <rPr>
        <vertAlign val="superscript"/>
        <sz val="10"/>
        <color rgb="FF231F20"/>
        <rFont val="Calibri"/>
        <family val="2"/>
        <scheme val="minor"/>
      </rPr>
      <t>(b)</t>
    </r>
  </si>
  <si>
    <r>
      <rPr>
        <sz val="10"/>
        <color rgb="FF231F20"/>
        <rFont val="Calibri"/>
        <family val="2"/>
        <scheme val="minor"/>
      </rPr>
      <t>64.28</t>
    </r>
    <r>
      <rPr>
        <vertAlign val="superscript"/>
        <sz val="10"/>
        <color rgb="FF231F20"/>
        <rFont val="Calibri"/>
        <family val="2"/>
        <scheme val="minor"/>
      </rPr>
      <t>(b)</t>
    </r>
  </si>
  <si>
    <r>
      <rPr>
        <sz val="10"/>
        <color rgb="FF231F20"/>
        <rFont val="Calibri"/>
        <family val="2"/>
        <scheme val="minor"/>
      </rPr>
      <t>64.39</t>
    </r>
    <r>
      <rPr>
        <vertAlign val="superscript"/>
        <sz val="10"/>
        <color rgb="FF231F20"/>
        <rFont val="Calibri"/>
        <family val="2"/>
        <scheme val="minor"/>
      </rPr>
      <t>(b)</t>
    </r>
  </si>
  <si>
    <r>
      <rPr>
        <b/>
        <sz val="10"/>
        <color rgb="FF3358A6"/>
        <rFont val="Calibri"/>
        <family val="2"/>
        <scheme val="minor"/>
      </rPr>
      <t>Year 2021</t>
    </r>
  </si>
  <si>
    <r>
      <rPr>
        <sz val="10"/>
        <color rgb="FF231F20"/>
        <rFont val="Calibri"/>
        <family val="2"/>
        <scheme val="minor"/>
      </rPr>
      <t>GCE (A/L) Science (1AB)</t>
    </r>
  </si>
  <si>
    <r>
      <rPr>
        <sz val="10"/>
        <color rgb="FF231F20"/>
        <rFont val="Calibri"/>
        <family val="2"/>
        <scheme val="minor"/>
      </rPr>
      <t>Upto Year 11 (Type 2)</t>
    </r>
  </si>
  <si>
    <r>
      <rPr>
        <sz val="10"/>
        <color rgb="FF231F20"/>
        <rFont val="Calibri"/>
        <family val="2"/>
        <scheme val="minor"/>
      </rPr>
      <t>From Years 1 to 5 or Years</t>
    </r>
    <r>
      <rPr>
        <sz val="10"/>
        <rFont val="Calibri"/>
        <family val="2"/>
        <scheme val="minor"/>
      </rPr>
      <t xml:space="preserve"> 1 to 8 (Type 3)</t>
    </r>
  </si>
  <si>
    <r>
      <rPr>
        <b/>
        <sz val="10"/>
        <color rgb="FF231F20"/>
        <rFont val="Calibri"/>
        <family val="2"/>
        <scheme val="minor"/>
      </rPr>
      <t>All Government Schools</t>
    </r>
  </si>
  <si>
    <r>
      <t>Year 2022</t>
    </r>
    <r>
      <rPr>
        <b/>
        <vertAlign val="superscript"/>
        <sz val="10"/>
        <color rgb="FF3358A6"/>
        <rFont val="Calibri"/>
        <family val="2"/>
        <scheme val="minor"/>
      </rPr>
      <t>(a)</t>
    </r>
  </si>
  <si>
    <r>
      <rPr>
        <b/>
        <sz val="10"/>
        <color rgb="FF231F20"/>
        <rFont val="Calibri"/>
        <family val="2"/>
        <scheme val="minor"/>
      </rPr>
      <t>Western</t>
    </r>
  </si>
  <si>
    <r>
      <rPr>
        <sz val="10"/>
        <color rgb="FF231F20"/>
        <rFont val="Calibri"/>
        <family val="2"/>
        <scheme val="minor"/>
      </rPr>
      <t>Killinochchi</t>
    </r>
  </si>
  <si>
    <r>
      <rPr>
        <sz val="10"/>
        <color rgb="FF231F20"/>
        <rFont val="Calibri"/>
        <family val="2"/>
        <scheme val="minor"/>
      </rPr>
      <t>Vavunia</t>
    </r>
  </si>
  <si>
    <r>
      <t>Year 2022</t>
    </r>
    <r>
      <rPr>
        <b/>
        <vertAlign val="superscript"/>
        <sz val="10"/>
        <rFont val="Calibri"/>
        <family val="2"/>
        <scheme val="minor"/>
      </rPr>
      <t>(a)</t>
    </r>
  </si>
  <si>
    <r>
      <t>Year 2023</t>
    </r>
    <r>
      <rPr>
        <b/>
        <vertAlign val="superscript"/>
        <sz val="10"/>
        <rFont val="Calibri"/>
        <family val="2"/>
        <scheme val="minor"/>
      </rPr>
      <t>(a)</t>
    </r>
  </si>
  <si>
    <r>
      <rPr>
        <sz val="10"/>
        <color rgb="FF231F20"/>
        <rFont val="Calibri"/>
        <family val="2"/>
        <scheme val="minor"/>
      </rPr>
      <t>Government Schools</t>
    </r>
  </si>
  <si>
    <r>
      <rPr>
        <sz val="10"/>
        <color rgb="FF231F20"/>
        <rFont val="Calibri"/>
        <family val="2"/>
        <scheme val="minor"/>
      </rPr>
      <t>Other Schools</t>
    </r>
  </si>
  <si>
    <r>
      <rPr>
        <sz val="10"/>
        <color rgb="FF231F20"/>
        <rFont val="Calibri"/>
        <family val="2"/>
        <scheme val="minor"/>
      </rPr>
      <t>Pirivena Schools</t>
    </r>
  </si>
  <si>
    <r>
      <rPr>
        <sz val="10"/>
        <color rgb="FF231F20"/>
        <rFont val="Calibri"/>
        <family val="2"/>
        <scheme val="minor"/>
      </rPr>
      <t>Private and Special Schools</t>
    </r>
  </si>
  <si>
    <r>
      <t xml:space="preserve">Classification of Government Schools </t>
    </r>
    <r>
      <rPr>
        <b/>
        <vertAlign val="superscript"/>
        <sz val="10"/>
        <color rgb="FF3358A6"/>
        <rFont val="Calibri"/>
        <family val="2"/>
        <scheme val="minor"/>
      </rPr>
      <t>(c)</t>
    </r>
  </si>
  <si>
    <r>
      <rPr>
        <sz val="10"/>
        <color rgb="FF231F20"/>
        <rFont val="Calibri"/>
        <family val="2"/>
        <scheme val="minor"/>
      </rPr>
      <t>1A &amp; B Schools</t>
    </r>
  </si>
  <si>
    <r>
      <rPr>
        <sz val="10"/>
        <color rgb="FF231F20"/>
        <rFont val="Calibri"/>
        <family val="2"/>
        <scheme val="minor"/>
      </rPr>
      <t>1C Schools</t>
    </r>
  </si>
  <si>
    <r>
      <rPr>
        <sz val="10"/>
        <color rgb="FF231F20"/>
        <rFont val="Calibri"/>
        <family val="2"/>
        <scheme val="minor"/>
      </rPr>
      <t>Type 2 Schools</t>
    </r>
  </si>
  <si>
    <r>
      <rPr>
        <sz val="10"/>
        <color rgb="FF231F20"/>
        <rFont val="Calibri"/>
        <family val="2"/>
        <scheme val="minor"/>
      </rPr>
      <t>Type 3 Schools</t>
    </r>
  </si>
  <si>
    <r>
      <rPr>
        <b/>
        <sz val="10"/>
        <color rgb="FF3358A6"/>
        <rFont val="Calibri"/>
        <family val="2"/>
        <scheme val="minor"/>
      </rPr>
      <t>Total No. of Pupils</t>
    </r>
  </si>
  <si>
    <r>
      <t xml:space="preserve">New Admissions </t>
    </r>
    <r>
      <rPr>
        <b/>
        <vertAlign val="superscript"/>
        <sz val="10"/>
        <color rgb="FF3358A6"/>
        <rFont val="Calibri"/>
        <family val="2"/>
        <scheme val="minor"/>
      </rPr>
      <t>(d)</t>
    </r>
  </si>
  <si>
    <r>
      <rPr>
        <b/>
        <sz val="10"/>
        <color rgb="FF3358A6"/>
        <rFont val="Calibri"/>
        <family val="2"/>
        <scheme val="minor"/>
      </rPr>
      <t>Total No. of Teachers</t>
    </r>
  </si>
  <si>
    <r>
      <rPr>
        <b/>
        <sz val="10"/>
        <color rgb="FF3358A6"/>
        <rFont val="Calibri"/>
        <family val="2"/>
        <scheme val="minor"/>
      </rPr>
      <t>Pupil / Teacher Ratio</t>
    </r>
  </si>
  <si>
    <r>
      <t>All Schools</t>
    </r>
    <r>
      <rPr>
        <b/>
        <vertAlign val="superscript"/>
        <sz val="10"/>
        <color rgb="FF231F20"/>
        <rFont val="Calibri"/>
        <family val="2"/>
        <scheme val="minor"/>
      </rPr>
      <t>(e)</t>
    </r>
  </si>
  <si>
    <r>
      <rPr>
        <b/>
        <sz val="10"/>
        <color rgb="FF3358A6"/>
        <rFont val="Calibri"/>
        <family val="2"/>
        <scheme val="minor"/>
      </rPr>
      <t>Population Distribution</t>
    </r>
  </si>
  <si>
    <r>
      <rPr>
        <b/>
        <sz val="10"/>
        <color rgb="FF231F20"/>
        <rFont val="Calibri"/>
        <family val="2"/>
        <scheme val="minor"/>
      </rPr>
      <t>By Age Group, %</t>
    </r>
  </si>
  <si>
    <r>
      <rPr>
        <sz val="10"/>
        <color rgb="FF231F20"/>
        <rFont val="Calibri"/>
        <family val="2"/>
        <scheme val="minor"/>
      </rPr>
      <t>0 – 14 Years</t>
    </r>
  </si>
  <si>
    <r>
      <rPr>
        <sz val="10"/>
        <color rgb="FF231F20"/>
        <rFont val="Calibri"/>
        <family val="2"/>
        <scheme val="minor"/>
      </rPr>
      <t>15 – 59 Years</t>
    </r>
  </si>
  <si>
    <r>
      <rPr>
        <sz val="10"/>
        <color rgb="FF231F20"/>
        <rFont val="Calibri"/>
        <family val="2"/>
        <scheme val="minor"/>
      </rPr>
      <t>Over 59 Years</t>
    </r>
  </si>
  <si>
    <r>
      <rPr>
        <sz val="10"/>
        <color rgb="FF231F20"/>
        <rFont val="Calibri"/>
        <family val="2"/>
        <scheme val="minor"/>
      </rPr>
      <t>Up to Grade 5</t>
    </r>
  </si>
  <si>
    <r>
      <rPr>
        <sz val="10"/>
        <color rgb="FF231F20"/>
        <rFont val="Calibri"/>
        <family val="2"/>
        <scheme val="minor"/>
      </rPr>
      <t>Grade 6 – 10</t>
    </r>
  </si>
  <si>
    <r>
      <rPr>
        <sz val="10"/>
        <color rgb="FF231F20"/>
        <rFont val="Calibri"/>
        <family val="2"/>
        <scheme val="minor"/>
      </rPr>
      <t>Passed G.C.E. (O/L)</t>
    </r>
  </si>
  <si>
    <r>
      <rPr>
        <sz val="10"/>
        <color rgb="FF231F20"/>
        <rFont val="Calibri"/>
        <family val="2"/>
        <scheme val="minor"/>
      </rPr>
      <t>Passed G.C.E. (A/L) and Above</t>
    </r>
  </si>
  <si>
    <r>
      <rPr>
        <sz val="10"/>
        <color rgb="FF231F20"/>
        <rFont val="Calibri"/>
        <family val="2"/>
        <scheme val="minor"/>
      </rPr>
      <t>Per Household</t>
    </r>
  </si>
  <si>
    <r>
      <rPr>
        <sz val="10"/>
        <color rgb="FF231F20"/>
        <rFont val="Calibri"/>
        <family val="2"/>
        <scheme val="minor"/>
      </rPr>
      <t>Per Person</t>
    </r>
  </si>
  <si>
    <r>
      <rPr>
        <sz val="10"/>
        <color rgb="FF231F20"/>
        <rFont val="Calibri"/>
        <family val="2"/>
        <scheme val="minor"/>
      </rPr>
      <t>Per Income Receiver</t>
    </r>
  </si>
  <si>
    <r>
      <rPr>
        <sz val="10"/>
        <color rgb="FF231F20"/>
        <rFont val="Calibri"/>
        <family val="2"/>
        <scheme val="minor"/>
      </rPr>
      <t>Poorest 20%</t>
    </r>
  </si>
  <si>
    <r>
      <rPr>
        <sz val="10"/>
        <color rgb="FF231F20"/>
        <rFont val="Calibri"/>
        <family val="2"/>
        <scheme val="minor"/>
      </rPr>
      <t>Middle 60%</t>
    </r>
  </si>
  <si>
    <r>
      <rPr>
        <sz val="10"/>
        <color rgb="FF231F20"/>
        <rFont val="Calibri"/>
        <family val="2"/>
        <scheme val="minor"/>
      </rPr>
      <t>Gini Coefficient (Per Person)</t>
    </r>
  </si>
  <si>
    <r>
      <rPr>
        <sz val="10"/>
        <color rgb="FF231F20"/>
        <rFont val="Calibri"/>
        <family val="2"/>
        <scheme val="minor"/>
      </rPr>
      <t>Gini Coefficient (Income Receivers)</t>
    </r>
  </si>
  <si>
    <r>
      <rPr>
        <b/>
        <sz val="10"/>
        <color rgb="FF3358A6"/>
        <rFont val="Calibri"/>
        <family val="2"/>
        <scheme val="minor"/>
      </rPr>
      <t>Expenditure, Rs. per Month</t>
    </r>
  </si>
  <si>
    <r>
      <rPr>
        <b/>
        <sz val="10"/>
        <color rgb="FF3358A6"/>
        <rFont val="Calibri"/>
        <family val="2"/>
        <scheme val="minor"/>
      </rPr>
      <t>Household Expenditure Share, %</t>
    </r>
  </si>
  <si>
    <r>
      <rPr>
        <b/>
        <sz val="10"/>
        <color rgb="FF231F20"/>
        <rFont val="Calibri"/>
        <family val="2"/>
        <scheme val="minor"/>
      </rPr>
      <t>All Food</t>
    </r>
  </si>
  <si>
    <r>
      <rPr>
        <sz val="10"/>
        <color rgb="FF231F20"/>
        <rFont val="Calibri"/>
        <family val="2"/>
        <scheme val="minor"/>
      </rPr>
      <t>Cereal</t>
    </r>
  </si>
  <si>
    <r>
      <rPr>
        <sz val="10"/>
        <color rgb="FF231F20"/>
        <rFont val="Calibri"/>
        <family val="2"/>
        <scheme val="minor"/>
      </rPr>
      <t>Prepared Foods</t>
    </r>
  </si>
  <si>
    <r>
      <rPr>
        <sz val="10"/>
        <color rgb="FF231F20"/>
        <rFont val="Calibri"/>
        <family val="2"/>
        <scheme val="minor"/>
      </rPr>
      <t>Pulses</t>
    </r>
  </si>
  <si>
    <r>
      <rPr>
        <sz val="10"/>
        <color rgb="FF231F20"/>
        <rFont val="Calibri"/>
        <family val="2"/>
        <scheme val="minor"/>
      </rPr>
      <t>Vegetables</t>
    </r>
  </si>
  <si>
    <r>
      <rPr>
        <sz val="10"/>
        <color rgb="FF231F20"/>
        <rFont val="Calibri"/>
        <family val="2"/>
        <scheme val="minor"/>
      </rPr>
      <t>Meat</t>
    </r>
  </si>
  <si>
    <r>
      <rPr>
        <sz val="10"/>
        <color rgb="FF231F20"/>
        <rFont val="Calibri"/>
        <family val="2"/>
        <scheme val="minor"/>
      </rPr>
      <t>Fish</t>
    </r>
  </si>
  <si>
    <r>
      <rPr>
        <sz val="10"/>
        <color rgb="FF231F20"/>
        <rFont val="Calibri"/>
        <family val="2"/>
        <scheme val="minor"/>
      </rPr>
      <t>Dried Fish</t>
    </r>
  </si>
  <si>
    <r>
      <rPr>
        <sz val="10"/>
        <color rgb="FF231F20"/>
        <rFont val="Calibri"/>
        <family val="2"/>
        <scheme val="minor"/>
      </rPr>
      <t>Eggs</t>
    </r>
  </si>
  <si>
    <r>
      <rPr>
        <sz val="10"/>
        <color rgb="FF231F20"/>
        <rFont val="Calibri"/>
        <family val="2"/>
        <scheme val="minor"/>
      </rPr>
      <t>Coconut</t>
    </r>
  </si>
  <si>
    <r>
      <rPr>
        <sz val="10"/>
        <color rgb="FF231F20"/>
        <rFont val="Calibri"/>
        <family val="2"/>
        <scheme val="minor"/>
      </rPr>
      <t>Condiments</t>
    </r>
  </si>
  <si>
    <r>
      <rPr>
        <sz val="10"/>
        <color rgb="FF231F20"/>
        <rFont val="Calibri"/>
        <family val="2"/>
        <scheme val="minor"/>
      </rPr>
      <t>Milk &amp; Milk Products</t>
    </r>
  </si>
  <si>
    <r>
      <rPr>
        <sz val="10"/>
        <color rgb="FF231F20"/>
        <rFont val="Calibri"/>
        <family val="2"/>
        <scheme val="minor"/>
      </rPr>
      <t>Fat and Oil</t>
    </r>
  </si>
  <si>
    <r>
      <rPr>
        <sz val="10"/>
        <color rgb="FF231F20"/>
        <rFont val="Calibri"/>
        <family val="2"/>
        <scheme val="minor"/>
      </rPr>
      <t>Sugar, Juggery &amp; Treacle</t>
    </r>
  </si>
  <si>
    <r>
      <rPr>
        <sz val="10"/>
        <color rgb="FF231F20"/>
        <rFont val="Calibri"/>
        <family val="2"/>
        <scheme val="minor"/>
      </rPr>
      <t>Fruits</t>
    </r>
  </si>
  <si>
    <r>
      <rPr>
        <b/>
        <sz val="10"/>
        <color rgb="FF231F20"/>
        <rFont val="Calibri"/>
        <family val="2"/>
        <scheme val="minor"/>
      </rPr>
      <t>All Non-Food</t>
    </r>
  </si>
  <si>
    <r>
      <rPr>
        <sz val="10"/>
        <color rgb="FF231F20"/>
        <rFont val="Calibri"/>
        <family val="2"/>
        <scheme val="minor"/>
      </rPr>
      <t>Housing</t>
    </r>
  </si>
  <si>
    <r>
      <rPr>
        <sz val="10"/>
        <color rgb="FF231F20"/>
        <rFont val="Calibri"/>
        <family val="2"/>
        <scheme val="minor"/>
      </rPr>
      <t>Fuel and Light</t>
    </r>
  </si>
  <si>
    <r>
      <rPr>
        <sz val="10"/>
        <color rgb="FF231F20"/>
        <rFont val="Calibri"/>
        <family val="2"/>
        <scheme val="minor"/>
      </rPr>
      <t>Personal Care and Health Expenses</t>
    </r>
  </si>
  <si>
    <r>
      <rPr>
        <sz val="10"/>
        <color rgb="FF231F20"/>
        <rFont val="Calibri"/>
        <family val="2"/>
        <scheme val="minor"/>
      </rPr>
      <t>Transport</t>
    </r>
  </si>
  <si>
    <r>
      <rPr>
        <sz val="10"/>
        <color rgb="FF231F20"/>
        <rFont val="Calibri"/>
        <family val="2"/>
        <scheme val="minor"/>
      </rPr>
      <t>Communication</t>
    </r>
  </si>
  <si>
    <r>
      <rPr>
        <sz val="10"/>
        <color rgb="FF231F20"/>
        <rFont val="Calibri"/>
        <family val="2"/>
        <scheme val="minor"/>
      </rPr>
      <t>Education</t>
    </r>
  </si>
  <si>
    <r>
      <rPr>
        <sz val="10"/>
        <color rgb="FF231F20"/>
        <rFont val="Calibri"/>
        <family val="2"/>
        <scheme val="minor"/>
      </rPr>
      <t>Cultural Activities and Entertainment</t>
    </r>
  </si>
  <si>
    <r>
      <rPr>
        <sz val="10"/>
        <color rgb="FF231F20"/>
        <rFont val="Calibri"/>
        <family val="2"/>
        <scheme val="minor"/>
      </rPr>
      <t>Clothing, Textile and Footwear</t>
    </r>
  </si>
  <si>
    <r>
      <rPr>
        <sz val="10"/>
        <color rgb="FF231F20"/>
        <rFont val="Calibri"/>
        <family val="2"/>
        <scheme val="minor"/>
      </rPr>
      <t>Durable Household Goods</t>
    </r>
  </si>
  <si>
    <r>
      <rPr>
        <sz val="10"/>
        <color rgb="FF231F20"/>
        <rFont val="Calibri"/>
        <family val="2"/>
        <scheme val="minor"/>
      </rPr>
      <t>Other Miscellaneous Expenses</t>
    </r>
  </si>
  <si>
    <r>
      <rPr>
        <sz val="10"/>
        <color rgb="FF231F20"/>
        <rFont val="Calibri"/>
        <family val="2"/>
        <scheme val="minor"/>
      </rPr>
      <t>Other Rare Expenses</t>
    </r>
  </si>
  <si>
    <r>
      <rPr>
        <sz val="10"/>
        <color rgb="FF231F20"/>
        <rFont val="Calibri"/>
        <family val="2"/>
        <scheme val="minor"/>
      </rPr>
      <t>Liquor, Narcotic Drugs and Tobacco</t>
    </r>
  </si>
  <si>
    <r>
      <rPr>
        <sz val="10"/>
        <color rgb="FF231F20"/>
        <rFont val="Calibri"/>
        <family val="2"/>
        <scheme val="minor"/>
      </rPr>
      <t>Number of Individuals per Household</t>
    </r>
  </si>
  <si>
    <r>
      <rPr>
        <sz val="10"/>
        <color rgb="FF231F20"/>
        <rFont val="Calibri"/>
        <family val="2"/>
        <scheme val="minor"/>
      </rPr>
      <t>Number of Income Receivers per Household</t>
    </r>
  </si>
  <si>
    <r>
      <rPr>
        <b/>
        <sz val="10"/>
        <color rgb="FF231F20"/>
        <rFont val="Calibri"/>
        <family val="2"/>
        <scheme val="minor"/>
      </rPr>
      <t>Income Shares by Deciles of Households, %</t>
    </r>
  </si>
  <si>
    <r>
      <t>1</t>
    </r>
    <r>
      <rPr>
        <vertAlign val="superscript"/>
        <sz val="10"/>
        <color rgb="FF231F20"/>
        <rFont val="Calibri"/>
        <family val="2"/>
        <scheme val="minor"/>
      </rPr>
      <t xml:space="preserve">st </t>
    </r>
    <r>
      <rPr>
        <sz val="10"/>
        <color rgb="FF231F20"/>
        <rFont val="Calibri"/>
        <family val="2"/>
        <scheme val="minor"/>
      </rPr>
      <t>Decile</t>
    </r>
  </si>
  <si>
    <r>
      <rPr>
        <sz val="10"/>
        <color rgb="FF231F20"/>
        <rFont val="Calibri"/>
        <family val="2"/>
        <scheme val="minor"/>
      </rPr>
      <t>2</t>
    </r>
    <r>
      <rPr>
        <vertAlign val="superscript"/>
        <sz val="10"/>
        <color rgb="FF231F20"/>
        <rFont val="Calibri"/>
        <family val="2"/>
        <scheme val="minor"/>
      </rPr>
      <t xml:space="preserve">nd </t>
    </r>
    <r>
      <rPr>
        <sz val="10"/>
        <color rgb="FF231F20"/>
        <rFont val="Calibri"/>
        <family val="2"/>
        <scheme val="minor"/>
      </rPr>
      <t>Decile</t>
    </r>
  </si>
  <si>
    <r>
      <rPr>
        <sz val="10"/>
        <color rgb="FF231F20"/>
        <rFont val="Calibri"/>
        <family val="2"/>
        <scheme val="minor"/>
      </rPr>
      <t>3</t>
    </r>
    <r>
      <rPr>
        <vertAlign val="superscript"/>
        <sz val="10"/>
        <color rgb="FF231F20"/>
        <rFont val="Calibri"/>
        <family val="2"/>
        <scheme val="minor"/>
      </rPr>
      <t xml:space="preserve">rd </t>
    </r>
    <r>
      <rPr>
        <sz val="10"/>
        <color rgb="FF231F20"/>
        <rFont val="Calibri"/>
        <family val="2"/>
        <scheme val="minor"/>
      </rPr>
      <t>Decile</t>
    </r>
  </si>
  <si>
    <r>
      <rPr>
        <sz val="10"/>
        <color rgb="FF231F20"/>
        <rFont val="Calibri"/>
        <family val="2"/>
        <scheme val="minor"/>
      </rPr>
      <t>4</t>
    </r>
    <r>
      <rPr>
        <vertAlign val="superscript"/>
        <sz val="10"/>
        <color rgb="FF231F20"/>
        <rFont val="Calibri"/>
        <family val="2"/>
        <scheme val="minor"/>
      </rPr>
      <t xml:space="preserve">th </t>
    </r>
    <r>
      <rPr>
        <sz val="10"/>
        <color rgb="FF231F20"/>
        <rFont val="Calibri"/>
        <family val="2"/>
        <scheme val="minor"/>
      </rPr>
      <t>Decile</t>
    </r>
  </si>
  <si>
    <r>
      <rPr>
        <sz val="10"/>
        <color rgb="FF231F20"/>
        <rFont val="Calibri"/>
        <family val="2"/>
        <scheme val="minor"/>
      </rPr>
      <t>5</t>
    </r>
    <r>
      <rPr>
        <vertAlign val="superscript"/>
        <sz val="10"/>
        <color rgb="FF231F20"/>
        <rFont val="Calibri"/>
        <family val="2"/>
        <scheme val="minor"/>
      </rPr>
      <t xml:space="preserve">th </t>
    </r>
    <r>
      <rPr>
        <sz val="10"/>
        <color rgb="FF231F20"/>
        <rFont val="Calibri"/>
        <family val="2"/>
        <scheme val="minor"/>
      </rPr>
      <t>Decile</t>
    </r>
  </si>
  <si>
    <r>
      <rPr>
        <sz val="10"/>
        <color rgb="FF231F20"/>
        <rFont val="Calibri"/>
        <family val="2"/>
        <scheme val="minor"/>
      </rPr>
      <t>6</t>
    </r>
    <r>
      <rPr>
        <vertAlign val="superscript"/>
        <sz val="10"/>
        <color rgb="FF231F20"/>
        <rFont val="Calibri"/>
        <family val="2"/>
        <scheme val="minor"/>
      </rPr>
      <t xml:space="preserve">th </t>
    </r>
    <r>
      <rPr>
        <sz val="10"/>
        <color rgb="FF231F20"/>
        <rFont val="Calibri"/>
        <family val="2"/>
        <scheme val="minor"/>
      </rPr>
      <t>Decile</t>
    </r>
  </si>
  <si>
    <r>
      <rPr>
        <sz val="10"/>
        <color rgb="FF231F20"/>
        <rFont val="Calibri"/>
        <family val="2"/>
        <scheme val="minor"/>
      </rPr>
      <t>7</t>
    </r>
    <r>
      <rPr>
        <vertAlign val="superscript"/>
        <sz val="10"/>
        <color rgb="FF231F20"/>
        <rFont val="Calibri"/>
        <family val="2"/>
        <scheme val="minor"/>
      </rPr>
      <t xml:space="preserve">th </t>
    </r>
    <r>
      <rPr>
        <sz val="10"/>
        <color rgb="FF231F20"/>
        <rFont val="Calibri"/>
        <family val="2"/>
        <scheme val="minor"/>
      </rPr>
      <t>Decile</t>
    </r>
  </si>
  <si>
    <r>
      <rPr>
        <sz val="10"/>
        <color rgb="FF231F20"/>
        <rFont val="Calibri"/>
        <family val="2"/>
        <scheme val="minor"/>
      </rPr>
      <t>8</t>
    </r>
    <r>
      <rPr>
        <vertAlign val="superscript"/>
        <sz val="10"/>
        <color rgb="FF231F20"/>
        <rFont val="Calibri"/>
        <family val="2"/>
        <scheme val="minor"/>
      </rPr>
      <t xml:space="preserve">th </t>
    </r>
    <r>
      <rPr>
        <sz val="10"/>
        <color rgb="FF231F20"/>
        <rFont val="Calibri"/>
        <family val="2"/>
        <scheme val="minor"/>
      </rPr>
      <t>Decile</t>
    </r>
  </si>
  <si>
    <r>
      <rPr>
        <sz val="10"/>
        <color rgb="FF231F20"/>
        <rFont val="Calibri"/>
        <family val="2"/>
        <scheme val="minor"/>
      </rPr>
      <t>9</t>
    </r>
    <r>
      <rPr>
        <vertAlign val="superscript"/>
        <sz val="10"/>
        <color rgb="FF231F20"/>
        <rFont val="Calibri"/>
        <family val="2"/>
        <scheme val="minor"/>
      </rPr>
      <t xml:space="preserve">th </t>
    </r>
    <r>
      <rPr>
        <sz val="10"/>
        <color rgb="FF231F20"/>
        <rFont val="Calibri"/>
        <family val="2"/>
        <scheme val="minor"/>
      </rPr>
      <t>Decile</t>
    </r>
  </si>
  <si>
    <r>
      <rPr>
        <sz val="10"/>
        <color rgb="FF231F20"/>
        <rFont val="Calibri"/>
        <family val="2"/>
        <scheme val="minor"/>
      </rPr>
      <t>10</t>
    </r>
    <r>
      <rPr>
        <vertAlign val="superscript"/>
        <sz val="10"/>
        <color rgb="FF231F20"/>
        <rFont val="Calibri"/>
        <family val="2"/>
        <scheme val="minor"/>
      </rPr>
      <t xml:space="preserve">th </t>
    </r>
    <r>
      <rPr>
        <sz val="10"/>
        <color rgb="FF231F20"/>
        <rFont val="Calibri"/>
        <family val="2"/>
        <scheme val="minor"/>
      </rPr>
      <t>Decile</t>
    </r>
  </si>
  <si>
    <r>
      <rPr>
        <b/>
        <sz val="10"/>
        <color rgb="FF3358A6"/>
        <rFont val="Calibri"/>
        <family val="2"/>
        <scheme val="minor"/>
      </rPr>
      <t>Gini Coefficient, One Month Income</t>
    </r>
  </si>
  <si>
    <r>
      <rPr>
        <sz val="10"/>
        <color rgb="FF231F20"/>
        <rFont val="Calibri"/>
        <family val="2"/>
        <scheme val="minor"/>
      </rPr>
      <t>Gini Coefficient (Households)</t>
    </r>
  </si>
  <si>
    <r>
      <rPr>
        <sz val="10"/>
        <color rgb="FF231F20"/>
        <rFont val="Calibri"/>
        <family val="2"/>
        <scheme val="minor"/>
      </rPr>
      <t>Food</t>
    </r>
  </si>
  <si>
    <r>
      <rPr>
        <sz val="10"/>
        <color rgb="FF231F20"/>
        <rFont val="Calibri"/>
        <family val="2"/>
        <scheme val="minor"/>
      </rPr>
      <t>Cultural Activities and Entertainments</t>
    </r>
  </si>
  <si>
    <r>
      <rPr>
        <sz val="10"/>
        <color rgb="FF231F20"/>
        <rFont val="Calibri"/>
        <family val="2"/>
        <scheme val="minor"/>
      </rPr>
      <t>Non-Durable Household Goods</t>
    </r>
  </si>
  <si>
    <r>
      <rPr>
        <sz val="10"/>
        <color rgb="FF231F20"/>
        <rFont val="Calibri"/>
        <family val="2"/>
        <scheme val="minor"/>
      </rPr>
      <t>and Services</t>
    </r>
  </si>
  <si>
    <r>
      <rPr>
        <sz val="10"/>
        <color rgb="FF231F20"/>
        <rFont val="Calibri"/>
        <family val="2"/>
        <scheme val="minor"/>
      </rPr>
      <t>Clothing Textile and Footwear</t>
    </r>
  </si>
  <si>
    <r>
      <rPr>
        <b/>
        <sz val="10"/>
        <color rgb="FF231F20"/>
        <rFont val="Calibri"/>
        <family val="2"/>
        <scheme val="minor"/>
      </rPr>
      <t>Wall Type</t>
    </r>
    <r>
      <rPr>
        <b/>
        <vertAlign val="superscript"/>
        <sz val="10"/>
        <color rgb="FF231F20"/>
        <rFont val="Calibri"/>
        <family val="2"/>
        <scheme val="minor"/>
      </rPr>
      <t>(a)</t>
    </r>
  </si>
  <si>
    <r>
      <rPr>
        <sz val="10"/>
        <color rgb="FF231F20"/>
        <rFont val="Calibri"/>
        <family val="2"/>
        <scheme val="minor"/>
      </rPr>
      <t>Permanent</t>
    </r>
  </si>
  <si>
    <r>
      <rPr>
        <sz val="10"/>
        <color rgb="FF231F20"/>
        <rFont val="Calibri"/>
        <family val="2"/>
        <scheme val="minor"/>
      </rPr>
      <t>Semi Permanent</t>
    </r>
  </si>
  <si>
    <r>
      <rPr>
        <b/>
        <sz val="10"/>
        <color rgb="FF231F20"/>
        <rFont val="Calibri"/>
        <family val="2"/>
        <scheme val="minor"/>
      </rPr>
      <t>Floor Type</t>
    </r>
    <r>
      <rPr>
        <b/>
        <vertAlign val="superscript"/>
        <sz val="10"/>
        <color rgb="FF231F20"/>
        <rFont val="Calibri"/>
        <family val="2"/>
        <scheme val="minor"/>
      </rPr>
      <t>(b)</t>
    </r>
  </si>
  <si>
    <r>
      <rPr>
        <b/>
        <sz val="10"/>
        <color rgb="FF231F20"/>
        <rFont val="Calibri"/>
        <family val="2"/>
        <scheme val="minor"/>
      </rPr>
      <t>Roof Type</t>
    </r>
    <r>
      <rPr>
        <b/>
        <vertAlign val="superscript"/>
        <sz val="10"/>
        <color rgb="FF231F20"/>
        <rFont val="Calibri"/>
        <family val="2"/>
        <scheme val="minor"/>
      </rPr>
      <t>(c)</t>
    </r>
  </si>
  <si>
    <r>
      <rPr>
        <sz val="10"/>
        <color rgb="FF231F20"/>
        <rFont val="Calibri"/>
        <family val="2"/>
        <scheme val="minor"/>
      </rPr>
      <t>Safe</t>
    </r>
  </si>
  <si>
    <r>
      <rPr>
        <sz val="10"/>
        <color rgb="FF231F20"/>
        <rFont val="Calibri"/>
        <family val="2"/>
        <scheme val="minor"/>
      </rPr>
      <t>Not Safe</t>
    </r>
  </si>
  <si>
    <r>
      <rPr>
        <b/>
        <sz val="10"/>
        <color rgb="FF231F20"/>
        <rFont val="Calibri"/>
        <family val="2"/>
        <scheme val="minor"/>
      </rPr>
      <t>Toilet Facilities</t>
    </r>
  </si>
  <si>
    <r>
      <rPr>
        <sz val="10"/>
        <color rgb="FF231F20"/>
        <rFont val="Calibri"/>
        <family val="2"/>
        <scheme val="minor"/>
      </rPr>
      <t>Exclusive for the Household</t>
    </r>
  </si>
  <si>
    <r>
      <rPr>
        <sz val="10"/>
        <color rgb="FF231F20"/>
        <rFont val="Calibri"/>
        <family val="2"/>
        <scheme val="minor"/>
      </rPr>
      <t>Sharing with another Household</t>
    </r>
  </si>
  <si>
    <r>
      <rPr>
        <sz val="10"/>
        <color rgb="FF231F20"/>
        <rFont val="Calibri"/>
        <family val="2"/>
        <scheme val="minor"/>
      </rPr>
      <t>Public Toilet Facilities</t>
    </r>
  </si>
  <si>
    <r>
      <rPr>
        <sz val="10"/>
        <color rgb="FF231F20"/>
        <rFont val="Calibri"/>
        <family val="2"/>
        <scheme val="minor"/>
      </rPr>
      <t>No Toilet Facilities</t>
    </r>
  </si>
  <si>
    <r>
      <rPr>
        <b/>
        <sz val="10"/>
        <color rgb="FF231F20"/>
        <rFont val="Calibri"/>
        <family val="2"/>
        <scheme val="minor"/>
      </rPr>
      <t>Lighting</t>
    </r>
  </si>
  <si>
    <r>
      <rPr>
        <b/>
        <sz val="10"/>
        <color rgb="FF231F20"/>
        <rFont val="Calibri"/>
        <family val="2"/>
        <scheme val="minor"/>
      </rPr>
      <t>Telecommunication Facilities</t>
    </r>
  </si>
  <si>
    <r>
      <rPr>
        <b/>
        <sz val="10"/>
        <color rgb="FF231F20"/>
        <rFont val="Calibri"/>
        <family val="2"/>
        <scheme val="minor"/>
      </rPr>
      <t>Household Equipments</t>
    </r>
  </si>
  <si>
    <r>
      <rPr>
        <sz val="10"/>
        <color rgb="FF231F20"/>
        <rFont val="Calibri"/>
        <family val="2"/>
        <scheme val="minor"/>
      </rPr>
      <t>Radio / Cassette Players</t>
    </r>
  </si>
  <si>
    <r>
      <rPr>
        <sz val="10"/>
        <color rgb="FF231F20"/>
        <rFont val="Calibri"/>
        <family val="2"/>
        <scheme val="minor"/>
      </rPr>
      <t>Televisions</t>
    </r>
  </si>
  <si>
    <r>
      <rPr>
        <sz val="10"/>
        <color rgb="FF231F20"/>
        <rFont val="Calibri"/>
        <family val="2"/>
        <scheme val="minor"/>
      </rPr>
      <t>VCD / DVD Players</t>
    </r>
  </si>
  <si>
    <r>
      <rPr>
        <sz val="10"/>
        <color rgb="FF231F20"/>
        <rFont val="Calibri"/>
        <family val="2"/>
        <scheme val="minor"/>
      </rPr>
      <t>Personal Computers</t>
    </r>
  </si>
  <si>
    <r>
      <rPr>
        <sz val="10"/>
        <color rgb="FF231F20"/>
        <rFont val="Calibri"/>
        <family val="2"/>
        <scheme val="minor"/>
      </rPr>
      <t>Not using any of these</t>
    </r>
  </si>
  <si>
    <r>
      <rPr>
        <sz val="10"/>
        <color rgb="FF231F20"/>
        <rFont val="Calibri"/>
        <family val="2"/>
        <scheme val="minor"/>
      </rPr>
      <t>Washing Machines</t>
    </r>
  </si>
  <si>
    <r>
      <rPr>
        <sz val="10"/>
        <color rgb="FF231F20"/>
        <rFont val="Calibri"/>
        <family val="2"/>
        <scheme val="minor"/>
      </rPr>
      <t>Refrigerators</t>
    </r>
  </si>
  <si>
    <r>
      <rPr>
        <sz val="10"/>
        <color rgb="FF231F20"/>
        <rFont val="Calibri"/>
        <family val="2"/>
        <scheme val="minor"/>
      </rPr>
      <t>Cookers (Gas / Electric / Kerosene)</t>
    </r>
  </si>
  <si>
    <r>
      <rPr>
        <sz val="10"/>
        <color rgb="FF231F20"/>
        <rFont val="Calibri"/>
        <family val="2"/>
        <scheme val="minor"/>
      </rPr>
      <t>Electric Fans</t>
    </r>
  </si>
  <si>
    <r>
      <rPr>
        <sz val="10"/>
        <color rgb="FF231F20"/>
        <rFont val="Calibri"/>
        <family val="2"/>
        <scheme val="minor"/>
      </rPr>
      <t>Motor Cycles / Scooters</t>
    </r>
  </si>
  <si>
    <r>
      <rPr>
        <sz val="10"/>
        <color rgb="FF231F20"/>
        <rFont val="Calibri"/>
        <family val="2"/>
        <scheme val="minor"/>
      </rPr>
      <t>Three Wheelers</t>
    </r>
  </si>
  <si>
    <r>
      <rPr>
        <sz val="10"/>
        <color rgb="FF231F20"/>
        <rFont val="Calibri"/>
        <family val="2"/>
        <scheme val="minor"/>
      </rPr>
      <t>Motor Cars / Vans</t>
    </r>
  </si>
  <si>
    <r>
      <rPr>
        <sz val="10"/>
        <color rgb="FF231F20"/>
        <rFont val="Calibri"/>
        <family val="2"/>
        <scheme val="minor"/>
      </rPr>
      <t>Buses / Lorries</t>
    </r>
  </si>
  <si>
    <r>
      <rPr>
        <sz val="10"/>
        <color rgb="FF231F20"/>
        <rFont val="Calibri"/>
        <family val="2"/>
        <scheme val="minor"/>
      </rPr>
      <t>No Vehicle</t>
    </r>
  </si>
  <si>
    <r>
      <rPr>
        <sz val="10"/>
        <color rgb="FF231F20"/>
        <rFont val="Calibri"/>
        <family val="2"/>
        <scheme val="minor"/>
      </rPr>
      <t>-</t>
    </r>
  </si>
  <si>
    <r>
      <rPr>
        <sz val="10"/>
        <color rgb="FF231F20"/>
        <rFont val="Calibri"/>
        <family val="2"/>
        <scheme val="minor"/>
      </rPr>
      <t>Electricity</t>
    </r>
  </si>
  <si>
    <r>
      <rPr>
        <sz val="10"/>
        <color rgb="FF231F20"/>
        <rFont val="Calibri"/>
        <family val="2"/>
        <scheme val="minor"/>
      </rPr>
      <t>Kerosene</t>
    </r>
  </si>
  <si>
    <r>
      <rPr>
        <sz val="10"/>
        <color rgb="FF231F20"/>
        <rFont val="Calibri"/>
        <family val="2"/>
        <scheme val="minor"/>
      </rPr>
      <t>Solar Energy</t>
    </r>
  </si>
  <si>
    <r>
      <rPr>
        <b/>
        <sz val="10"/>
        <color rgb="FF231F20"/>
        <rFont val="Calibri"/>
        <family val="2"/>
        <scheme val="minor"/>
      </rPr>
      <t>Cooking Fuel</t>
    </r>
  </si>
  <si>
    <r>
      <rPr>
        <sz val="10"/>
        <color rgb="FF231F20"/>
        <rFont val="Calibri"/>
        <family val="2"/>
        <scheme val="minor"/>
      </rPr>
      <t>Firewood</t>
    </r>
  </si>
  <si>
    <r>
      <rPr>
        <sz val="10"/>
        <color rgb="FF231F20"/>
        <rFont val="Calibri"/>
        <family val="2"/>
        <scheme val="minor"/>
      </rPr>
      <t>Gas</t>
    </r>
  </si>
  <si>
    <r>
      <rPr>
        <b/>
        <sz val="10"/>
        <color rgb="FF231F20"/>
        <rFont val="Calibri"/>
        <family val="2"/>
        <scheme val="minor"/>
      </rPr>
      <t>Garbage Disposal</t>
    </r>
  </si>
  <si>
    <r>
      <rPr>
        <sz val="10"/>
        <color rgb="FF231F20"/>
        <rFont val="Calibri"/>
        <family val="2"/>
        <scheme val="minor"/>
      </rPr>
      <t>Collected by Local Authorities</t>
    </r>
  </si>
  <si>
    <r>
      <rPr>
        <sz val="10"/>
        <color rgb="FF231F20"/>
        <rFont val="Calibri"/>
        <family val="2"/>
        <scheme val="minor"/>
      </rPr>
      <t>Buried / Burned</t>
    </r>
  </si>
  <si>
    <r>
      <rPr>
        <sz val="10"/>
        <color rgb="FF231F20"/>
        <rFont val="Calibri"/>
        <family val="2"/>
        <scheme val="minor"/>
      </rPr>
      <t>Process for Fertiliser</t>
    </r>
  </si>
  <si>
    <r>
      <rPr>
        <sz val="10"/>
        <color rgb="FF231F20"/>
        <rFont val="Calibri"/>
        <family val="2"/>
        <scheme val="minor"/>
      </rPr>
      <t>Dumped within premises</t>
    </r>
  </si>
  <si>
    <r>
      <rPr>
        <sz val="10"/>
        <color rgb="FF231F20"/>
        <rFont val="Calibri"/>
        <family val="2"/>
        <scheme val="minor"/>
      </rPr>
      <t>Thrown away outside premises</t>
    </r>
  </si>
  <si>
    <r>
      <rPr>
        <sz val="10"/>
        <color rgb="FF231F20"/>
        <rFont val="Calibri"/>
        <family val="2"/>
        <scheme val="minor"/>
      </rPr>
      <t>Fixed Telephone Lines only</t>
    </r>
  </si>
  <si>
    <r>
      <rPr>
        <sz val="10"/>
        <color rgb="FF231F20"/>
        <rFont val="Calibri"/>
        <family val="2"/>
        <scheme val="minor"/>
      </rPr>
      <t>Mobile only</t>
    </r>
  </si>
  <si>
    <r>
      <rPr>
        <sz val="10"/>
        <color rgb="FF231F20"/>
        <rFont val="Calibri"/>
        <family val="2"/>
        <scheme val="minor"/>
      </rPr>
      <t>Fixed and Mobile Connections</t>
    </r>
  </si>
  <si>
    <r>
      <rPr>
        <sz val="10"/>
        <color rgb="FF231F20"/>
        <rFont val="Calibri"/>
        <family val="2"/>
        <scheme val="minor"/>
      </rPr>
      <t>No Telephone Facilities</t>
    </r>
  </si>
  <si>
    <r>
      <rPr>
        <b/>
        <sz val="10"/>
        <color rgb="FF231F20"/>
        <rFont val="Calibri"/>
        <family val="2"/>
        <scheme val="minor"/>
      </rPr>
      <t>Domestic Electrical Items</t>
    </r>
  </si>
  <si>
    <r>
      <rPr>
        <sz val="10"/>
        <color rgb="FF231F20"/>
        <rFont val="Calibri"/>
        <family val="2"/>
        <scheme val="minor"/>
      </rPr>
      <t>Sewing Machines</t>
    </r>
  </si>
  <si>
    <r>
      <rPr>
        <b/>
        <sz val="10"/>
        <color rgb="FF231F20"/>
        <rFont val="Calibri"/>
        <family val="2"/>
        <scheme val="minor"/>
      </rPr>
      <t>Vehicle Ownership</t>
    </r>
  </si>
  <si>
    <r>
      <rPr>
        <sz val="10"/>
        <color rgb="FF231F20"/>
        <rFont val="Calibri"/>
        <family val="2"/>
        <scheme val="minor"/>
      </rPr>
      <t>Bicycle</t>
    </r>
  </si>
  <si>
    <r>
      <rPr>
        <sz val="10"/>
        <color rgb="FF231F20"/>
        <rFont val="Calibri"/>
        <family val="2"/>
        <scheme val="minor"/>
      </rPr>
      <t>Urban</t>
    </r>
  </si>
  <si>
    <r>
      <rPr>
        <sz val="10"/>
        <color rgb="FF231F20"/>
        <rFont val="Calibri"/>
        <family val="2"/>
        <scheme val="minor"/>
      </rPr>
      <t>Rural</t>
    </r>
  </si>
  <si>
    <r>
      <rPr>
        <sz val="10"/>
        <color rgb="FF231F20"/>
        <rFont val="Calibri"/>
        <family val="2"/>
        <scheme val="minor"/>
      </rPr>
      <t>Estate</t>
    </r>
  </si>
  <si>
    <r>
      <rPr>
        <sz val="10"/>
        <color rgb="FF231F20"/>
        <rFont val="Calibri"/>
        <family val="2"/>
        <scheme val="minor"/>
      </rPr>
      <t>All Island</t>
    </r>
  </si>
  <si>
    <r>
      <rPr>
        <sz val="10"/>
        <color rgb="FF231F20"/>
        <rFont val="Calibri"/>
        <family val="2"/>
        <scheme val="minor"/>
      </rPr>
      <t>…</t>
    </r>
  </si>
  <si>
    <r>
      <rPr>
        <b/>
        <sz val="10"/>
        <color rgb="FF3358A6"/>
        <rFont val="Calibri"/>
        <family val="2"/>
        <scheme val="minor"/>
      </rPr>
      <t>Sri Lanka</t>
    </r>
  </si>
  <si>
    <r>
      <rPr>
        <b/>
        <sz val="10"/>
        <color rgb="FF3358A6"/>
        <rFont val="Calibri"/>
        <family val="2"/>
        <scheme val="minor"/>
      </rPr>
      <t>Sector</t>
    </r>
  </si>
  <si>
    <r>
      <rPr>
        <b/>
        <sz val="10"/>
        <color rgb="FF3358A6"/>
        <rFont val="Calibri"/>
        <family val="2"/>
        <scheme val="minor"/>
      </rPr>
      <t>Province</t>
    </r>
  </si>
  <si>
    <r>
      <rPr>
        <b/>
        <sz val="10"/>
        <color rgb="FF3358A6"/>
        <rFont val="Calibri"/>
        <family val="2"/>
        <scheme val="minor"/>
      </rPr>
      <t>District</t>
    </r>
  </si>
  <si>
    <r>
      <rPr>
        <sz val="10"/>
        <color rgb="FF231F20"/>
        <rFont val="Calibri"/>
        <family val="2"/>
        <scheme val="minor"/>
      </rPr>
      <t>Rice</t>
    </r>
  </si>
  <si>
    <r>
      <rPr>
        <sz val="10"/>
        <color rgb="FF231F20"/>
        <rFont val="Calibri"/>
        <family val="2"/>
        <scheme val="minor"/>
      </rPr>
      <t>Wheat Flour</t>
    </r>
  </si>
  <si>
    <r>
      <rPr>
        <sz val="10"/>
        <color rgb="FF231F20"/>
        <rFont val="Calibri"/>
        <family val="2"/>
        <scheme val="minor"/>
      </rPr>
      <t>Bread</t>
    </r>
  </si>
  <si>
    <r>
      <rPr>
        <sz val="10"/>
        <color rgb="FF231F20"/>
        <rFont val="Calibri"/>
        <family val="2"/>
        <scheme val="minor"/>
      </rPr>
      <t>Coconuts</t>
    </r>
  </si>
  <si>
    <r>
      <rPr>
        <sz val="10"/>
        <color rgb="FF231F20"/>
        <rFont val="Calibri"/>
        <family val="2"/>
        <scheme val="minor"/>
      </rPr>
      <t>Fruit</t>
    </r>
  </si>
  <si>
    <r>
      <rPr>
        <sz val="10"/>
        <color rgb="FF231F20"/>
        <rFont val="Calibri"/>
        <family val="2"/>
        <scheme val="minor"/>
      </rPr>
      <t>Sugar</t>
    </r>
  </si>
  <si>
    <r>
      <rPr>
        <sz val="10"/>
        <color rgb="FF231F20"/>
        <rFont val="Calibri"/>
        <family val="2"/>
        <scheme val="minor"/>
      </rPr>
      <t>Other Food &amp; Drinks</t>
    </r>
  </si>
  <si>
    <r>
      <rPr>
        <b/>
        <sz val="10"/>
        <color rgb="FF3358A6"/>
        <rFont val="Calibri"/>
        <family val="2"/>
        <scheme val="minor"/>
      </rPr>
      <t>Non-Food Expenditure</t>
    </r>
  </si>
  <si>
    <r>
      <rPr>
        <sz val="10"/>
        <color rgb="FF231F20"/>
        <rFont val="Calibri"/>
        <family val="2"/>
        <scheme val="minor"/>
      </rPr>
      <t>Clothing and Textile and Foot-Wear</t>
    </r>
  </si>
  <si>
    <r>
      <rPr>
        <sz val="10"/>
        <color rgb="FF231F20"/>
        <rFont val="Calibri"/>
        <family val="2"/>
        <scheme val="minor"/>
      </rPr>
      <t>Personal Care and Health</t>
    </r>
  </si>
  <si>
    <r>
      <rPr>
        <sz val="10"/>
        <color rgb="FF231F20"/>
        <rFont val="Calibri"/>
        <family val="2"/>
        <scheme val="minor"/>
      </rPr>
      <t>Transport and Communication</t>
    </r>
  </si>
  <si>
    <r>
      <rPr>
        <sz val="10"/>
        <color rgb="FF231F20"/>
        <rFont val="Calibri"/>
        <family val="2"/>
        <scheme val="minor"/>
      </rPr>
      <t>Cultural and Entertainment</t>
    </r>
  </si>
  <si>
    <r>
      <rPr>
        <sz val="10"/>
        <color rgb="FF231F20"/>
        <rFont val="Calibri"/>
        <family val="2"/>
        <scheme val="minor"/>
      </rPr>
      <t>Consumer Durables</t>
    </r>
  </si>
  <si>
    <r>
      <rPr>
        <sz val="10"/>
        <color rgb="FF231F20"/>
        <rFont val="Calibri"/>
        <family val="2"/>
        <scheme val="minor"/>
      </rPr>
      <t>Other Non-Consumer Expenditure</t>
    </r>
  </si>
  <si>
    <r>
      <rPr>
        <sz val="10"/>
        <color rgb="FF231F20"/>
        <rFont val="Calibri"/>
        <family val="2"/>
        <scheme val="minor"/>
      </rPr>
      <t>Liquor and Tobacco</t>
    </r>
  </si>
  <si>
    <r>
      <t>25.3</t>
    </r>
    <r>
      <rPr>
        <vertAlign val="superscript"/>
        <sz val="10"/>
        <color rgb="FF231F20"/>
        <rFont val="Calibri"/>
        <family val="2"/>
        <scheme val="minor"/>
      </rPr>
      <t>(a)</t>
    </r>
  </si>
  <si>
    <r>
      <t>25.7</t>
    </r>
    <r>
      <rPr>
        <vertAlign val="superscript"/>
        <sz val="10"/>
        <color rgb="FF231F20"/>
        <rFont val="Calibri"/>
        <family val="2"/>
        <scheme val="minor"/>
      </rPr>
      <t>(a)</t>
    </r>
  </si>
  <si>
    <r>
      <t>2.6</t>
    </r>
    <r>
      <rPr>
        <vertAlign val="superscript"/>
        <sz val="10"/>
        <color rgb="FF231F20"/>
        <rFont val="Calibri"/>
        <family val="2"/>
        <scheme val="minor"/>
      </rPr>
      <t>(a)</t>
    </r>
  </si>
  <si>
    <r>
      <t>1.5</t>
    </r>
    <r>
      <rPr>
        <vertAlign val="superscript"/>
        <sz val="10"/>
        <color rgb="FF231F20"/>
        <rFont val="Calibri"/>
        <family val="2"/>
        <scheme val="minor"/>
      </rPr>
      <t>(a)</t>
    </r>
  </si>
  <si>
    <r>
      <t>5.3</t>
    </r>
    <r>
      <rPr>
        <vertAlign val="superscript"/>
        <sz val="10"/>
        <color rgb="FF231F20"/>
        <rFont val="Calibri"/>
        <family val="2"/>
        <scheme val="minor"/>
      </rPr>
      <t>(a)</t>
    </r>
  </si>
  <si>
    <r>
      <t>4.5</t>
    </r>
    <r>
      <rPr>
        <vertAlign val="superscript"/>
        <sz val="10"/>
        <color rgb="FF231F20"/>
        <rFont val="Calibri"/>
        <family val="2"/>
        <scheme val="minor"/>
      </rPr>
      <t>(a)</t>
    </r>
  </si>
  <si>
    <r>
      <t>9.8</t>
    </r>
    <r>
      <rPr>
        <vertAlign val="superscript"/>
        <sz val="10"/>
        <color rgb="FF231F20"/>
        <rFont val="Calibri"/>
        <family val="2"/>
        <scheme val="minor"/>
      </rPr>
      <t>(a)</t>
    </r>
  </si>
  <si>
    <r>
      <t>3.6</t>
    </r>
    <r>
      <rPr>
        <vertAlign val="superscript"/>
        <sz val="10"/>
        <color rgb="FF231F20"/>
        <rFont val="Calibri"/>
        <family val="2"/>
        <scheme val="minor"/>
      </rPr>
      <t>(a)</t>
    </r>
  </si>
  <si>
    <r>
      <t>4.8</t>
    </r>
    <r>
      <rPr>
        <vertAlign val="superscript"/>
        <sz val="10"/>
        <color rgb="FF231F20"/>
        <rFont val="Calibri"/>
        <family val="2"/>
        <scheme val="minor"/>
      </rPr>
      <t>(a)</t>
    </r>
  </si>
  <si>
    <r>
      <t>9.9</t>
    </r>
    <r>
      <rPr>
        <vertAlign val="superscript"/>
        <sz val="10"/>
        <color rgb="FF231F20"/>
        <rFont val="Calibri"/>
        <family val="2"/>
        <scheme val="minor"/>
      </rPr>
      <t>(a)</t>
    </r>
  </si>
  <si>
    <r>
      <t>5.9</t>
    </r>
    <r>
      <rPr>
        <vertAlign val="superscript"/>
        <sz val="10"/>
        <color rgb="FF231F20"/>
        <rFont val="Calibri"/>
        <family val="2"/>
        <scheme val="minor"/>
      </rPr>
      <t>(a)</t>
    </r>
  </si>
  <si>
    <r>
      <t>5.5</t>
    </r>
    <r>
      <rPr>
        <vertAlign val="superscript"/>
        <sz val="10"/>
        <color rgb="FF231F20"/>
        <rFont val="Calibri"/>
        <family val="2"/>
        <scheme val="minor"/>
      </rPr>
      <t>(a)</t>
    </r>
  </si>
  <si>
    <r>
      <t>3.4</t>
    </r>
    <r>
      <rPr>
        <vertAlign val="superscript"/>
        <sz val="10"/>
        <color rgb="FF231F20"/>
        <rFont val="Calibri"/>
        <family val="2"/>
        <scheme val="minor"/>
      </rPr>
      <t>(a)</t>
    </r>
  </si>
  <si>
    <r>
      <t>5.8</t>
    </r>
    <r>
      <rPr>
        <vertAlign val="superscript"/>
        <sz val="10"/>
        <color rgb="FF231F20"/>
        <rFont val="Calibri"/>
        <family val="2"/>
        <scheme val="minor"/>
      </rPr>
      <t>(a)</t>
    </r>
  </si>
  <si>
    <r>
      <t>4.0</t>
    </r>
    <r>
      <rPr>
        <vertAlign val="superscript"/>
        <sz val="10"/>
        <color rgb="FF231F20"/>
        <rFont val="Calibri"/>
        <family val="2"/>
        <scheme val="minor"/>
      </rPr>
      <t>(a)</t>
    </r>
  </si>
  <si>
    <r>
      <t>4.2</t>
    </r>
    <r>
      <rPr>
        <vertAlign val="superscript"/>
        <sz val="10"/>
        <color rgb="FF231F20"/>
        <rFont val="Calibri"/>
        <family val="2"/>
        <scheme val="minor"/>
      </rPr>
      <t>(a)</t>
    </r>
  </si>
  <si>
    <r>
      <t>4.3</t>
    </r>
    <r>
      <rPr>
        <vertAlign val="superscript"/>
        <sz val="10"/>
        <color rgb="FF231F20"/>
        <rFont val="Calibri"/>
        <family val="2"/>
        <scheme val="minor"/>
      </rPr>
      <t>(a)</t>
    </r>
  </si>
  <si>
    <r>
      <t>5.1</t>
    </r>
    <r>
      <rPr>
        <vertAlign val="superscript"/>
        <sz val="10"/>
        <color rgb="FF231F20"/>
        <rFont val="Calibri"/>
        <family val="2"/>
        <scheme val="minor"/>
      </rPr>
      <t>(a)</t>
    </r>
  </si>
  <si>
    <r>
      <t>0.9</t>
    </r>
    <r>
      <rPr>
        <vertAlign val="superscript"/>
        <sz val="10"/>
        <color rgb="FF231F20"/>
        <rFont val="Calibri"/>
        <family val="2"/>
        <scheme val="minor"/>
      </rPr>
      <t>(a)</t>
    </r>
  </si>
  <si>
    <r>
      <t>1.1</t>
    </r>
    <r>
      <rPr>
        <vertAlign val="superscript"/>
        <sz val="10"/>
        <color rgb="FF231F20"/>
        <rFont val="Calibri"/>
        <family val="2"/>
        <scheme val="minor"/>
      </rPr>
      <t>(a)</t>
    </r>
  </si>
  <si>
    <r>
      <t>1.2</t>
    </r>
    <r>
      <rPr>
        <vertAlign val="superscript"/>
        <sz val="10"/>
        <color rgb="FF231F20"/>
        <rFont val="Calibri"/>
        <family val="2"/>
        <scheme val="minor"/>
      </rPr>
      <t>(a)</t>
    </r>
  </si>
  <si>
    <r>
      <t>1.3</t>
    </r>
    <r>
      <rPr>
        <vertAlign val="superscript"/>
        <sz val="10"/>
        <color rgb="FF231F20"/>
        <rFont val="Calibri"/>
        <family val="2"/>
        <scheme val="minor"/>
      </rPr>
      <t>(a)</t>
    </r>
  </si>
  <si>
    <r>
      <t>6.3</t>
    </r>
    <r>
      <rPr>
        <vertAlign val="superscript"/>
        <sz val="10"/>
        <color rgb="FF231F20"/>
        <rFont val="Calibri"/>
        <family val="2"/>
        <scheme val="minor"/>
      </rPr>
      <t>(a)</t>
    </r>
  </si>
  <si>
    <r>
      <t>6.5</t>
    </r>
    <r>
      <rPr>
        <vertAlign val="superscript"/>
        <sz val="10"/>
        <color rgb="FF231F20"/>
        <rFont val="Calibri"/>
        <family val="2"/>
        <scheme val="minor"/>
      </rPr>
      <t>(a)</t>
    </r>
  </si>
  <si>
    <r>
      <rPr>
        <b/>
        <sz val="10"/>
        <color rgb="FF231F20"/>
        <rFont val="Calibri"/>
        <family val="2"/>
        <scheme val="minor"/>
      </rPr>
      <t>Total</t>
    </r>
    <r>
      <rPr>
        <b/>
        <sz val="10"/>
        <color rgb="FF3358A6"/>
        <rFont val="Calibri"/>
        <family val="2"/>
        <scheme val="minor"/>
      </rPr>
      <t xml:space="preserve"> </t>
    </r>
  </si>
  <si>
    <r>
      <t>10.8</t>
    </r>
    <r>
      <rPr>
        <vertAlign val="superscript"/>
        <sz val="10"/>
        <color rgb="FF231F20"/>
        <rFont val="Calibri"/>
        <family val="2"/>
        <scheme val="minor"/>
      </rPr>
      <t>(</t>
    </r>
    <r>
      <rPr>
        <vertAlign val="superscript"/>
        <sz val="10"/>
        <color rgb="FF000000"/>
        <rFont val="Calibri"/>
        <family val="2"/>
        <scheme val="minor"/>
      </rPr>
      <t>a)</t>
    </r>
  </si>
  <si>
    <r>
      <t>9.1</t>
    </r>
    <r>
      <rPr>
        <vertAlign val="superscript"/>
        <sz val="10"/>
        <color rgb="FF231F20"/>
        <rFont val="Calibri"/>
        <family val="2"/>
        <scheme val="minor"/>
      </rPr>
      <t>(a)</t>
    </r>
  </si>
  <si>
    <r>
      <t>11.9</t>
    </r>
    <r>
      <rPr>
        <vertAlign val="superscript"/>
        <sz val="10"/>
        <color rgb="FF231F20"/>
        <rFont val="Calibri"/>
        <family val="2"/>
        <scheme val="minor"/>
      </rPr>
      <t>(</t>
    </r>
    <r>
      <rPr>
        <vertAlign val="superscript"/>
        <sz val="10"/>
        <color rgb="FF000000"/>
        <rFont val="Calibri"/>
        <family val="2"/>
        <scheme val="minor"/>
      </rPr>
      <t>a)</t>
    </r>
  </si>
  <si>
    <r>
      <t>3.3</t>
    </r>
    <r>
      <rPr>
        <vertAlign val="superscript"/>
        <sz val="10"/>
        <color rgb="FF231F20"/>
        <rFont val="Calibri"/>
        <family val="2"/>
        <scheme val="minor"/>
      </rPr>
      <t>(a)</t>
    </r>
  </si>
  <si>
    <r>
      <t>4.4</t>
    </r>
    <r>
      <rPr>
        <vertAlign val="superscript"/>
        <sz val="10"/>
        <color rgb="FF231F20"/>
        <rFont val="Calibri"/>
        <family val="2"/>
        <scheme val="minor"/>
      </rPr>
      <t>(a)</t>
    </r>
  </si>
  <si>
    <r>
      <t>9.0</t>
    </r>
    <r>
      <rPr>
        <vertAlign val="superscript"/>
        <sz val="10"/>
        <color rgb="FF231F20"/>
        <rFont val="Calibri"/>
        <family val="2"/>
        <scheme val="minor"/>
      </rPr>
      <t>(a)</t>
    </r>
  </si>
  <si>
    <r>
      <t>2023</t>
    </r>
    <r>
      <rPr>
        <vertAlign val="superscript"/>
        <sz val="10"/>
        <color rgb="FF000000"/>
        <rFont val="Calibri"/>
        <family val="2"/>
        <scheme val="minor"/>
      </rPr>
      <t>(a)</t>
    </r>
  </si>
  <si>
    <r>
      <rPr>
        <sz val="10"/>
        <color rgb="FF231F20"/>
        <rFont val="Calibri"/>
        <family val="2"/>
        <scheme val="minor"/>
      </rPr>
      <t>Passenger Kilometers, mn</t>
    </r>
  </si>
  <si>
    <r>
      <rPr>
        <sz val="10"/>
        <color rgb="FF231F20"/>
        <rFont val="Calibri"/>
        <family val="2"/>
        <scheme val="minor"/>
      </rPr>
      <t>4, 678.1</t>
    </r>
  </si>
  <si>
    <r>
      <rPr>
        <sz val="10"/>
        <color rgb="FF231F20"/>
        <rFont val="Calibri"/>
        <family val="2"/>
        <scheme val="minor"/>
      </rPr>
      <t>Freight Tonne Kilometers, mn</t>
    </r>
  </si>
  <si>
    <r>
      <rPr>
        <b/>
        <sz val="10"/>
        <color rgb="FF3358A6"/>
        <rFont val="Calibri"/>
        <family val="2"/>
        <scheme val="minor"/>
      </rPr>
      <t>Private Bus Services</t>
    </r>
  </si>
  <si>
    <r>
      <rPr>
        <sz val="10"/>
        <color rgb="FF231F20"/>
        <rFont val="Calibri"/>
        <family val="2"/>
        <scheme val="minor"/>
      </rPr>
      <t>Total Fleet</t>
    </r>
  </si>
  <si>
    <r>
      <t>19,979</t>
    </r>
    <r>
      <rPr>
        <vertAlign val="superscript"/>
        <sz val="10"/>
        <color rgb="FF000000"/>
        <rFont val="Calibri"/>
        <family val="2"/>
        <scheme val="minor"/>
      </rPr>
      <t>(b)</t>
    </r>
  </si>
  <si>
    <r>
      <t>20,123</t>
    </r>
    <r>
      <rPr>
        <vertAlign val="superscript"/>
        <sz val="10"/>
        <color rgb="FF000000"/>
        <rFont val="Calibri"/>
        <family val="2"/>
        <scheme val="minor"/>
      </rPr>
      <t>(b)</t>
    </r>
  </si>
  <si>
    <r>
      <t>20,021</t>
    </r>
    <r>
      <rPr>
        <vertAlign val="superscript"/>
        <sz val="10"/>
        <color rgb="FF000000"/>
        <rFont val="Calibri"/>
        <family val="2"/>
        <scheme val="minor"/>
      </rPr>
      <t>(b)</t>
    </r>
  </si>
  <si>
    <r>
      <t>19,862</t>
    </r>
    <r>
      <rPr>
        <vertAlign val="superscript"/>
        <sz val="10"/>
        <color rgb="FF231F20"/>
        <rFont val="Calibri"/>
        <family val="2"/>
        <scheme val="minor"/>
      </rPr>
      <t>(b)</t>
    </r>
  </si>
  <si>
    <r>
      <t>20,096</t>
    </r>
    <r>
      <rPr>
        <vertAlign val="superscript"/>
        <sz val="10"/>
        <color rgb="FF000000"/>
        <rFont val="Calibri"/>
        <family val="2"/>
        <scheme val="minor"/>
      </rPr>
      <t>(b)</t>
    </r>
  </si>
  <si>
    <r>
      <rPr>
        <sz val="10"/>
        <color rgb="FF231F20"/>
        <rFont val="Calibri"/>
        <family val="2"/>
        <scheme val="minor"/>
      </rPr>
      <t>Buses Operated</t>
    </r>
  </si>
  <si>
    <r>
      <t>18,562</t>
    </r>
    <r>
      <rPr>
        <vertAlign val="superscript"/>
        <sz val="10"/>
        <color rgb="FF000000"/>
        <rFont val="Calibri"/>
        <family val="2"/>
        <scheme val="minor"/>
      </rPr>
      <t>(b)</t>
    </r>
  </si>
  <si>
    <r>
      <t>10,787</t>
    </r>
    <r>
      <rPr>
        <vertAlign val="superscript"/>
        <sz val="10"/>
        <color rgb="FF000000"/>
        <rFont val="Calibri"/>
        <family val="2"/>
        <scheme val="minor"/>
      </rPr>
      <t>(b)</t>
    </r>
  </si>
  <si>
    <r>
      <t>9,053</t>
    </r>
    <r>
      <rPr>
        <vertAlign val="superscript"/>
        <sz val="10"/>
        <color rgb="FF000000"/>
        <rFont val="Calibri"/>
        <family val="2"/>
        <scheme val="minor"/>
      </rPr>
      <t>(b)</t>
    </r>
  </si>
  <si>
    <r>
      <t xml:space="preserve">9,807 </t>
    </r>
    <r>
      <rPr>
        <vertAlign val="superscript"/>
        <sz val="10"/>
        <color rgb="FF000000"/>
        <rFont val="Calibri"/>
        <family val="2"/>
        <scheme val="minor"/>
      </rPr>
      <t>(b)</t>
    </r>
  </si>
  <si>
    <r>
      <t>12,864</t>
    </r>
    <r>
      <rPr>
        <vertAlign val="superscript"/>
        <sz val="10"/>
        <color rgb="FF000000"/>
        <rFont val="Calibri"/>
        <family val="2"/>
        <scheme val="minor"/>
      </rPr>
      <t>(b)</t>
    </r>
  </si>
  <si>
    <r>
      <rPr>
        <sz val="10"/>
        <color rgb="FF231F20"/>
        <rFont val="Calibri"/>
        <family val="2"/>
        <scheme val="minor"/>
      </rPr>
      <t>Seating Capacity</t>
    </r>
  </si>
  <si>
    <r>
      <t>779,604</t>
    </r>
    <r>
      <rPr>
        <vertAlign val="superscript"/>
        <sz val="10"/>
        <color rgb="FF000000"/>
        <rFont val="Calibri"/>
        <family val="2"/>
        <scheme val="minor"/>
      </rPr>
      <t>(b)</t>
    </r>
  </si>
  <si>
    <r>
      <t>465,858</t>
    </r>
    <r>
      <rPr>
        <vertAlign val="superscript"/>
        <sz val="10"/>
        <color rgb="FF000000"/>
        <rFont val="Calibri"/>
        <family val="2"/>
        <scheme val="minor"/>
      </rPr>
      <t>(b)</t>
    </r>
  </si>
  <si>
    <r>
      <t>398,490</t>
    </r>
    <r>
      <rPr>
        <vertAlign val="superscript"/>
        <sz val="10"/>
        <color rgb="FF000000"/>
        <rFont val="Calibri"/>
        <family val="2"/>
        <scheme val="minor"/>
      </rPr>
      <t>(b)</t>
    </r>
  </si>
  <si>
    <r>
      <t>429,282</t>
    </r>
    <r>
      <rPr>
        <vertAlign val="superscript"/>
        <sz val="10"/>
        <color rgb="FF000000"/>
        <rFont val="Calibri"/>
        <family val="2"/>
        <scheme val="minor"/>
      </rPr>
      <t>(b)</t>
    </r>
  </si>
  <si>
    <r>
      <t>564,312</t>
    </r>
    <r>
      <rPr>
        <vertAlign val="superscript"/>
        <sz val="10"/>
        <color rgb="FF000000"/>
        <rFont val="Calibri"/>
        <family val="2"/>
        <scheme val="minor"/>
      </rPr>
      <t>(b)</t>
    </r>
  </si>
  <si>
    <r>
      <rPr>
        <sz val="10"/>
        <color rgb="FF231F20"/>
        <rFont val="Calibri"/>
        <family val="2"/>
        <scheme val="minor"/>
      </rPr>
      <t>Operated Kilometers, mn</t>
    </r>
  </si>
  <si>
    <r>
      <t>1,085.2</t>
    </r>
    <r>
      <rPr>
        <vertAlign val="superscript"/>
        <sz val="10"/>
        <color rgb="FF000000"/>
        <rFont val="Calibri"/>
        <family val="2"/>
        <scheme val="minor"/>
      </rPr>
      <t>(b)</t>
    </r>
  </si>
  <si>
    <r>
      <t>381.0</t>
    </r>
    <r>
      <rPr>
        <vertAlign val="superscript"/>
        <sz val="10"/>
        <color rgb="FF000000"/>
        <rFont val="Calibri"/>
        <family val="2"/>
        <scheme val="minor"/>
      </rPr>
      <t>(b)</t>
    </r>
  </si>
  <si>
    <r>
      <t>364.1</t>
    </r>
    <r>
      <rPr>
        <vertAlign val="superscript"/>
        <sz val="10"/>
        <color rgb="FF000000"/>
        <rFont val="Calibri"/>
        <family val="2"/>
        <scheme val="minor"/>
      </rPr>
      <t>(b)</t>
    </r>
  </si>
  <si>
    <r>
      <t>425.4</t>
    </r>
    <r>
      <rPr>
        <vertAlign val="superscript"/>
        <sz val="10"/>
        <color rgb="FF000000"/>
        <rFont val="Calibri"/>
        <family val="2"/>
        <scheme val="minor"/>
      </rPr>
      <t>(b)</t>
    </r>
  </si>
  <si>
    <r>
      <t>748.91</t>
    </r>
    <r>
      <rPr>
        <vertAlign val="superscript"/>
        <sz val="10"/>
        <color rgb="FF000000"/>
        <rFont val="Calibri"/>
        <family val="2"/>
        <scheme val="minor"/>
      </rPr>
      <t>(b)</t>
    </r>
  </si>
  <si>
    <r>
      <t>54,443</t>
    </r>
    <r>
      <rPr>
        <vertAlign val="superscript"/>
        <sz val="10"/>
        <color rgb="FF000000"/>
        <rFont val="Calibri"/>
        <family val="2"/>
        <scheme val="minor"/>
      </rPr>
      <t>(b)</t>
    </r>
  </si>
  <si>
    <r>
      <t>18,548</t>
    </r>
    <r>
      <rPr>
        <vertAlign val="superscript"/>
        <sz val="10"/>
        <color rgb="FF000000"/>
        <rFont val="Calibri"/>
        <family val="2"/>
        <scheme val="minor"/>
      </rPr>
      <t>(b)</t>
    </r>
  </si>
  <si>
    <r>
      <t>16,292</t>
    </r>
    <r>
      <rPr>
        <vertAlign val="superscript"/>
        <sz val="10"/>
        <color rgb="FF000000"/>
        <rFont val="Calibri"/>
        <family val="2"/>
        <scheme val="minor"/>
      </rPr>
      <t>(b)</t>
    </r>
  </si>
  <si>
    <r>
      <t>19,234</t>
    </r>
    <r>
      <rPr>
        <vertAlign val="superscript"/>
        <sz val="10"/>
        <color rgb="FF000000"/>
        <rFont val="Calibri"/>
        <family val="2"/>
        <scheme val="minor"/>
      </rPr>
      <t>(b)</t>
    </r>
  </si>
  <si>
    <r>
      <t>30,574</t>
    </r>
    <r>
      <rPr>
        <vertAlign val="superscript"/>
        <sz val="10"/>
        <color rgb="FF000000"/>
        <rFont val="Calibri"/>
        <family val="2"/>
        <scheme val="minor"/>
      </rPr>
      <t>(b)</t>
    </r>
  </si>
  <si>
    <r>
      <t xml:space="preserve">Sri Lanka Transport Board </t>
    </r>
    <r>
      <rPr>
        <b/>
        <vertAlign val="superscript"/>
        <sz val="10"/>
        <color rgb="FF3358A6"/>
        <rFont val="Calibri"/>
        <family val="2"/>
        <scheme val="minor"/>
      </rPr>
      <t>(c)</t>
    </r>
  </si>
  <si>
    <r>
      <t>2021</t>
    </r>
    <r>
      <rPr>
        <vertAlign val="superscript"/>
        <sz val="10"/>
        <rFont val="Calibri"/>
        <family val="2"/>
        <scheme val="minor"/>
      </rPr>
      <t>(d)</t>
    </r>
  </si>
  <si>
    <r>
      <t>2022</t>
    </r>
    <r>
      <rPr>
        <vertAlign val="superscript"/>
        <sz val="10"/>
        <rFont val="Calibri"/>
        <family val="2"/>
        <scheme val="minor"/>
      </rPr>
      <t>(a)</t>
    </r>
  </si>
  <si>
    <r>
      <t>2023</t>
    </r>
    <r>
      <rPr>
        <vertAlign val="superscript"/>
        <sz val="10"/>
        <rFont val="Calibri"/>
        <family val="2"/>
        <scheme val="minor"/>
      </rPr>
      <t>(a)</t>
    </r>
  </si>
  <si>
    <r>
      <rPr>
        <sz val="10"/>
        <color rgb="FF231F20"/>
        <rFont val="Calibri"/>
        <family val="2"/>
        <scheme val="minor"/>
      </rPr>
      <t>Passenger Kilometers. mn</t>
    </r>
  </si>
  <si>
    <r>
      <rPr>
        <b/>
        <sz val="10"/>
        <color rgb="FF3358A6"/>
        <rFont val="Calibri"/>
        <family val="2"/>
        <scheme val="minor"/>
      </rPr>
      <t>Cargo Discharged, MT ’000</t>
    </r>
  </si>
  <si>
    <r>
      <rPr>
        <b/>
        <sz val="10"/>
        <color rgb="FF3358A6"/>
        <rFont val="Calibri"/>
        <family val="2"/>
        <scheme val="minor"/>
      </rPr>
      <t>Cargo Loaded, MT ’000</t>
    </r>
  </si>
  <si>
    <r>
      <rPr>
        <b/>
        <sz val="10"/>
        <color rgb="FF3358A6"/>
        <rFont val="Calibri"/>
        <family val="2"/>
        <scheme val="minor"/>
      </rPr>
      <t>Total Cargo Handled</t>
    </r>
  </si>
  <si>
    <r>
      <rPr>
        <b/>
        <sz val="10"/>
        <color rgb="FF3358A6"/>
        <rFont val="Calibri"/>
        <family val="2"/>
        <scheme val="minor"/>
      </rPr>
      <t>(Port of Colombo), MT ’000</t>
    </r>
  </si>
  <si>
    <r>
      <rPr>
        <sz val="10"/>
        <color rgb="FF231F20"/>
        <rFont val="Calibri"/>
        <family val="2"/>
        <scheme val="minor"/>
      </rPr>
      <t>Containerised</t>
    </r>
  </si>
  <si>
    <r>
      <rPr>
        <sz val="10"/>
        <color rgb="FF231F20"/>
        <rFont val="Calibri"/>
        <family val="2"/>
        <scheme val="minor"/>
      </rPr>
      <t>Break Bulk</t>
    </r>
  </si>
  <si>
    <r>
      <rPr>
        <sz val="10"/>
        <color rgb="FF231F20"/>
        <rFont val="Calibri"/>
        <family val="2"/>
        <scheme val="minor"/>
      </rPr>
      <t>Dry Bulk</t>
    </r>
  </si>
  <si>
    <r>
      <rPr>
        <sz val="10"/>
        <color rgb="FF231F20"/>
        <rFont val="Calibri"/>
        <family val="2"/>
        <scheme val="minor"/>
      </rPr>
      <t>Liquid Bulk</t>
    </r>
  </si>
  <si>
    <r>
      <rPr>
        <b/>
        <sz val="10"/>
        <color rgb="FF3358A6"/>
        <rFont val="Calibri"/>
        <family val="2"/>
        <scheme val="minor"/>
      </rPr>
      <t>Container Throughput</t>
    </r>
  </si>
  <si>
    <r>
      <rPr>
        <b/>
        <sz val="10"/>
        <color rgb="FF3358A6"/>
        <rFont val="Calibri"/>
        <family val="2"/>
        <scheme val="minor"/>
      </rPr>
      <t>(Port of Colombo), TEU</t>
    </r>
  </si>
  <si>
    <r>
      <rPr>
        <sz val="10"/>
        <color rgb="FF231F20"/>
        <rFont val="Calibri"/>
        <family val="2"/>
        <scheme val="minor"/>
      </rPr>
      <t>Domestic</t>
    </r>
  </si>
  <si>
    <r>
      <rPr>
        <sz val="10"/>
        <color rgb="FF231F20"/>
        <rFont val="Calibri"/>
        <family val="2"/>
        <scheme val="minor"/>
      </rPr>
      <t>Transhipment</t>
    </r>
  </si>
  <si>
    <r>
      <rPr>
        <sz val="10"/>
        <color rgb="FF231F20"/>
        <rFont val="Calibri"/>
        <family val="2"/>
        <scheme val="minor"/>
      </rPr>
      <t>Re-Stowing</t>
    </r>
  </si>
  <si>
    <r>
      <t xml:space="preserve">Revenue </t>
    </r>
    <r>
      <rPr>
        <b/>
        <vertAlign val="superscript"/>
        <sz val="10"/>
        <color rgb="FF3358A6"/>
        <rFont val="Calibri"/>
        <family val="2"/>
        <scheme val="minor"/>
      </rPr>
      <t>(d)</t>
    </r>
    <r>
      <rPr>
        <b/>
        <sz val="10"/>
        <color rgb="FF3358A6"/>
        <rFont val="Calibri"/>
        <family val="2"/>
        <scheme val="minor"/>
      </rPr>
      <t>, Rs. mn</t>
    </r>
  </si>
  <si>
    <r>
      <t>Employees</t>
    </r>
    <r>
      <rPr>
        <b/>
        <vertAlign val="superscript"/>
        <sz val="10"/>
        <color rgb="FF3358A6"/>
        <rFont val="Calibri"/>
        <family val="2"/>
        <scheme val="minor"/>
      </rPr>
      <t>(e)</t>
    </r>
    <r>
      <rPr>
        <b/>
        <sz val="10"/>
        <color rgb="FF3358A6"/>
        <rFont val="Calibri"/>
        <family val="2"/>
        <scheme val="minor"/>
      </rPr>
      <t>, No.</t>
    </r>
  </si>
  <si>
    <r>
      <rPr>
        <sz val="10"/>
        <color rgb="FF231F20"/>
        <rFont val="Calibri"/>
        <family val="2"/>
        <scheme val="minor"/>
      </rPr>
      <t>Kilometres Flown, ’000</t>
    </r>
  </si>
  <si>
    <r>
      <rPr>
        <sz val="10"/>
        <color rgb="FF231F20"/>
        <rFont val="Calibri"/>
        <family val="2"/>
        <scheme val="minor"/>
      </rPr>
      <t>Hours Flown, No.</t>
    </r>
  </si>
  <si>
    <r>
      <rPr>
        <sz val="10"/>
        <color rgb="FF231F20"/>
        <rFont val="Calibri"/>
        <family val="2"/>
        <scheme val="minor"/>
      </rPr>
      <t>Passengers Carried, No.</t>
    </r>
  </si>
  <si>
    <r>
      <rPr>
        <sz val="10"/>
        <color rgb="FF231F20"/>
        <rFont val="Calibri"/>
        <family val="2"/>
        <scheme val="minor"/>
      </rPr>
      <t>Freight Tons Carried, No.</t>
    </r>
  </si>
  <si>
    <r>
      <rPr>
        <sz val="10"/>
        <color rgb="FF231F20"/>
        <rFont val="Calibri"/>
        <family val="2"/>
        <scheme val="minor"/>
      </rPr>
      <t>Passenger Kilometres Flown, ’000</t>
    </r>
  </si>
  <si>
    <r>
      <rPr>
        <sz val="10"/>
        <color rgb="FF231F20"/>
        <rFont val="Calibri"/>
        <family val="2"/>
        <scheme val="minor"/>
      </rPr>
      <t>Available Seat Kilometres Flown, ’000</t>
    </r>
  </si>
  <si>
    <r>
      <rPr>
        <sz val="10"/>
        <color rgb="FF231F20"/>
        <rFont val="Calibri"/>
        <family val="2"/>
        <scheme val="minor"/>
      </rPr>
      <t>Passenger Load Factor, %</t>
    </r>
  </si>
  <si>
    <r>
      <rPr>
        <sz val="10"/>
        <color rgb="FF231F20"/>
        <rFont val="Calibri"/>
        <family val="2"/>
        <scheme val="minor"/>
      </rPr>
      <t xml:space="preserve">Total Tonne Kilometres </t>
    </r>
    <r>
      <rPr>
        <sz val="10"/>
        <rFont val="Calibri"/>
        <family val="2"/>
        <scheme val="minor"/>
      </rPr>
      <t>Performed, ’000</t>
    </r>
  </si>
  <si>
    <r>
      <rPr>
        <sz val="10"/>
        <color rgb="FF231F20"/>
        <rFont val="Calibri"/>
        <family val="2"/>
        <scheme val="minor"/>
      </rPr>
      <t>Passengers</t>
    </r>
    <r>
      <rPr>
        <sz val="10"/>
        <rFont val="Calibri"/>
        <family val="2"/>
        <scheme val="minor"/>
      </rPr>
      <t xml:space="preserve"> (Including Excess Baggage)</t>
    </r>
  </si>
  <si>
    <r>
      <rPr>
        <sz val="10"/>
        <color rgb="FF231F20"/>
        <rFont val="Calibri"/>
        <family val="2"/>
        <scheme val="minor"/>
      </rPr>
      <t>Freight &amp; Mail</t>
    </r>
  </si>
  <si>
    <r>
      <rPr>
        <sz val="10"/>
        <color rgb="FF231F20"/>
        <rFont val="Calibri"/>
        <family val="2"/>
        <scheme val="minor"/>
      </rPr>
      <t>Available Tonne Kilometres, ’000</t>
    </r>
  </si>
  <si>
    <r>
      <rPr>
        <sz val="10"/>
        <color rgb="FF231F20"/>
        <rFont val="Calibri"/>
        <family val="2"/>
        <scheme val="minor"/>
      </rPr>
      <t xml:space="preserve">Overall Load Factor, </t>
    </r>
    <r>
      <rPr>
        <vertAlign val="superscript"/>
        <sz val="10"/>
        <color rgb="FF231F20"/>
        <rFont val="Calibri"/>
        <family val="2"/>
        <scheme val="minor"/>
      </rPr>
      <t xml:space="preserve">(c)  </t>
    </r>
    <r>
      <rPr>
        <sz val="10"/>
        <color rgb="FF231F20"/>
        <rFont val="Calibri"/>
        <family val="2"/>
        <scheme val="minor"/>
      </rPr>
      <t>%</t>
    </r>
  </si>
  <si>
    <r>
      <rPr>
        <sz val="10"/>
        <color rgb="FF231F20"/>
        <rFont val="Calibri"/>
        <family val="2"/>
        <scheme val="minor"/>
      </rPr>
      <t>Employment, No.</t>
    </r>
  </si>
  <si>
    <r>
      <t>As at 31</t>
    </r>
    <r>
      <rPr>
        <vertAlign val="superscript"/>
        <sz val="10"/>
        <color rgb="FF000000"/>
        <rFont val="Calibri"/>
        <family val="2"/>
        <scheme val="minor"/>
      </rPr>
      <t>st</t>
    </r>
    <r>
      <rPr>
        <sz val="10"/>
        <color rgb="FF000000"/>
        <rFont val="Calibri"/>
        <family val="2"/>
        <scheme val="minor"/>
      </rPr>
      <t xml:space="preserve"> March</t>
    </r>
  </si>
  <si>
    <r>
      <rPr>
        <sz val="10"/>
        <color rgb="FF231F20"/>
        <rFont val="Calibri"/>
        <family val="2"/>
        <scheme val="minor"/>
      </rPr>
      <t>Locomotives</t>
    </r>
    <r>
      <rPr>
        <vertAlign val="superscript"/>
        <sz val="10"/>
        <color rgb="FF231F20"/>
        <rFont val="Calibri"/>
        <family val="2"/>
        <scheme val="minor"/>
      </rPr>
      <t>(a)</t>
    </r>
  </si>
  <si>
    <r>
      <rPr>
        <sz val="10"/>
        <color rgb="FF231F20"/>
        <rFont val="Calibri"/>
        <family val="2"/>
        <scheme val="minor"/>
      </rPr>
      <t>Broad Gauge</t>
    </r>
  </si>
  <si>
    <r>
      <t>125</t>
    </r>
    <r>
      <rPr>
        <vertAlign val="superscript"/>
        <sz val="10"/>
        <color rgb="FF231F20"/>
        <rFont val="Calibri"/>
        <family val="2"/>
        <scheme val="minor"/>
      </rPr>
      <t>(b)</t>
    </r>
  </si>
  <si>
    <r>
      <t>137</t>
    </r>
    <r>
      <rPr>
        <vertAlign val="superscript"/>
        <sz val="10"/>
        <color rgb="FF231F20"/>
        <rFont val="Calibri"/>
        <family val="2"/>
        <scheme val="minor"/>
      </rPr>
      <t>(b)</t>
    </r>
  </si>
  <si>
    <r>
      <t>247</t>
    </r>
    <r>
      <rPr>
        <vertAlign val="superscript"/>
        <sz val="10"/>
        <color rgb="FF231F20"/>
        <rFont val="Calibri"/>
        <family val="2"/>
        <scheme val="minor"/>
      </rPr>
      <t>(b)</t>
    </r>
  </si>
  <si>
    <r>
      <t>72</t>
    </r>
    <r>
      <rPr>
        <vertAlign val="superscript"/>
        <sz val="10"/>
        <color rgb="FF231F20"/>
        <rFont val="Calibri"/>
        <family val="2"/>
        <scheme val="minor"/>
      </rPr>
      <t>(c)</t>
    </r>
  </si>
  <si>
    <r>
      <t>74</t>
    </r>
    <r>
      <rPr>
        <vertAlign val="superscript"/>
        <sz val="10"/>
        <color rgb="FF231F20"/>
        <rFont val="Calibri"/>
        <family val="2"/>
        <scheme val="minor"/>
      </rPr>
      <t>(c)</t>
    </r>
  </si>
  <si>
    <r>
      <rPr>
        <sz val="10"/>
        <color rgb="FF231F20"/>
        <rFont val="Calibri"/>
        <family val="2"/>
        <scheme val="minor"/>
      </rPr>
      <t>Dual Gauge (KV-Line)</t>
    </r>
  </si>
  <si>
    <r>
      <rPr>
        <sz val="10"/>
        <color rgb="FF231F20"/>
        <rFont val="Calibri"/>
        <family val="2"/>
        <scheme val="minor"/>
      </rPr>
      <t>Passenger Coaches</t>
    </r>
  </si>
  <si>
    <r>
      <t>565</t>
    </r>
    <r>
      <rPr>
        <vertAlign val="superscript"/>
        <sz val="10"/>
        <color rgb="FF231F20"/>
        <rFont val="Calibri"/>
        <family val="2"/>
        <scheme val="minor"/>
      </rPr>
      <t>(c)</t>
    </r>
  </si>
  <si>
    <r>
      <rPr>
        <sz val="10"/>
        <color rgb="FF231F20"/>
        <rFont val="Calibri"/>
        <family val="2"/>
        <scheme val="minor"/>
      </rPr>
      <t>Goods Wagons</t>
    </r>
  </si>
  <si>
    <r>
      <rPr>
        <b/>
        <sz val="10"/>
        <color rgb="FF3358A6"/>
        <rFont val="Calibri"/>
        <family val="2"/>
        <scheme val="minor"/>
      </rPr>
      <t>Route, km</t>
    </r>
  </si>
  <si>
    <r>
      <rPr>
        <b/>
        <sz val="10"/>
        <color rgb="FF3358A6"/>
        <rFont val="Calibri"/>
        <family val="2"/>
        <scheme val="minor"/>
      </rPr>
      <t>Main Stations, No.</t>
    </r>
  </si>
  <si>
    <r>
      <rPr>
        <b/>
        <sz val="10"/>
        <color rgb="FF3358A6"/>
        <rFont val="Calibri"/>
        <family val="2"/>
        <scheme val="minor"/>
      </rPr>
      <t>Sub Stations, No.</t>
    </r>
  </si>
  <si>
    <r>
      <rPr>
        <b/>
        <sz val="10"/>
        <color rgb="FF3358A6"/>
        <rFont val="Calibri"/>
        <family val="2"/>
        <scheme val="minor"/>
      </rPr>
      <t>Passenger Journeys, mn</t>
    </r>
  </si>
  <si>
    <r>
      <rPr>
        <sz val="10"/>
        <color rgb="FF231F20"/>
        <rFont val="Calibri"/>
        <family val="2"/>
        <scheme val="minor"/>
      </rPr>
      <t xml:space="preserve">Ordinary Ticket Passengers </t>
    </r>
    <r>
      <rPr>
        <vertAlign val="superscript"/>
        <sz val="10"/>
        <color rgb="FF231F20"/>
        <rFont val="Calibri"/>
        <family val="2"/>
        <scheme val="minor"/>
      </rPr>
      <t>(d)</t>
    </r>
  </si>
  <si>
    <r>
      <rPr>
        <sz val="10"/>
        <color rgb="FF231F20"/>
        <rFont val="Calibri"/>
        <family val="2"/>
        <scheme val="minor"/>
      </rPr>
      <t>Season Ticket Passengers</t>
    </r>
  </si>
  <si>
    <r>
      <rPr>
        <b/>
        <sz val="10"/>
        <color rgb="FF3358A6"/>
        <rFont val="Calibri"/>
        <family val="2"/>
        <scheme val="minor"/>
      </rPr>
      <t xml:space="preserve">Passenger Kilometres </t>
    </r>
    <r>
      <rPr>
        <b/>
        <vertAlign val="superscript"/>
        <sz val="10"/>
        <color rgb="FF3358A6"/>
        <rFont val="Calibri"/>
        <family val="2"/>
        <scheme val="minor"/>
      </rPr>
      <t>(e)</t>
    </r>
    <r>
      <rPr>
        <b/>
        <sz val="10"/>
        <color rgb="FF3358A6"/>
        <rFont val="Calibri"/>
        <family val="2"/>
        <scheme val="minor"/>
      </rPr>
      <t>, mn</t>
    </r>
  </si>
  <si>
    <r>
      <rPr>
        <sz val="10"/>
        <color rgb="FF231F20"/>
        <rFont val="Calibri"/>
        <family val="2"/>
        <scheme val="minor"/>
      </rPr>
      <t>Ordinary Ticket Passengers</t>
    </r>
  </si>
  <si>
    <r>
      <rPr>
        <sz val="10"/>
        <color rgb="FF231F20"/>
        <rFont val="Calibri"/>
        <family val="2"/>
        <scheme val="minor"/>
      </rPr>
      <t xml:space="preserve">Season Ticket Passengers </t>
    </r>
    <r>
      <rPr>
        <vertAlign val="superscript"/>
        <sz val="10"/>
        <color rgb="FF231F20"/>
        <rFont val="Calibri"/>
        <family val="2"/>
        <scheme val="minor"/>
      </rPr>
      <t>(f)</t>
    </r>
  </si>
  <si>
    <r>
      <rPr>
        <b/>
        <sz val="10"/>
        <color rgb="FF3358A6"/>
        <rFont val="Calibri"/>
        <family val="2"/>
        <scheme val="minor"/>
      </rPr>
      <t>Revenue from Passenger Traffic, Rs. mn</t>
    </r>
  </si>
  <si>
    <r>
      <rPr>
        <sz val="10"/>
        <color rgb="FF231F20"/>
        <rFont val="Calibri"/>
        <family val="2"/>
        <scheme val="minor"/>
      </rPr>
      <t>Coaching Train Kilometre, mn km</t>
    </r>
  </si>
  <si>
    <r>
      <rPr>
        <sz val="10"/>
        <color rgb="FF231F20"/>
        <rFont val="Calibri"/>
        <family val="2"/>
        <scheme val="minor"/>
      </rPr>
      <t>Goods Hauled, mn Tons</t>
    </r>
  </si>
  <si>
    <r>
      <rPr>
        <sz val="10"/>
        <color rgb="FF231F20"/>
        <rFont val="Calibri"/>
        <family val="2"/>
        <scheme val="minor"/>
      </rPr>
      <t xml:space="preserve">Ton Kilometreage of Goods  Hauled </t>
    </r>
    <r>
      <rPr>
        <vertAlign val="superscript"/>
        <sz val="10"/>
        <color rgb="FF231F20"/>
        <rFont val="Calibri"/>
        <family val="2"/>
        <scheme val="minor"/>
      </rPr>
      <t>(g)</t>
    </r>
    <r>
      <rPr>
        <sz val="10"/>
        <color rgb="FF231F20"/>
        <rFont val="Calibri"/>
        <family val="2"/>
        <scheme val="minor"/>
      </rPr>
      <t>, mn</t>
    </r>
  </si>
  <si>
    <r>
      <rPr>
        <sz val="10"/>
        <color rgb="FF231F20"/>
        <rFont val="Calibri"/>
        <family val="2"/>
        <scheme val="minor"/>
      </rPr>
      <t>Receipts from Goods Traffic, Rs. mn</t>
    </r>
  </si>
  <si>
    <r>
      <rPr>
        <sz val="10"/>
        <color rgb="FF231F20"/>
        <rFont val="Calibri"/>
        <family val="2"/>
        <scheme val="minor"/>
      </rPr>
      <t>Goods Train Kilometres, mn km</t>
    </r>
  </si>
  <si>
    <r>
      <rPr>
        <sz val="10"/>
        <color rgb="FF231F20"/>
        <rFont val="Calibri"/>
        <family val="2"/>
        <scheme val="minor"/>
      </rPr>
      <t>Gross Receipts, Rs. mn</t>
    </r>
  </si>
  <si>
    <r>
      <rPr>
        <sz val="10"/>
        <color rgb="FF231F20"/>
        <rFont val="Calibri"/>
        <family val="2"/>
        <scheme val="minor"/>
      </rPr>
      <t>Working Expenditure, Rs. mn</t>
    </r>
  </si>
  <si>
    <r>
      <rPr>
        <sz val="10"/>
        <color rgb="FF231F20"/>
        <rFont val="Calibri"/>
        <family val="2"/>
        <scheme val="minor"/>
      </rPr>
      <t>Personnel Strength, No.</t>
    </r>
  </si>
  <si>
    <r>
      <rPr>
        <sz val="10"/>
        <color rgb="FF231F20"/>
        <rFont val="Calibri"/>
        <family val="2"/>
        <scheme val="minor"/>
      </rPr>
      <t>12,983</t>
    </r>
    <r>
      <rPr>
        <vertAlign val="superscript"/>
        <sz val="10"/>
        <color rgb="FF231F20"/>
        <rFont val="Calibri"/>
        <family val="2"/>
        <scheme val="minor"/>
      </rPr>
      <t>(h)</t>
    </r>
  </si>
  <si>
    <r>
      <rPr>
        <sz val="10"/>
        <color rgb="FF231F20"/>
        <rFont val="Calibri"/>
        <family val="2"/>
        <scheme val="minor"/>
      </rPr>
      <t>Passenger Journeys, mn</t>
    </r>
  </si>
  <si>
    <r>
      <rPr>
        <sz val="10"/>
        <color rgb="FF231F20"/>
        <rFont val="Calibri"/>
        <family val="2"/>
        <scheme val="minor"/>
      </rPr>
      <t>Buses Scheduled</t>
    </r>
  </si>
  <si>
    <r>
      <rPr>
        <sz val="10"/>
        <color rgb="FF231F20"/>
        <rFont val="Calibri"/>
        <family val="2"/>
        <scheme val="minor"/>
      </rPr>
      <t>Operated Kilometres, mn</t>
    </r>
  </si>
  <si>
    <r>
      <t>Passenger Kilometres</t>
    </r>
    <r>
      <rPr>
        <b/>
        <vertAlign val="superscript"/>
        <sz val="10"/>
        <color theme="4" tint="-0.249977111117893"/>
        <rFont val="Calibri"/>
        <family val="2"/>
        <scheme val="minor"/>
      </rPr>
      <t>(c)</t>
    </r>
    <r>
      <rPr>
        <b/>
        <sz val="10"/>
        <color theme="4" tint="-0.249977111117893"/>
        <rFont val="Calibri"/>
        <family val="2"/>
        <scheme val="minor"/>
      </rPr>
      <t>, mn</t>
    </r>
  </si>
  <si>
    <r>
      <t xml:space="preserve">Seat Kilometres </t>
    </r>
    <r>
      <rPr>
        <b/>
        <vertAlign val="superscript"/>
        <sz val="10"/>
        <color theme="4" tint="-0.249977111117893"/>
        <rFont val="Calibri"/>
        <family val="2"/>
        <scheme val="minor"/>
      </rPr>
      <t>(d)</t>
    </r>
    <r>
      <rPr>
        <b/>
        <sz val="10"/>
        <color theme="4" tint="-0.249977111117893"/>
        <rFont val="Calibri"/>
        <family val="2"/>
        <scheme val="minor"/>
      </rPr>
      <t>, mn</t>
    </r>
  </si>
  <si>
    <r>
      <t xml:space="preserve">Load Factor </t>
    </r>
    <r>
      <rPr>
        <b/>
        <vertAlign val="superscript"/>
        <sz val="10"/>
        <color theme="4" tint="-0.249977111117893"/>
        <rFont val="Calibri"/>
        <family val="2"/>
        <scheme val="minor"/>
      </rPr>
      <t>(e)</t>
    </r>
    <r>
      <rPr>
        <b/>
        <sz val="10"/>
        <color theme="4" tint="-0.249977111117893"/>
        <rFont val="Calibri"/>
        <family val="2"/>
        <scheme val="minor"/>
      </rPr>
      <t>, %</t>
    </r>
  </si>
  <si>
    <r>
      <t xml:space="preserve">Average Capacity of Vehicles Operated, No. </t>
    </r>
    <r>
      <rPr>
        <b/>
        <vertAlign val="superscript"/>
        <sz val="10"/>
        <color theme="4" tint="-0.249977111117893"/>
        <rFont val="Calibri"/>
        <family val="2"/>
        <scheme val="minor"/>
      </rPr>
      <t>(a)</t>
    </r>
  </si>
  <si>
    <r>
      <rPr>
        <b/>
        <sz val="10"/>
        <color rgb="FF231F20"/>
        <rFont val="Calibri"/>
        <family val="2"/>
        <scheme val="minor"/>
      </rPr>
      <t>n.a.</t>
    </r>
  </si>
  <si>
    <r>
      <t xml:space="preserve">Average Vehicle Utilisation </t>
    </r>
    <r>
      <rPr>
        <b/>
        <vertAlign val="superscript"/>
        <sz val="10"/>
        <color theme="4" tint="-0.249977111117893"/>
        <rFont val="Calibri"/>
        <family val="2"/>
        <scheme val="minor"/>
      </rPr>
      <t>(f)</t>
    </r>
    <r>
      <rPr>
        <b/>
        <sz val="10"/>
        <color theme="4" tint="-0.249977111117893"/>
        <rFont val="Calibri"/>
        <family val="2"/>
        <scheme val="minor"/>
      </rPr>
      <t>, km Operated</t>
    </r>
  </si>
  <si>
    <r>
      <rPr>
        <b/>
        <sz val="10"/>
        <color rgb="FF3358A6"/>
        <rFont val="Calibri"/>
        <family val="2"/>
        <scheme val="minor"/>
      </rPr>
      <t>Revenue, Rs. mn</t>
    </r>
  </si>
  <si>
    <r>
      <rPr>
        <i/>
        <sz val="10"/>
        <color rgb="FF231F20"/>
        <rFont val="Calibri"/>
        <family val="2"/>
        <scheme val="minor"/>
      </rPr>
      <t>of which :</t>
    </r>
  </si>
  <si>
    <r>
      <rPr>
        <sz val="10"/>
        <color rgb="FF231F20"/>
        <rFont val="Calibri"/>
        <family val="2"/>
        <scheme val="minor"/>
      </rPr>
      <t>Way Bill Collection</t>
    </r>
  </si>
  <si>
    <r>
      <rPr>
        <sz val="10"/>
        <color rgb="FF231F20"/>
        <rFont val="Calibri"/>
        <family val="2"/>
        <scheme val="minor"/>
      </rPr>
      <t>Sales of Season Tickets</t>
    </r>
  </si>
  <si>
    <r>
      <rPr>
        <b/>
        <sz val="10"/>
        <color rgb="FF3358A6"/>
        <rFont val="Calibri"/>
        <family val="2"/>
        <scheme val="minor"/>
      </rPr>
      <t>Passenger Transport</t>
    </r>
  </si>
  <si>
    <r>
      <rPr>
        <sz val="10"/>
        <color rgb="FF231F20"/>
        <rFont val="Calibri"/>
        <family val="2"/>
        <scheme val="minor"/>
      </rPr>
      <t>Buses and Coaches</t>
    </r>
  </si>
  <si>
    <r>
      <rPr>
        <sz val="10"/>
        <color rgb="FF231F20"/>
        <rFont val="Calibri"/>
        <family val="2"/>
        <scheme val="minor"/>
      </rPr>
      <t>Private Cars</t>
    </r>
  </si>
  <si>
    <r>
      <rPr>
        <sz val="10"/>
        <color rgb="FF231F20"/>
        <rFont val="Calibri"/>
        <family val="2"/>
        <scheme val="minor"/>
      </rPr>
      <t>Motor Cycles</t>
    </r>
  </si>
  <si>
    <r>
      <rPr>
        <b/>
        <sz val="10"/>
        <color rgb="FF3358A6"/>
        <rFont val="Calibri"/>
        <family val="2"/>
        <scheme val="minor"/>
      </rPr>
      <t>Goods Transport</t>
    </r>
  </si>
  <si>
    <r>
      <rPr>
        <sz val="10"/>
        <color rgb="FF231F20"/>
        <rFont val="Calibri"/>
        <family val="2"/>
        <scheme val="minor"/>
      </rPr>
      <t>Lorries</t>
    </r>
  </si>
  <si>
    <r>
      <rPr>
        <sz val="10"/>
        <color rgb="FF231F20"/>
        <rFont val="Calibri"/>
        <family val="2"/>
        <scheme val="minor"/>
      </rPr>
      <t>Dual Purpose Vehicles</t>
    </r>
  </si>
  <si>
    <r>
      <rPr>
        <b/>
        <sz val="10"/>
        <color rgb="FF3358A6"/>
        <rFont val="Calibri"/>
        <family val="2"/>
        <scheme val="minor"/>
      </rPr>
      <t>Land Vehicles</t>
    </r>
  </si>
  <si>
    <r>
      <rPr>
        <sz val="10"/>
        <color rgb="FF231F20"/>
        <rFont val="Calibri"/>
        <family val="2"/>
        <scheme val="minor"/>
      </rPr>
      <t>Tractors</t>
    </r>
  </si>
  <si>
    <r>
      <rPr>
        <sz val="10"/>
        <color rgb="FF231F20"/>
        <rFont val="Calibri"/>
        <family val="2"/>
        <scheme val="minor"/>
      </rPr>
      <t>Hand Tractors</t>
    </r>
  </si>
  <si>
    <r>
      <rPr>
        <sz val="10"/>
        <color rgb="FF231F20"/>
        <rFont val="Calibri"/>
        <family val="2"/>
        <scheme val="minor"/>
      </rPr>
      <t xml:space="preserve">Others </t>
    </r>
    <r>
      <rPr>
        <vertAlign val="superscript"/>
        <sz val="10"/>
        <color rgb="FF231F20"/>
        <rFont val="Calibri"/>
        <family val="2"/>
        <scheme val="minor"/>
      </rPr>
      <t>(b)</t>
    </r>
  </si>
  <si>
    <r>
      <rPr>
        <b/>
        <sz val="10"/>
        <color rgb="FF3358A6"/>
        <rFont val="Calibri"/>
        <family val="2"/>
        <scheme val="minor"/>
      </rPr>
      <t>Total</t>
    </r>
  </si>
  <si>
    <r>
      <rPr>
        <b/>
        <sz val="10"/>
        <color rgb="FF3358A6"/>
        <rFont val="Calibri"/>
        <family val="2"/>
        <scheme val="minor"/>
      </rPr>
      <t>Year 2019</t>
    </r>
  </si>
  <si>
    <r>
      <rPr>
        <sz val="10"/>
        <color rgb="FF231F20"/>
        <rFont val="Calibri"/>
        <family val="2"/>
        <scheme val="minor"/>
      </rPr>
      <t xml:space="preserve">Omnibuses </t>
    </r>
    <r>
      <rPr>
        <vertAlign val="superscript"/>
        <sz val="10"/>
        <color rgb="FF231F20"/>
        <rFont val="Calibri"/>
        <family val="2"/>
        <scheme val="minor"/>
      </rPr>
      <t>(b)</t>
    </r>
  </si>
  <si>
    <r>
      <rPr>
        <sz val="10"/>
        <color rgb="FF231F20"/>
        <rFont val="Calibri"/>
        <family val="2"/>
        <scheme val="minor"/>
      </rPr>
      <t xml:space="preserve">Private Coaches </t>
    </r>
    <r>
      <rPr>
        <vertAlign val="superscript"/>
        <sz val="10"/>
        <color rgb="FF231F20"/>
        <rFont val="Calibri"/>
        <family val="2"/>
        <scheme val="minor"/>
      </rPr>
      <t>(c)</t>
    </r>
  </si>
  <si>
    <r>
      <rPr>
        <sz val="10"/>
        <color rgb="FF231F20"/>
        <rFont val="Calibri"/>
        <family val="2"/>
        <scheme val="minor"/>
      </rPr>
      <t>Land Vehicles</t>
    </r>
  </si>
  <si>
    <r>
      <rPr>
        <sz val="10"/>
        <color rgb="FF231F20"/>
        <rFont val="Calibri"/>
        <family val="2"/>
        <scheme val="minor"/>
      </rPr>
      <t>Goods Transport Vehicles</t>
    </r>
  </si>
  <si>
    <r>
      <rPr>
        <sz val="10"/>
        <color rgb="FF231F20"/>
        <rFont val="Calibri"/>
        <family val="2"/>
        <scheme val="minor"/>
      </rPr>
      <t>Threewheelers</t>
    </r>
  </si>
  <si>
    <r>
      <rPr>
        <b/>
        <sz val="10"/>
        <color rgb="FF3358A6"/>
        <rFont val="Calibri"/>
        <family val="2"/>
        <scheme val="minor"/>
      </rPr>
      <t>Year 2020</t>
    </r>
  </si>
  <si>
    <r>
      <t>Year 2022</t>
    </r>
    <r>
      <rPr>
        <b/>
        <vertAlign val="superscript"/>
        <sz val="10"/>
        <color rgb="FF3358A6"/>
        <rFont val="Calibri"/>
        <family val="2"/>
        <scheme val="minor"/>
      </rPr>
      <t>(d)</t>
    </r>
  </si>
  <si>
    <r>
      <t>Year 2023</t>
    </r>
    <r>
      <rPr>
        <b/>
        <vertAlign val="superscript"/>
        <sz val="10"/>
        <color rgb="FF3358A6"/>
        <rFont val="Calibri"/>
        <family val="2"/>
        <scheme val="minor"/>
      </rPr>
      <t>(e)</t>
    </r>
  </si>
  <si>
    <r>
      <rPr>
        <b/>
        <sz val="10"/>
        <color rgb="FF3358A6"/>
        <rFont val="Calibri"/>
        <family val="2"/>
        <scheme val="minor"/>
      </rPr>
      <t>Year 2018</t>
    </r>
  </si>
  <si>
    <r>
      <rPr>
        <sz val="10"/>
        <color rgb="FF231F20"/>
        <rFont val="Calibri"/>
        <family val="2"/>
        <scheme val="minor"/>
      </rPr>
      <t>Class  A</t>
    </r>
  </si>
  <si>
    <r>
      <rPr>
        <sz val="10"/>
        <color rgb="FF231F20"/>
        <rFont val="Calibri"/>
        <family val="2"/>
        <scheme val="minor"/>
      </rPr>
      <t>Class  B</t>
    </r>
  </si>
  <si>
    <r>
      <rPr>
        <sz val="10"/>
        <color rgb="FF231F20"/>
        <rFont val="Calibri"/>
        <family val="2"/>
        <scheme val="minor"/>
      </rPr>
      <t>Class  C</t>
    </r>
  </si>
  <si>
    <r>
      <rPr>
        <sz val="10"/>
        <color rgb="FF231F20"/>
        <rFont val="Calibri"/>
        <family val="2"/>
        <scheme val="minor"/>
      </rPr>
      <t>Class  D</t>
    </r>
  </si>
  <si>
    <r>
      <rPr>
        <sz val="10"/>
        <color rgb="FF231F20"/>
        <rFont val="Calibri"/>
        <family val="2"/>
        <scheme val="minor"/>
      </rPr>
      <t>Expressways</t>
    </r>
  </si>
  <si>
    <r>
      <t>Year 2023</t>
    </r>
    <r>
      <rPr>
        <b/>
        <vertAlign val="superscript"/>
        <sz val="10"/>
        <color rgb="FF3358A6"/>
        <rFont val="Calibri"/>
        <family val="2"/>
        <scheme val="minor"/>
      </rPr>
      <t xml:space="preserve"> (b)</t>
    </r>
  </si>
  <si>
    <r>
      <t>381</t>
    </r>
    <r>
      <rPr>
        <vertAlign val="superscript"/>
        <sz val="10"/>
        <color rgb="FF231F20"/>
        <rFont val="Calibri"/>
        <family val="2"/>
        <scheme val="minor"/>
      </rPr>
      <t>(b)</t>
    </r>
  </si>
  <si>
    <r>
      <t>277</t>
    </r>
    <r>
      <rPr>
        <vertAlign val="superscript"/>
        <sz val="10"/>
        <color rgb="FF231F20"/>
        <rFont val="Calibri"/>
        <family val="2"/>
        <scheme val="minor"/>
      </rPr>
      <t>(b)</t>
    </r>
  </si>
  <si>
    <r>
      <t>1,622</t>
    </r>
    <r>
      <rPr>
        <vertAlign val="superscript"/>
        <sz val="10"/>
        <color rgb="FF231F20"/>
        <rFont val="Calibri"/>
        <family val="2"/>
        <scheme val="minor"/>
      </rPr>
      <t xml:space="preserve"> (b)</t>
    </r>
  </si>
  <si>
    <r>
      <t>Year 2023</t>
    </r>
    <r>
      <rPr>
        <b/>
        <vertAlign val="superscript"/>
        <sz val="10"/>
        <color rgb="FF3358A6"/>
        <rFont val="Calibri"/>
        <family val="2"/>
        <scheme val="minor"/>
      </rPr>
      <t>(c)</t>
    </r>
  </si>
  <si>
    <t>Daily membership</t>
  </si>
  <si>
    <r>
      <t>339.8</t>
    </r>
    <r>
      <rPr>
        <vertAlign val="superscript"/>
        <sz val="10"/>
        <color rgb="FF231F20"/>
        <rFont val="Calibri"/>
        <family val="2"/>
        <scheme val="minor"/>
      </rPr>
      <t>(c)</t>
    </r>
  </si>
  <si>
    <r>
      <t>494.0</t>
    </r>
    <r>
      <rPr>
        <vertAlign val="superscript"/>
        <sz val="10"/>
        <color rgb="FF231F20"/>
        <rFont val="Calibri"/>
        <family val="2"/>
        <scheme val="minor"/>
      </rPr>
      <t>(c)</t>
    </r>
  </si>
  <si>
    <r>
      <t>97.2</t>
    </r>
    <r>
      <rPr>
        <vertAlign val="superscript"/>
        <sz val="10"/>
        <color rgb="FF231F20"/>
        <rFont val="Calibri"/>
        <family val="2"/>
        <scheme val="minor"/>
      </rPr>
      <t>(c)</t>
    </r>
  </si>
  <si>
    <t>Includes only government funding</t>
  </si>
  <si>
    <r>
      <rPr>
        <sz val="10"/>
        <color rgb="FF231F20"/>
        <rFont val="Calibri"/>
        <family val="2"/>
        <scheme val="minor"/>
      </rPr>
      <t>12</t>
    </r>
    <r>
      <rPr>
        <vertAlign val="superscript"/>
        <sz val="10"/>
        <color rgb="FF231F20"/>
        <rFont val="Calibri"/>
        <family val="2"/>
        <scheme val="minor"/>
      </rPr>
      <t>(a)</t>
    </r>
  </si>
  <si>
    <r>
      <t>148</t>
    </r>
    <r>
      <rPr>
        <vertAlign val="superscript"/>
        <sz val="10"/>
        <color rgb="FF231F20"/>
        <rFont val="Calibri"/>
        <family val="2"/>
        <scheme val="minor"/>
      </rPr>
      <t>(a)</t>
    </r>
  </si>
  <si>
    <t xml:space="preserve">Road Development Authority
</t>
  </si>
  <si>
    <t xml:space="preserve">Sources: </t>
  </si>
  <si>
    <t xml:space="preserve">Source: </t>
  </si>
  <si>
    <t>Department of Motor Traffic</t>
  </si>
  <si>
    <t>Family Health Bureau</t>
  </si>
  <si>
    <t>Sri Lanka Customs</t>
  </si>
  <si>
    <t>Ministry of Health</t>
  </si>
  <si>
    <t xml:space="preserve">Sources:  </t>
  </si>
  <si>
    <t>Telecommunications Regulatory Commission of Sri Lanka</t>
  </si>
  <si>
    <t>Department of Census and Statistics</t>
  </si>
  <si>
    <t>Central Bank of Sri Lanka</t>
  </si>
  <si>
    <r>
      <rPr>
        <b/>
        <sz val="10"/>
        <color rgb="FF3358A6"/>
        <rFont val="Calibri"/>
        <family val="2"/>
        <scheme val="minor"/>
      </rPr>
      <t>Training Schools for Youthful Offenders</t>
    </r>
  </si>
  <si>
    <r>
      <rPr>
        <b/>
        <sz val="10"/>
        <color rgb="FF3358A6"/>
        <rFont val="Calibri"/>
        <family val="2"/>
        <scheme val="minor"/>
      </rPr>
      <t>Fixed Access Services</t>
    </r>
  </si>
  <si>
    <r>
      <rPr>
        <sz val="10"/>
        <color rgb="FF231F20"/>
        <rFont val="Calibri"/>
        <family val="2"/>
        <scheme val="minor"/>
      </rPr>
      <t>Main Post Offices (No.)</t>
    </r>
  </si>
  <si>
    <r>
      <rPr>
        <b/>
        <sz val="10"/>
        <color rgb="FF3358A6"/>
        <rFont val="Calibri"/>
        <family val="2"/>
        <scheme val="minor"/>
      </rPr>
      <t>Sexually Transmitted Diseases</t>
    </r>
  </si>
  <si>
    <r>
      <t>Nursing Sisters</t>
    </r>
    <r>
      <rPr>
        <vertAlign val="superscript"/>
        <sz val="10"/>
        <color rgb="FF231F20"/>
        <rFont val="Calibri"/>
        <family val="2"/>
        <scheme val="minor"/>
      </rPr>
      <t>(d)</t>
    </r>
  </si>
  <si>
    <r>
      <rPr>
        <sz val="10"/>
        <color rgb="FF231F20"/>
        <rFont val="Calibri"/>
        <family val="2"/>
        <scheme val="minor"/>
      </rPr>
      <t>Inspectors</t>
    </r>
    <r>
      <rPr>
        <vertAlign val="superscript"/>
        <sz val="10"/>
        <rFont val="Calibri"/>
        <family val="2"/>
        <scheme val="minor"/>
      </rPr>
      <t>(e)</t>
    </r>
  </si>
  <si>
    <r>
      <rPr>
        <sz val="10"/>
        <color rgb="FF231F20"/>
        <rFont val="Calibri"/>
        <family val="2"/>
        <scheme val="minor"/>
      </rPr>
      <t>Midwives</t>
    </r>
    <r>
      <rPr>
        <vertAlign val="superscript"/>
        <sz val="10"/>
        <rFont val="Calibri"/>
        <family val="2"/>
        <scheme val="minor"/>
      </rPr>
      <t xml:space="preserve"> (f)</t>
    </r>
  </si>
  <si>
    <r>
      <rPr>
        <b/>
        <sz val="10"/>
        <color rgb="FF3358A6"/>
        <rFont val="Calibri"/>
        <family val="2"/>
        <scheme val="minor"/>
      </rPr>
      <t xml:space="preserve">Western Medicine </t>
    </r>
    <r>
      <rPr>
        <b/>
        <vertAlign val="superscript"/>
        <sz val="10"/>
        <color rgb="FF3358A6"/>
        <rFont val="Calibri"/>
        <family val="2"/>
        <scheme val="minor"/>
      </rPr>
      <t>(c)</t>
    </r>
  </si>
  <si>
    <r>
      <rPr>
        <sz val="10"/>
        <color rgb="FF231F20"/>
        <rFont val="Calibri"/>
        <family val="2"/>
        <scheme val="minor"/>
      </rPr>
      <t>University Libraries</t>
    </r>
  </si>
  <si>
    <r>
      <rPr>
        <sz val="10"/>
        <color rgb="FF231F20"/>
        <rFont val="Calibri"/>
        <family val="2"/>
        <scheme val="minor"/>
      </rPr>
      <t>Intake</t>
    </r>
  </si>
  <si>
    <r>
      <rPr>
        <sz val="10"/>
        <color rgb="FF231F20"/>
        <rFont val="Calibri"/>
        <family val="2"/>
        <scheme val="minor"/>
      </rPr>
      <t>Enrolment</t>
    </r>
  </si>
  <si>
    <r>
      <rPr>
        <sz val="10"/>
        <color rgb="FF231F20"/>
        <rFont val="Calibri"/>
        <family val="2"/>
        <scheme val="minor"/>
      </rPr>
      <t>A</t>
    </r>
  </si>
  <si>
    <r>
      <rPr>
        <sz val="10"/>
        <color rgb="FF231F20"/>
        <rFont val="Calibri"/>
        <family val="2"/>
        <scheme val="minor"/>
      </rPr>
      <t>B</t>
    </r>
  </si>
  <si>
    <r>
      <rPr>
        <sz val="10"/>
        <color rgb="FF231F20"/>
        <rFont val="Calibri"/>
        <family val="2"/>
        <scheme val="minor"/>
      </rPr>
      <t>No. of Universities</t>
    </r>
  </si>
  <si>
    <r>
      <rPr>
        <b/>
        <sz val="10"/>
        <color rgb="FF3358A6"/>
        <rFont val="Calibri"/>
        <family val="2"/>
        <scheme val="minor"/>
      </rPr>
      <t>Total No. of Schools</t>
    </r>
  </si>
  <si>
    <r>
      <rPr>
        <b/>
        <sz val="10"/>
        <color rgb="FF3358A6"/>
        <rFont val="Calibri"/>
        <family val="2"/>
        <scheme val="minor"/>
      </rPr>
      <t>Household Characteristics</t>
    </r>
  </si>
  <si>
    <r>
      <rPr>
        <sz val="10"/>
        <color rgb="FF231F20"/>
        <rFont val="Calibri"/>
        <family val="2"/>
        <scheme val="minor"/>
      </rPr>
      <t>2012 / 13</t>
    </r>
  </si>
  <si>
    <r>
      <t>2019</t>
    </r>
    <r>
      <rPr>
        <vertAlign val="superscript"/>
        <sz val="10"/>
        <color rgb="FF231F20"/>
        <rFont val="Calibri"/>
        <family val="2"/>
        <scheme val="minor"/>
      </rPr>
      <t>(a)</t>
    </r>
  </si>
  <si>
    <r>
      <t>2019</t>
    </r>
    <r>
      <rPr>
        <vertAlign val="superscript"/>
        <sz val="10"/>
        <color rgb="FF231F20"/>
        <rFont val="Calibri"/>
        <family val="2"/>
        <scheme val="minor"/>
      </rPr>
      <t>(b)</t>
    </r>
  </si>
  <si>
    <r>
      <rPr>
        <sz val="10"/>
        <color rgb="FF231F20"/>
        <rFont val="Calibri"/>
        <family val="2"/>
        <scheme val="minor"/>
      </rPr>
      <t>2012/13</t>
    </r>
  </si>
  <si>
    <r>
      <rPr>
        <sz val="10"/>
        <color rgb="FF231F20"/>
        <rFont val="Calibri"/>
        <family val="2"/>
        <scheme val="minor"/>
      </rPr>
      <t>2019</t>
    </r>
    <r>
      <rPr>
        <vertAlign val="superscript"/>
        <sz val="10"/>
        <color rgb="FF231F20"/>
        <rFont val="Calibri"/>
        <family val="2"/>
        <scheme val="minor"/>
      </rPr>
      <t>(a)</t>
    </r>
  </si>
  <si>
    <r>
      <rPr>
        <sz val="10"/>
        <color rgb="FF231F20"/>
        <rFont val="Calibri"/>
        <family val="2"/>
        <scheme val="minor"/>
      </rPr>
      <t>2019</t>
    </r>
    <r>
      <rPr>
        <vertAlign val="superscript"/>
        <sz val="10"/>
        <color rgb="FF231F20"/>
        <rFont val="Calibri"/>
        <family val="2"/>
        <scheme val="minor"/>
      </rPr>
      <t>(b)</t>
    </r>
  </si>
  <si>
    <r>
      <rPr>
        <b/>
        <sz val="10"/>
        <color rgb="FF3358A6"/>
        <rFont val="Calibri"/>
        <family val="2"/>
        <scheme val="minor"/>
      </rPr>
      <t>Sri Lanka Railways</t>
    </r>
  </si>
  <si>
    <r>
      <rPr>
        <b/>
        <sz val="10"/>
        <color rgb="FF3358A6"/>
        <rFont val="Calibri"/>
        <family val="2"/>
        <scheme val="minor"/>
      </rPr>
      <t>Vessels Arrived</t>
    </r>
  </si>
  <si>
    <r>
      <rPr>
        <b/>
        <sz val="10"/>
        <color rgb="FF3358A6"/>
        <rFont val="Calibri"/>
        <family val="2"/>
        <scheme val="minor"/>
      </rPr>
      <t>Scheduled Services</t>
    </r>
  </si>
  <si>
    <r>
      <rPr>
        <b/>
        <sz val="10"/>
        <color rgb="FF3358A6"/>
        <rFont val="Calibri"/>
        <family val="2"/>
        <scheme val="minor"/>
      </rPr>
      <t>Rolling Stock, No.</t>
    </r>
  </si>
  <si>
    <r>
      <rPr>
        <b/>
        <sz val="10"/>
        <color rgb="FF3358A6"/>
        <rFont val="Calibri"/>
        <family val="2"/>
        <scheme val="minor"/>
      </rPr>
      <t>Operational</t>
    </r>
  </si>
  <si>
    <t>Road Development Authority</t>
  </si>
  <si>
    <t xml:space="preserve">Sources : </t>
  </si>
  <si>
    <t>Province/ District</t>
  </si>
  <si>
    <r>
      <rPr>
        <sz val="11"/>
        <color rgb="FF231F20"/>
        <rFont val="Calibri"/>
        <family val="2"/>
        <scheme val="minor"/>
      </rPr>
      <t>Class A</t>
    </r>
  </si>
  <si>
    <r>
      <rPr>
        <sz val="11"/>
        <color rgb="FF231F20"/>
        <rFont val="Calibri"/>
        <family val="2"/>
        <scheme val="minor"/>
      </rPr>
      <t>Class B</t>
    </r>
  </si>
  <si>
    <r>
      <rPr>
        <sz val="11"/>
        <color rgb="FF231F20"/>
        <rFont val="Calibri"/>
        <family val="2"/>
        <scheme val="minor"/>
      </rPr>
      <t>Class C</t>
    </r>
  </si>
  <si>
    <r>
      <rPr>
        <sz val="11"/>
        <color rgb="FF231F20"/>
        <rFont val="Calibri"/>
        <family val="2"/>
        <scheme val="minor"/>
      </rPr>
      <t>Class D</t>
    </r>
  </si>
  <si>
    <r>
      <rPr>
        <sz val="11"/>
        <color rgb="FF231F20"/>
        <rFont val="Calibri"/>
        <family val="2"/>
        <scheme val="minor"/>
      </rPr>
      <t>Express- ways</t>
    </r>
  </si>
  <si>
    <r>
      <rPr>
        <sz val="11"/>
        <color rgb="FF231F20"/>
        <rFont val="Calibri"/>
        <family val="2"/>
        <scheme val="minor"/>
      </rPr>
      <t>Expressways</t>
    </r>
  </si>
  <si>
    <r>
      <rPr>
        <sz val="11"/>
        <color rgb="FF231F20"/>
        <rFont val="Calibri"/>
        <family val="2"/>
        <scheme val="minor"/>
      </rPr>
      <t>Road Class</t>
    </r>
  </si>
  <si>
    <r>
      <rPr>
        <sz val="11"/>
        <color rgb="FF231F20"/>
        <rFont val="Calibri"/>
        <family val="2"/>
        <scheme val="minor"/>
      </rPr>
      <t>Sabaragamuwa</t>
    </r>
  </si>
  <si>
    <t>Sources:</t>
  </si>
  <si>
    <r>
      <rPr>
        <sz val="11"/>
        <color rgb="FF231F20"/>
        <rFont val="Calibri"/>
        <family val="2"/>
        <scheme val="minor"/>
      </rPr>
      <t>Vehicle Category</t>
    </r>
  </si>
  <si>
    <t>Provincial Departments of Motor Traffic</t>
  </si>
  <si>
    <r>
      <t>2023</t>
    </r>
    <r>
      <rPr>
        <vertAlign val="superscript"/>
        <sz val="11"/>
        <rFont val="Calibri"/>
        <family val="2"/>
        <scheme val="minor"/>
      </rPr>
      <t>(a)</t>
    </r>
  </si>
  <si>
    <t xml:space="preserve">Source:  </t>
  </si>
  <si>
    <t>SriLankan Airlines</t>
  </si>
  <si>
    <t xml:space="preserve">Source : </t>
  </si>
  <si>
    <t>Sri Lanka Ports Authority</t>
  </si>
  <si>
    <t xml:space="preserve">National Transport Commission Sri Lanka </t>
  </si>
  <si>
    <t xml:space="preserve">Sources:   </t>
  </si>
  <si>
    <t xml:space="preserve">Source:   </t>
  </si>
  <si>
    <t xml:space="preserve">Household Income and Expenditure Survey Series, Department of Census and Statistics
</t>
  </si>
  <si>
    <t>Household Income and Expenditure Survey 2016 and 2019,
Department of Census and Statistics</t>
  </si>
  <si>
    <t>Household Income and Expenditure Survey 2012/13,2016 and 2019,
Department of Census and Statistics</t>
  </si>
  <si>
    <t>Household Income and Expenditure Survey 2016, Department of Census and Statistics</t>
  </si>
  <si>
    <t xml:space="preserve">Source:    </t>
  </si>
  <si>
    <t>Uva</t>
  </si>
  <si>
    <r>
      <rPr>
        <sz val="11"/>
        <color rgb="FF231F20"/>
        <rFont val="Calibri"/>
        <family val="2"/>
        <scheme val="minor"/>
      </rPr>
      <t>Urban</t>
    </r>
  </si>
  <si>
    <r>
      <rPr>
        <sz val="11"/>
        <color rgb="FF231F20"/>
        <rFont val="Calibri"/>
        <family val="2"/>
        <scheme val="minor"/>
      </rPr>
      <t>Rural</t>
    </r>
  </si>
  <si>
    <r>
      <rPr>
        <sz val="11"/>
        <color rgb="FF231F20"/>
        <rFont val="Calibri"/>
        <family val="2"/>
        <scheme val="minor"/>
      </rPr>
      <t>Estate</t>
    </r>
  </si>
  <si>
    <t>Ministry of Education</t>
  </si>
  <si>
    <r>
      <rPr>
        <sz val="12"/>
        <color rgb="FF231F20"/>
        <rFont val="Calibri"/>
        <family val="2"/>
        <scheme val="minor"/>
      </rPr>
      <t>Province / District</t>
    </r>
  </si>
  <si>
    <r>
      <rPr>
        <sz val="12"/>
        <color rgb="FF231F20"/>
        <rFont val="Calibri"/>
        <family val="2"/>
        <scheme val="minor"/>
      </rPr>
      <t>Total</t>
    </r>
  </si>
  <si>
    <r>
      <rPr>
        <sz val="12"/>
        <color rgb="FF231F20"/>
        <rFont val="Calibri"/>
        <family val="2"/>
        <scheme val="minor"/>
      </rPr>
      <t>Province/District</t>
    </r>
  </si>
  <si>
    <r>
      <rPr>
        <sz val="12"/>
        <color rgb="FF231F20"/>
        <rFont val="Calibri"/>
        <family val="2"/>
        <scheme val="minor"/>
      </rPr>
      <t>0-100</t>
    </r>
  </si>
  <si>
    <r>
      <rPr>
        <sz val="12"/>
        <color rgb="FF231F20"/>
        <rFont val="Calibri"/>
        <family val="2"/>
        <scheme val="minor"/>
      </rPr>
      <t>101-500</t>
    </r>
  </si>
  <si>
    <r>
      <rPr>
        <sz val="12"/>
        <color rgb="FF231F20"/>
        <rFont val="Calibri"/>
        <family val="2"/>
        <scheme val="minor"/>
      </rPr>
      <t>501-1,000</t>
    </r>
  </si>
  <si>
    <r>
      <rPr>
        <sz val="12"/>
        <color rgb="FF231F20"/>
        <rFont val="Calibri"/>
        <family val="2"/>
        <scheme val="minor"/>
      </rPr>
      <t>1,001-1,500</t>
    </r>
  </si>
  <si>
    <r>
      <rPr>
        <sz val="12"/>
        <color rgb="FF231F20"/>
        <rFont val="Calibri"/>
        <family val="2"/>
        <scheme val="minor"/>
      </rPr>
      <t>1,501-2,000</t>
    </r>
  </si>
  <si>
    <r>
      <rPr>
        <sz val="12"/>
        <color rgb="FF231F20"/>
        <rFont val="Calibri"/>
        <family val="2"/>
        <scheme val="minor"/>
      </rPr>
      <t>2,001-2,500</t>
    </r>
  </si>
  <si>
    <r>
      <rPr>
        <sz val="12"/>
        <color rgb="FF231F20"/>
        <rFont val="Calibri"/>
        <family val="2"/>
        <scheme val="minor"/>
      </rPr>
      <t>2,501-3,000</t>
    </r>
  </si>
  <si>
    <r>
      <rPr>
        <sz val="12"/>
        <color rgb="FF231F20"/>
        <rFont val="Calibri"/>
        <family val="2"/>
        <scheme val="minor"/>
      </rPr>
      <t>3,001-3,500</t>
    </r>
  </si>
  <si>
    <r>
      <rPr>
        <sz val="12"/>
        <color rgb="FF231F20"/>
        <rFont val="Calibri"/>
        <family val="2"/>
        <scheme val="minor"/>
      </rPr>
      <t>Above 3,500</t>
    </r>
  </si>
  <si>
    <r>
      <rPr>
        <sz val="11"/>
        <color rgb="FF231F20"/>
        <rFont val="Calibri"/>
        <family val="2"/>
        <scheme val="minor"/>
      </rPr>
      <t>T</t>
    </r>
  </si>
  <si>
    <r>
      <rPr>
        <sz val="11"/>
        <color rgb="FF231F20"/>
        <rFont val="Calibri"/>
        <family val="2"/>
        <scheme val="minor"/>
      </rPr>
      <t>P</t>
    </r>
  </si>
  <si>
    <t>Northern</t>
  </si>
  <si>
    <r>
      <rPr>
        <sz val="10"/>
        <color rgb="FF231F20"/>
        <rFont val="Calibri"/>
        <family val="2"/>
        <scheme val="minor"/>
      </rPr>
      <t>Engineering Technology</t>
    </r>
    <r>
      <rPr>
        <vertAlign val="superscript"/>
        <sz val="10"/>
        <color rgb="FF231F20"/>
        <rFont val="Calibri"/>
        <family val="2"/>
        <scheme val="minor"/>
      </rPr>
      <t>(e)</t>
    </r>
  </si>
  <si>
    <r>
      <rPr>
        <sz val="10"/>
        <color rgb="FF231F20"/>
        <rFont val="Calibri"/>
        <family val="2"/>
        <scheme val="minor"/>
      </rPr>
      <t>Biosystem Technology</t>
    </r>
    <r>
      <rPr>
        <vertAlign val="superscript"/>
        <sz val="10"/>
        <color rgb="FF231F20"/>
        <rFont val="Calibri"/>
        <family val="2"/>
        <scheme val="minor"/>
      </rPr>
      <t>(e)</t>
    </r>
  </si>
  <si>
    <r>
      <rPr>
        <sz val="10"/>
        <color rgb="FF231F20"/>
        <rFont val="Calibri"/>
        <family val="2"/>
        <scheme val="minor"/>
      </rPr>
      <t xml:space="preserve">Other </t>
    </r>
    <r>
      <rPr>
        <vertAlign val="superscript"/>
        <sz val="10"/>
        <color rgb="FF231F20"/>
        <rFont val="Calibri"/>
        <family val="2"/>
        <scheme val="minor"/>
      </rPr>
      <t>(f)</t>
    </r>
  </si>
  <si>
    <r>
      <rPr>
        <sz val="11"/>
        <color rgb="FF231F20"/>
        <rFont val="Calibri"/>
        <family val="2"/>
        <scheme val="minor"/>
      </rPr>
      <t>Schools</t>
    </r>
  </si>
  <si>
    <r>
      <rPr>
        <sz val="11"/>
        <color rgb="FF231F20"/>
        <rFont val="Calibri"/>
        <family val="2"/>
        <scheme val="minor"/>
      </rPr>
      <t>Pupils</t>
    </r>
  </si>
  <si>
    <r>
      <rPr>
        <sz val="11"/>
        <color rgb="FF231F20"/>
        <rFont val="Calibri"/>
        <family val="2"/>
        <scheme val="minor"/>
      </rPr>
      <t>Teachers</t>
    </r>
  </si>
  <si>
    <r>
      <rPr>
        <sz val="11"/>
        <color rgb="FF231F20"/>
        <rFont val="Calibri"/>
        <family val="2"/>
        <scheme val="minor"/>
      </rPr>
      <t>No.</t>
    </r>
  </si>
  <si>
    <r>
      <rPr>
        <sz val="11"/>
        <color rgb="FF231F20"/>
        <rFont val="Calibri"/>
        <family val="2"/>
        <scheme val="minor"/>
      </rPr>
      <t>Percentage</t>
    </r>
  </si>
  <si>
    <t>Department of Examinations</t>
  </si>
  <si>
    <t>Source:</t>
  </si>
  <si>
    <r>
      <rPr>
        <sz val="11"/>
        <color rgb="FF231F20"/>
        <rFont val="Calibri"/>
        <family val="2"/>
        <scheme val="minor"/>
      </rPr>
      <t>Qualified for GCE (A/L)</t>
    </r>
  </si>
  <si>
    <r>
      <rPr>
        <sz val="11"/>
        <color rgb="FF231F20"/>
        <rFont val="Calibri"/>
        <family val="2"/>
        <scheme val="minor"/>
      </rPr>
      <t>%</t>
    </r>
  </si>
  <si>
    <t>University Grants Commission</t>
  </si>
  <si>
    <r>
      <rPr>
        <sz val="11"/>
        <color rgb="FF231F20"/>
        <rFont val="Calibri"/>
        <family val="2"/>
        <scheme val="minor"/>
      </rPr>
      <t>Eligible</t>
    </r>
    <r>
      <rPr>
        <vertAlign val="superscript"/>
        <sz val="11"/>
        <color rgb="FF231F20"/>
        <rFont val="Calibri"/>
        <family val="2"/>
        <scheme val="minor"/>
      </rPr>
      <t>(b)</t>
    </r>
  </si>
  <si>
    <r>
      <rPr>
        <sz val="11"/>
        <color rgb="FF231F20"/>
        <rFont val="Calibri"/>
        <family val="2"/>
        <scheme val="minor"/>
      </rPr>
      <t>Admitted</t>
    </r>
  </si>
  <si>
    <r>
      <rPr>
        <sz val="11"/>
        <color rgb="FF231F20"/>
        <rFont val="Calibri"/>
        <family val="2"/>
        <scheme val="minor"/>
      </rPr>
      <t xml:space="preserve">Eligible </t>
    </r>
    <r>
      <rPr>
        <vertAlign val="superscript"/>
        <sz val="11"/>
        <color rgb="FF231F20"/>
        <rFont val="Calibri"/>
        <family val="2"/>
        <scheme val="minor"/>
      </rPr>
      <t>(b)</t>
    </r>
  </si>
  <si>
    <r>
      <t xml:space="preserve">Admitted </t>
    </r>
    <r>
      <rPr>
        <vertAlign val="superscript"/>
        <sz val="11"/>
        <color rgb="FF231F20"/>
        <rFont val="Calibri"/>
        <family val="2"/>
        <scheme val="minor"/>
      </rPr>
      <t>(c)</t>
    </r>
  </si>
  <si>
    <r>
      <t xml:space="preserve">Admitted </t>
    </r>
    <r>
      <rPr>
        <vertAlign val="superscript"/>
        <sz val="11"/>
        <color rgb="FF231F20"/>
        <rFont val="Calibri"/>
        <family val="2"/>
        <scheme val="minor"/>
      </rPr>
      <t>(d)</t>
    </r>
  </si>
  <si>
    <t>Course</t>
  </si>
  <si>
    <t>Department of Technical Education and Training</t>
  </si>
  <si>
    <t>National Library and Documentation Services Board</t>
  </si>
  <si>
    <r>
      <t xml:space="preserve">Medical Officers  </t>
    </r>
    <r>
      <rPr>
        <vertAlign val="superscript"/>
        <sz val="11"/>
        <color rgb="FF231F20"/>
        <rFont val="Calibri"/>
        <family val="2"/>
        <scheme val="minor"/>
      </rPr>
      <t>(a)</t>
    </r>
  </si>
  <si>
    <r>
      <t xml:space="preserve">Dental Surgeons </t>
    </r>
    <r>
      <rPr>
        <vertAlign val="superscript"/>
        <sz val="11"/>
        <color rgb="FF231F20"/>
        <rFont val="Calibri"/>
        <family val="2"/>
        <scheme val="minor"/>
      </rPr>
      <t>(b)</t>
    </r>
  </si>
  <si>
    <r>
      <rPr>
        <sz val="11"/>
        <color rgb="FF231F20"/>
        <rFont val="Calibri"/>
        <family val="2"/>
        <scheme val="minor"/>
      </rPr>
      <t>Reg. / Asst. Medical Officers</t>
    </r>
  </si>
  <si>
    <r>
      <t xml:space="preserve">Nurses </t>
    </r>
    <r>
      <rPr>
        <vertAlign val="superscript"/>
        <sz val="11"/>
        <color rgb="FF231F20"/>
        <rFont val="Calibri"/>
        <family val="2"/>
        <scheme val="minor"/>
      </rPr>
      <t>(c)</t>
    </r>
  </si>
  <si>
    <r>
      <rPr>
        <sz val="11"/>
        <color rgb="FF231F20"/>
        <rFont val="Calibri"/>
        <family val="2"/>
        <scheme val="minor"/>
      </rPr>
      <t>Nursing Sisters</t>
    </r>
    <r>
      <rPr>
        <vertAlign val="superscript"/>
        <sz val="11"/>
        <rFont val="Calibri"/>
        <family val="2"/>
        <scheme val="minor"/>
      </rPr>
      <t>(d)</t>
    </r>
  </si>
  <si>
    <r>
      <t>Inspectors</t>
    </r>
    <r>
      <rPr>
        <vertAlign val="superscript"/>
        <sz val="11"/>
        <color rgb="FF231F20"/>
        <rFont val="Calibri"/>
        <family val="2"/>
        <scheme val="minor"/>
      </rPr>
      <t>(e)</t>
    </r>
  </si>
  <si>
    <r>
      <rPr>
        <sz val="11"/>
        <color rgb="FF231F20"/>
        <rFont val="Calibri"/>
        <family val="2"/>
        <scheme val="minor"/>
      </rPr>
      <t>Midwives</t>
    </r>
    <r>
      <rPr>
        <vertAlign val="superscript"/>
        <sz val="11"/>
        <rFont val="Calibri"/>
        <family val="2"/>
        <scheme val="minor"/>
      </rPr>
      <t>(f)</t>
    </r>
  </si>
  <si>
    <t>Medical Statistics Unit, Ministry of Health</t>
  </si>
  <si>
    <t>National STD / AIDS Control Programme</t>
  </si>
  <si>
    <t>Department of Post</t>
  </si>
  <si>
    <t>Department of Prisons</t>
  </si>
  <si>
    <r>
      <rPr>
        <sz val="11"/>
        <color rgb="FF231F20"/>
        <rFont val="Calibri"/>
        <family val="2"/>
        <scheme val="minor"/>
      </rPr>
      <t>Female</t>
    </r>
  </si>
  <si>
    <r>
      <rPr>
        <sz val="11"/>
        <color rgb="FF231F20"/>
        <rFont val="Calibri"/>
        <family val="2"/>
        <scheme val="minor"/>
      </rPr>
      <t>Male</t>
    </r>
  </si>
  <si>
    <t>Ministry of Mass Media</t>
  </si>
  <si>
    <t>Estimated value</t>
  </si>
  <si>
    <r>
      <rPr>
        <b/>
        <sz val="10"/>
        <color rgb="FF231F20"/>
        <rFont val="Calibri"/>
        <family val="2"/>
        <scheme val="minor"/>
      </rPr>
      <t>Newspapers</t>
    </r>
    <r>
      <rPr>
        <b/>
        <vertAlign val="superscript"/>
        <sz val="10"/>
        <color rgb="FF231F20"/>
        <rFont val="Calibri"/>
        <family val="2"/>
        <scheme val="minor"/>
      </rPr>
      <t>(c)</t>
    </r>
  </si>
  <si>
    <r>
      <t>Motor Vehicles by Province</t>
    </r>
    <r>
      <rPr>
        <b/>
        <vertAlign val="superscript"/>
        <sz val="11"/>
        <color rgb="FF3358A6"/>
        <rFont val="Calibri"/>
        <family val="2"/>
        <scheme val="minor"/>
      </rPr>
      <t>(a)</t>
    </r>
  </si>
  <si>
    <r>
      <t>Port Services</t>
    </r>
    <r>
      <rPr>
        <b/>
        <vertAlign val="superscript"/>
        <sz val="11"/>
        <color rgb="FF3358A6"/>
        <rFont val="Calibri"/>
        <family val="2"/>
        <scheme val="minor"/>
      </rPr>
      <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</si>
</sst>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6">
    <numFmt numFmtId="43" formatCode="_(* #,##0.00_);_(* \(#,##0.00\);_(* &quot;-&quot;??_);_(@_)"/>
    <numFmt numFmtId="164" formatCode="0.0"/>
    <numFmt numFmtId="165" formatCode="#,##0.0"/>
    <numFmt numFmtId="166" formatCode="_(* #,##0_);_(* \(#,##0\);_(* &quot;-&quot;??_);_(@_)"/>
    <numFmt numFmtId="167" formatCode="[$-409]General"/>
    <numFmt numFmtId="168" formatCode="0.0000"/>
  </numFmts>
  <fonts count="48" x14ac:knownFonts="1">
    <font>
      <sz val="10"/>
      <color rgb="FF000000"/>
      <name val="Times New Roman"/>
      <charset val="204"/>
    </font>
    <font>
      <sz val="11"/>
      <color theme="1"/>
      <name val="Calibri"/>
      <family val="2"/>
      <scheme val="minor"/>
    </font>
    <font>
      <b/>
      <sz val="11"/>
      <color theme="1"/>
      <name val="Calibri"/>
      <family val="2"/>
      <scheme val="minor"/>
    </font>
    <font>
      <sz val="11"/>
      <name val="Calibri"/>
      <family val="2"/>
      <scheme val="minor"/>
    </font>
    <font>
      <sz val="11"/>
      <color rgb="FF231F20"/>
      <name val="Calibri"/>
      <family val="2"/>
      <scheme val="minor"/>
    </font>
    <font>
      <sz val="11"/>
      <color rgb="FF000000"/>
      <name val="Calibri"/>
      <family val="2"/>
      <scheme val="minor"/>
    </font>
    <font>
      <vertAlign val="superscript"/>
      <sz val="11"/>
      <color rgb="FF231F20"/>
      <name val="Calibri"/>
      <family val="2"/>
      <scheme val="minor"/>
    </font>
    <font>
      <b/>
      <sz val="11"/>
      <color rgb="FF000000"/>
      <name val="Calibri"/>
      <family val="2"/>
      <scheme val="minor"/>
    </font>
    <font>
      <b/>
      <sz val="11"/>
      <name val="Calibri"/>
      <family val="2"/>
      <scheme val="minor"/>
    </font>
    <font>
      <b/>
      <sz val="11"/>
      <color rgb="FF3358A6"/>
      <name val="Calibri"/>
      <family val="2"/>
      <scheme val="minor"/>
    </font>
    <font>
      <b/>
      <vertAlign val="superscript"/>
      <sz val="11"/>
      <color rgb="FF3358A6"/>
      <name val="Calibri"/>
      <family val="2"/>
      <scheme val="minor"/>
    </font>
    <font>
      <b/>
      <sz val="10"/>
      <color rgb="FF000000"/>
      <name val="Times New Roman"/>
      <family val="1"/>
    </font>
    <font>
      <sz val="10"/>
      <color rgb="FF000000"/>
      <name val="Calibri"/>
      <family val="2"/>
      <scheme val="minor"/>
    </font>
    <font>
      <sz val="8"/>
      <name val="Times New Roman"/>
      <family val="1"/>
    </font>
    <font>
      <sz val="10"/>
      <name val="Calibri"/>
      <family val="2"/>
      <scheme val="minor"/>
    </font>
    <font>
      <sz val="8"/>
      <name val="Times New Roman"/>
      <family val="1"/>
    </font>
    <font>
      <vertAlign val="superscript"/>
      <sz val="11"/>
      <color rgb="FF000000"/>
      <name val="Calibri"/>
      <family val="2"/>
      <scheme val="minor"/>
    </font>
    <font>
      <sz val="10"/>
      <color rgb="FF000000"/>
      <name val="Times New Roman"/>
      <family val="1"/>
    </font>
    <font>
      <sz val="11"/>
      <color rgb="FF000000"/>
      <name val="Calibri"/>
      <family val="2"/>
    </font>
    <font>
      <sz val="11"/>
      <color rgb="FF9C0006"/>
      <name val="Calibri"/>
      <family val="2"/>
      <scheme val="minor"/>
    </font>
    <font>
      <sz val="12"/>
      <color rgb="FF000000"/>
      <name val="Calibri"/>
      <family val="2"/>
    </font>
    <font>
      <b/>
      <sz val="12"/>
      <color theme="0"/>
      <name val="Calibri"/>
      <family val="2"/>
    </font>
    <font>
      <sz val="10"/>
      <color theme="1"/>
      <name val="Calibri"/>
      <family val="2"/>
      <scheme val="minor"/>
    </font>
    <font>
      <vertAlign val="superscript"/>
      <sz val="10"/>
      <color rgb="FF000000"/>
      <name val="Calibri"/>
      <family val="2"/>
      <scheme val="minor"/>
    </font>
    <font>
      <sz val="10"/>
      <color rgb="FF231F20"/>
      <name val="Calibri"/>
      <family val="2"/>
      <scheme val="minor"/>
    </font>
    <font>
      <b/>
      <sz val="10"/>
      <color rgb="FF231F20"/>
      <name val="Calibri"/>
      <family val="2"/>
      <scheme val="minor"/>
    </font>
    <font>
      <vertAlign val="superscript"/>
      <sz val="10"/>
      <color rgb="FF231F20"/>
      <name val="Calibri"/>
      <family val="2"/>
      <scheme val="minor"/>
    </font>
    <font>
      <i/>
      <sz val="10"/>
      <color rgb="FF231F20"/>
      <name val="Calibri"/>
      <family val="2"/>
      <scheme val="minor"/>
    </font>
    <font>
      <b/>
      <sz val="10"/>
      <color rgb="FF000000"/>
      <name val="Calibri"/>
      <family val="2"/>
      <scheme val="minor"/>
    </font>
    <font>
      <b/>
      <sz val="10"/>
      <name val="Calibri"/>
      <family val="2"/>
      <scheme val="minor"/>
    </font>
    <font>
      <b/>
      <sz val="10"/>
      <color rgb="FF3358A6"/>
      <name val="Calibri"/>
      <family val="2"/>
      <scheme val="minor"/>
    </font>
    <font>
      <i/>
      <sz val="10"/>
      <color rgb="FF000000"/>
      <name val="Calibri"/>
      <family val="2"/>
      <scheme val="minor"/>
    </font>
    <font>
      <b/>
      <u/>
      <sz val="10"/>
      <color rgb="FF3358A6"/>
      <name val="Calibri"/>
      <family val="2"/>
      <scheme val="minor"/>
    </font>
    <font>
      <vertAlign val="subscript"/>
      <sz val="10"/>
      <color rgb="FF231F20"/>
      <name val="Calibri"/>
      <family val="2"/>
      <scheme val="minor"/>
    </font>
    <font>
      <sz val="10"/>
      <color rgb="FF9C0006"/>
      <name val="Calibri"/>
      <family val="2"/>
      <scheme val="minor"/>
    </font>
    <font>
      <b/>
      <vertAlign val="superscript"/>
      <sz val="10"/>
      <color rgb="FF3358A6"/>
      <name val="Calibri"/>
      <family val="2"/>
      <scheme val="minor"/>
    </font>
    <font>
      <b/>
      <vertAlign val="superscript"/>
      <sz val="10"/>
      <color rgb="FF231F20"/>
      <name val="Calibri"/>
      <family val="2"/>
      <scheme val="minor"/>
    </font>
    <font>
      <b/>
      <vertAlign val="superscript"/>
      <sz val="10"/>
      <name val="Calibri"/>
      <family val="2"/>
      <scheme val="minor"/>
    </font>
    <font>
      <vertAlign val="superscript"/>
      <sz val="10"/>
      <name val="Calibri"/>
      <family val="2"/>
      <scheme val="minor"/>
    </font>
    <font>
      <b/>
      <sz val="10"/>
      <color theme="4" tint="-0.249977111117893"/>
      <name val="Calibri"/>
      <family val="2"/>
      <scheme val="minor"/>
    </font>
    <font>
      <b/>
      <vertAlign val="superscript"/>
      <sz val="10"/>
      <color theme="4" tint="-0.249977111117893"/>
      <name val="Calibri"/>
      <family val="2"/>
      <scheme val="minor"/>
    </font>
    <font>
      <i/>
      <sz val="10"/>
      <name val="Calibri"/>
      <family val="2"/>
      <scheme val="minor"/>
    </font>
    <font>
      <sz val="11"/>
      <color rgb="FF000000"/>
      <name val="Times New Roman"/>
      <family val="1"/>
    </font>
    <font>
      <vertAlign val="superscript"/>
      <sz val="11"/>
      <name val="Calibri"/>
      <family val="2"/>
      <scheme val="minor"/>
    </font>
    <font>
      <sz val="12"/>
      <color rgb="FF000000"/>
      <name val="Calibri"/>
      <family val="2"/>
      <scheme val="minor"/>
    </font>
    <font>
      <sz val="12"/>
      <name val="Calibri"/>
      <family val="2"/>
      <scheme val="minor"/>
    </font>
    <font>
      <sz val="12"/>
      <color rgb="FF231F20"/>
      <name val="Calibri"/>
      <family val="2"/>
      <scheme val="minor"/>
    </font>
    <font>
      <b/>
      <sz val="12"/>
      <color rgb="FF3358A6"/>
      <name val="Calibri"/>
      <family val="2"/>
      <scheme val="minor"/>
    </font>
  </fonts>
  <fills count="5">
    <fill>
      <patternFill patternType="none"/>
    </fill>
    <fill>
      <patternFill patternType="gray125"/>
    </fill>
    <fill>
      <patternFill patternType="solid">
        <fgColor theme="7" tint="0.59999389629810485"/>
        <bgColor indexed="64"/>
      </patternFill>
    </fill>
    <fill>
      <patternFill patternType="solid">
        <fgColor rgb="FFFFC7CE"/>
      </patternFill>
    </fill>
    <fill>
      <patternFill patternType="solid">
        <fgColor theme="7" tint="-0.499984740745262"/>
        <bgColor indexed="64"/>
      </patternFill>
    </fill>
  </fills>
  <borders count="39">
    <border>
      <left/>
      <right/>
      <top/>
      <bottom/>
      <diagonal/>
    </border>
    <border>
      <left/>
      <right/>
      <top style="thin">
        <color rgb="FF3358A6"/>
      </top>
      <bottom style="thin">
        <color rgb="FF3358A6"/>
      </bottom>
      <diagonal/>
    </border>
    <border>
      <left/>
      <right/>
      <top style="thin">
        <color rgb="FF3358A6"/>
      </top>
      <bottom/>
      <diagonal/>
    </border>
    <border>
      <left/>
      <right/>
      <top/>
      <bottom style="thin">
        <color rgb="FF3358A6"/>
      </bottom>
      <diagonal/>
    </border>
    <border>
      <left/>
      <right/>
      <top/>
      <bottom style="thin">
        <color rgb="FF4863AC"/>
      </bottom>
      <diagonal/>
    </border>
    <border>
      <left/>
      <right/>
      <top/>
      <bottom style="thin">
        <color indexed="64"/>
      </bottom>
      <diagonal/>
    </border>
    <border>
      <left/>
      <right/>
      <top style="thin">
        <color indexed="64"/>
      </top>
      <bottom style="thin">
        <color indexed="64"/>
      </bottom>
      <diagonal/>
    </border>
    <border>
      <left/>
      <right/>
      <top/>
      <bottom style="thin">
        <color theme="1"/>
      </bottom>
      <diagonal/>
    </border>
    <border>
      <left/>
      <right/>
      <top style="thin">
        <color theme="1"/>
      </top>
      <bottom style="thin">
        <color theme="1"/>
      </bottom>
      <diagonal/>
    </border>
    <border>
      <left/>
      <right/>
      <top style="thin">
        <color theme="1"/>
      </top>
      <bottom style="thin">
        <color rgb="FF3358A6"/>
      </bottom>
      <diagonal/>
    </border>
    <border>
      <left/>
      <right/>
      <top style="thin">
        <color rgb="FF3358A6"/>
      </top>
      <bottom style="thin">
        <color theme="1"/>
      </bottom>
      <diagonal/>
    </border>
    <border>
      <left/>
      <right/>
      <top style="thin">
        <color rgb="FF3358A6"/>
      </top>
      <bottom style="thin">
        <color indexed="64"/>
      </bottom>
      <diagonal/>
    </border>
    <border>
      <left style="thin">
        <color indexed="64"/>
      </left>
      <right/>
      <top/>
      <bottom/>
      <diagonal/>
    </border>
    <border>
      <left style="thin">
        <color indexed="64"/>
      </left>
      <right/>
      <top style="thin">
        <color rgb="FF3358A6"/>
      </top>
      <bottom/>
      <diagonal/>
    </border>
    <border>
      <left style="thin">
        <color indexed="64"/>
      </left>
      <right/>
      <top/>
      <bottom style="thin">
        <color rgb="FF4863AC"/>
      </bottom>
      <diagonal/>
    </border>
    <border>
      <left style="thin">
        <color indexed="64"/>
      </left>
      <right/>
      <top style="thin">
        <color rgb="FF3358A6"/>
      </top>
      <bottom style="thin">
        <color rgb="FF3358A6"/>
      </bottom>
      <diagonal/>
    </border>
    <border>
      <left/>
      <right style="thin">
        <color indexed="64"/>
      </right>
      <top/>
      <bottom/>
      <diagonal/>
    </border>
    <border>
      <left/>
      <right style="thin">
        <color indexed="64"/>
      </right>
      <top/>
      <bottom style="thin">
        <color rgb="FF3358A6"/>
      </bottom>
      <diagonal/>
    </border>
    <border>
      <left/>
      <right style="thin">
        <color indexed="64"/>
      </right>
      <top style="thin">
        <color rgb="FF3358A6"/>
      </top>
      <bottom/>
      <diagonal/>
    </border>
    <border>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rgb="FF3358A6"/>
      </top>
      <bottom style="thin">
        <color rgb="FF3358A6"/>
      </bottom>
      <diagonal/>
    </border>
    <border>
      <left/>
      <right style="thin">
        <color indexed="64"/>
      </right>
      <top/>
      <bottom style="thin">
        <color indexed="64"/>
      </bottom>
      <diagonal/>
    </border>
    <border>
      <left/>
      <right style="thin">
        <color indexed="64"/>
      </right>
      <top style="thin">
        <color rgb="FF3358A6"/>
      </top>
      <bottom style="thin">
        <color indexed="64"/>
      </bottom>
      <diagonal/>
    </border>
    <border>
      <left style="thin">
        <color indexed="64"/>
      </left>
      <right/>
      <top style="thin">
        <color rgb="FF3358A6"/>
      </top>
      <bottom style="thin">
        <color indexed="64"/>
      </bottom>
      <diagonal/>
    </border>
    <border>
      <left style="thin">
        <color indexed="64"/>
      </left>
      <right style="thin">
        <color indexed="64"/>
      </right>
      <top style="thin">
        <color rgb="FF3358A6"/>
      </top>
      <bottom/>
      <diagonal/>
    </border>
    <border>
      <left style="thin">
        <color indexed="64"/>
      </left>
      <right style="thin">
        <color indexed="64"/>
      </right>
      <top/>
      <bottom style="thin">
        <color indexed="64"/>
      </bottom>
      <diagonal/>
    </border>
    <border>
      <left style="thin">
        <color indexed="64"/>
      </left>
      <right style="thin">
        <color indexed="64"/>
      </right>
      <top/>
      <bottom style="thin">
        <color rgb="FF3358A6"/>
      </bottom>
      <diagonal/>
    </border>
    <border>
      <left style="thin">
        <color indexed="64"/>
      </left>
      <right style="thin">
        <color indexed="64"/>
      </right>
      <top/>
      <bottom/>
      <diagonal/>
    </border>
    <border>
      <left/>
      <right style="thin">
        <color indexed="64"/>
      </right>
      <top style="thin">
        <color indexed="64"/>
      </top>
      <bottom style="thin">
        <color rgb="FF3358A6"/>
      </bottom>
      <diagonal/>
    </border>
    <border>
      <left/>
      <right/>
      <top style="thin">
        <color indexed="64"/>
      </top>
      <bottom style="thin">
        <color rgb="FF3358A6"/>
      </bottom>
      <diagonal/>
    </border>
    <border>
      <left style="thin">
        <color indexed="64"/>
      </left>
      <right/>
      <top style="thin">
        <color indexed="64"/>
      </top>
      <bottom style="thin">
        <color rgb="FF3358A6"/>
      </bottom>
      <diagonal/>
    </border>
    <border>
      <left/>
      <right/>
      <top/>
      <bottom style="thin">
        <color theme="3"/>
      </bottom>
      <diagonal/>
    </border>
    <border>
      <left/>
      <right/>
      <top/>
      <bottom style="thin">
        <color theme="4"/>
      </bottom>
      <diagonal/>
    </border>
    <border>
      <left/>
      <right style="thin">
        <color indexed="64"/>
      </right>
      <top/>
      <bottom style="thin">
        <color rgb="FF4863AC"/>
      </bottom>
      <diagonal/>
    </border>
    <border>
      <left style="thin">
        <color indexed="64"/>
      </left>
      <right/>
      <top/>
      <bottom style="thin">
        <color indexed="64"/>
      </bottom>
      <diagonal/>
    </border>
  </borders>
  <cellStyleXfs count="4">
    <xf numFmtId="0" fontId="0" fillId="0" borderId="0"/>
    <xf numFmtId="43" fontId="17" fillId="0" borderId="0" applyFont="0" applyFill="0" applyBorder="0" applyAlignment="0" applyProtection="0"/>
    <xf numFmtId="0" fontId="19" fillId="3" borderId="0" applyNumberFormat="0" applyBorder="0" applyAlignment="0" applyProtection="0"/>
    <xf numFmtId="167" fontId="18" fillId="0" borderId="0" applyBorder="0" applyProtection="0"/>
  </cellStyleXfs>
  <cellXfs count="507">
    <xf numFmtId="0" fontId="0" fillId="0" borderId="0" xfId="0" applyAlignment="1">
      <alignment horizontal="left" vertical="top"/>
    </xf>
    <xf numFmtId="0" fontId="21" fillId="4" borderId="0" xfId="0" applyFont="1" applyFill="1" applyAlignment="1" applyProtection="1">
      <alignment horizontal="left" vertical="center"/>
      <protection locked="0"/>
    </xf>
    <xf numFmtId="0" fontId="20" fillId="4" borderId="0" xfId="0" applyFont="1" applyFill="1" applyAlignment="1" applyProtection="1">
      <alignment horizontal="left" vertical="top"/>
      <protection locked="0"/>
    </xf>
    <xf numFmtId="0" fontId="21" fillId="4" borderId="0" xfId="0" applyFont="1" applyFill="1" applyAlignment="1" applyProtection="1">
      <alignment horizontal="right" vertical="center"/>
      <protection locked="0"/>
    </xf>
    <xf numFmtId="0" fontId="20" fillId="0" borderId="0" xfId="0" applyFont="1" applyAlignment="1" applyProtection="1">
      <alignment horizontal="left" vertical="top"/>
      <protection locked="0"/>
    </xf>
    <xf numFmtId="0" fontId="0" fillId="0" borderId="0" xfId="0" applyAlignment="1" applyProtection="1">
      <alignment horizontal="left" vertical="top"/>
      <protection locked="0"/>
    </xf>
    <xf numFmtId="0" fontId="3" fillId="2" borderId="0" xfId="0" applyFont="1" applyFill="1" applyAlignment="1" applyProtection="1">
      <alignment horizontal="center" vertical="top" wrapText="1"/>
      <protection locked="0"/>
    </xf>
    <xf numFmtId="0" fontId="5" fillId="0" borderId="0" xfId="0" applyFont="1" applyAlignment="1" applyProtection="1">
      <alignment horizontal="center" vertical="top"/>
      <protection locked="0"/>
    </xf>
    <xf numFmtId="1" fontId="24" fillId="0" borderId="0" xfId="0" applyNumberFormat="1" applyFont="1" applyAlignment="1" applyProtection="1">
      <alignment horizontal="left" vertical="top" shrinkToFit="1"/>
      <protection locked="0"/>
    </xf>
    <xf numFmtId="3" fontId="24" fillId="0" borderId="0" xfId="0" applyNumberFormat="1" applyFont="1" applyAlignment="1" applyProtection="1">
      <alignment horizontal="right" vertical="top" shrinkToFit="1"/>
      <protection locked="0"/>
    </xf>
    <xf numFmtId="0" fontId="14" fillId="0" borderId="0" xfId="0" applyFont="1" applyAlignment="1" applyProtection="1">
      <alignment horizontal="right" vertical="top" wrapText="1"/>
      <protection locked="0"/>
    </xf>
    <xf numFmtId="0" fontId="12" fillId="0" borderId="0" xfId="0" applyFont="1" applyAlignment="1" applyProtection="1">
      <alignment horizontal="left" vertical="top"/>
      <protection locked="0"/>
    </xf>
    <xf numFmtId="0" fontId="12" fillId="0" borderId="0" xfId="0" applyFont="1" applyAlignment="1" applyProtection="1">
      <alignment horizontal="right" vertical="top" wrapText="1"/>
      <protection locked="0"/>
    </xf>
    <xf numFmtId="1" fontId="24" fillId="0" borderId="0" xfId="0" applyNumberFormat="1" applyFont="1" applyAlignment="1" applyProtection="1">
      <alignment horizontal="right" vertical="top" shrinkToFit="1"/>
      <protection locked="0"/>
    </xf>
    <xf numFmtId="3" fontId="24" fillId="0" borderId="0" xfId="0" applyNumberFormat="1" applyFont="1" applyAlignment="1" applyProtection="1">
      <alignment horizontal="right" vertical="top" wrapText="1"/>
      <protection locked="0"/>
    </xf>
    <xf numFmtId="3" fontId="12" fillId="0" borderId="0" xfId="0" applyNumberFormat="1" applyFont="1" applyAlignment="1" applyProtection="1">
      <alignment horizontal="right" vertical="top" wrapText="1"/>
      <protection locked="0"/>
    </xf>
    <xf numFmtId="0" fontId="12" fillId="0" borderId="0" xfId="0" applyFont="1" applyAlignment="1" applyProtection="1">
      <alignment horizontal="left" vertical="top" wrapText="1"/>
      <protection locked="0"/>
    </xf>
    <xf numFmtId="3" fontId="12" fillId="0" borderId="0" xfId="0" applyNumberFormat="1" applyFont="1" applyAlignment="1" applyProtection="1">
      <alignment horizontal="left" vertical="top"/>
      <protection locked="0"/>
    </xf>
    <xf numFmtId="3" fontId="24" fillId="0" borderId="0" xfId="0" applyNumberFormat="1" applyFont="1" applyAlignment="1" applyProtection="1">
      <alignment horizontal="left" vertical="top" shrinkToFit="1"/>
      <protection locked="0"/>
    </xf>
    <xf numFmtId="0" fontId="24" fillId="0" borderId="0" xfId="0" applyFont="1" applyAlignment="1" applyProtection="1">
      <alignment horizontal="left" vertical="top"/>
      <protection locked="0"/>
    </xf>
    <xf numFmtId="0" fontId="27" fillId="0" borderId="0" xfId="0" applyFont="1" applyAlignment="1" applyProtection="1">
      <alignment horizontal="left" vertical="top"/>
      <protection locked="0"/>
    </xf>
    <xf numFmtId="0" fontId="12" fillId="0" borderId="0" xfId="0" applyFont="1" applyAlignment="1" applyProtection="1">
      <alignment horizontal="left"/>
      <protection locked="0"/>
    </xf>
    <xf numFmtId="0" fontId="28" fillId="0" borderId="0" xfId="0" applyFont="1" applyAlignment="1" applyProtection="1">
      <alignment horizontal="left" vertical="center"/>
      <protection locked="0"/>
    </xf>
    <xf numFmtId="0" fontId="28" fillId="0" borderId="0" xfId="0" applyFont="1" applyAlignment="1" applyProtection="1">
      <alignment horizontal="center" vertical="center"/>
      <protection locked="0"/>
    </xf>
    <xf numFmtId="0" fontId="12" fillId="0" borderId="0" xfId="0" applyFont="1" applyAlignment="1" applyProtection="1">
      <alignment horizontal="center" vertical="center"/>
      <protection locked="0"/>
    </xf>
    <xf numFmtId="0" fontId="12" fillId="0" borderId="0" xfId="0" applyFont="1" applyAlignment="1" applyProtection="1">
      <alignment horizontal="left" vertical="center"/>
      <protection locked="0"/>
    </xf>
    <xf numFmtId="4" fontId="28" fillId="0" borderId="0" xfId="0" applyNumberFormat="1" applyFont="1" applyAlignment="1" applyProtection="1">
      <alignment horizontal="center" vertical="center"/>
      <protection locked="0"/>
    </xf>
    <xf numFmtId="3" fontId="24" fillId="0" borderId="0" xfId="0" applyNumberFormat="1" applyFont="1" applyAlignment="1" applyProtection="1">
      <alignment horizontal="right" vertical="top" shrinkToFit="1"/>
      <protection hidden="1"/>
    </xf>
    <xf numFmtId="0" fontId="4" fillId="2" borderId="0" xfId="0" applyFont="1" applyFill="1" applyAlignment="1" applyProtection="1">
      <alignment horizontal="left" vertical="top" wrapText="1"/>
      <protection locked="0"/>
    </xf>
    <xf numFmtId="0" fontId="5" fillId="0" borderId="0" xfId="0" applyFont="1" applyAlignment="1" applyProtection="1">
      <alignment horizontal="left" vertical="top"/>
      <protection locked="0"/>
    </xf>
    <xf numFmtId="0" fontId="30" fillId="0" borderId="0" xfId="0" applyFont="1" applyAlignment="1" applyProtection="1">
      <alignment horizontal="center" wrapText="1"/>
      <protection locked="0"/>
    </xf>
    <xf numFmtId="0" fontId="29" fillId="0" borderId="0" xfId="0" applyFont="1" applyAlignment="1" applyProtection="1">
      <alignment wrapText="1"/>
      <protection locked="0"/>
    </xf>
    <xf numFmtId="0" fontId="29" fillId="0" borderId="0" xfId="0" applyFont="1" applyAlignment="1" applyProtection="1">
      <alignment horizontal="left" vertical="top" wrapText="1"/>
      <protection locked="0"/>
    </xf>
    <xf numFmtId="166" fontId="25" fillId="0" borderId="0" xfId="1" applyNumberFormat="1" applyFont="1" applyAlignment="1" applyProtection="1">
      <alignment horizontal="right" vertical="top" shrinkToFit="1"/>
      <protection locked="0"/>
    </xf>
    <xf numFmtId="166" fontId="25" fillId="0" borderId="0" xfId="1" applyNumberFormat="1" applyFont="1" applyAlignment="1" applyProtection="1">
      <alignment vertical="top" shrinkToFit="1"/>
      <protection locked="0"/>
    </xf>
    <xf numFmtId="0" fontId="14" fillId="0" borderId="0" xfId="0" applyFont="1" applyAlignment="1" applyProtection="1">
      <alignment horizontal="left" vertical="top" wrapText="1"/>
      <protection locked="0"/>
    </xf>
    <xf numFmtId="166" fontId="24" fillId="0" borderId="0" xfId="1" applyNumberFormat="1" applyFont="1" applyAlignment="1" applyProtection="1">
      <alignment horizontal="right" vertical="top" shrinkToFit="1"/>
      <protection locked="0"/>
    </xf>
    <xf numFmtId="166" fontId="24" fillId="0" borderId="0" xfId="1" applyNumberFormat="1" applyFont="1" applyAlignment="1" applyProtection="1">
      <alignment horizontal="left" vertical="top" shrinkToFit="1"/>
      <protection locked="0"/>
    </xf>
    <xf numFmtId="166" fontId="14" fillId="0" borderId="0" xfId="1" applyNumberFormat="1" applyFont="1" applyAlignment="1" applyProtection="1">
      <alignment horizontal="right" vertical="top" wrapText="1"/>
      <protection locked="0"/>
    </xf>
    <xf numFmtId="166" fontId="29" fillId="0" borderId="0" xfId="1" applyNumberFormat="1" applyFont="1" applyAlignment="1" applyProtection="1">
      <alignment horizontal="right" vertical="top" wrapText="1"/>
      <protection locked="0"/>
    </xf>
    <xf numFmtId="166" fontId="12" fillId="0" borderId="0" xfId="0" applyNumberFormat="1" applyFont="1" applyAlignment="1" applyProtection="1">
      <alignment horizontal="left" vertical="top"/>
      <protection locked="0"/>
    </xf>
    <xf numFmtId="0" fontId="24" fillId="0" borderId="0" xfId="0" applyFont="1" applyAlignment="1" applyProtection="1">
      <alignment horizontal="left" vertical="top" wrapText="1"/>
      <protection locked="0"/>
    </xf>
    <xf numFmtId="1" fontId="12" fillId="0" borderId="0" xfId="0" applyNumberFormat="1" applyFont="1" applyAlignment="1" applyProtection="1">
      <alignment horizontal="left" vertical="top"/>
      <protection locked="0"/>
    </xf>
    <xf numFmtId="166" fontId="14" fillId="0" borderId="0" xfId="1" applyNumberFormat="1" applyFont="1" applyAlignment="1" applyProtection="1">
      <alignment horizontal="left" vertical="top" wrapText="1"/>
      <protection locked="0"/>
    </xf>
    <xf numFmtId="0" fontId="12" fillId="0" borderId="0" xfId="0" applyFont="1" applyAlignment="1" applyProtection="1">
      <alignment horizontal="left" wrapText="1"/>
      <protection locked="0"/>
    </xf>
    <xf numFmtId="0" fontId="14" fillId="0" borderId="0" xfId="0" applyFont="1" applyAlignment="1" applyProtection="1">
      <alignment horizontal="left" vertical="top"/>
      <protection locked="0"/>
    </xf>
    <xf numFmtId="0" fontId="31" fillId="0" borderId="0" xfId="0" applyFont="1" applyAlignment="1" applyProtection="1">
      <alignment horizontal="left" vertical="top"/>
      <protection locked="0"/>
    </xf>
    <xf numFmtId="166" fontId="25" fillId="0" borderId="0" xfId="1" applyNumberFormat="1" applyFont="1" applyAlignment="1" applyProtection="1">
      <alignment horizontal="right" vertical="top" shrinkToFit="1"/>
      <protection hidden="1"/>
    </xf>
    <xf numFmtId="166" fontId="25" fillId="0" borderId="0" xfId="1" applyNumberFormat="1" applyFont="1" applyAlignment="1" applyProtection="1">
      <alignment vertical="top" shrinkToFit="1"/>
      <protection hidden="1"/>
    </xf>
    <xf numFmtId="166" fontId="25" fillId="0" borderId="0" xfId="1" applyNumberFormat="1" applyFont="1" applyAlignment="1" applyProtection="1">
      <alignment horizontal="left" vertical="top" shrinkToFit="1"/>
      <protection hidden="1"/>
    </xf>
    <xf numFmtId="166" fontId="24" fillId="0" borderId="0" xfId="1" applyNumberFormat="1" applyFont="1" applyAlignment="1" applyProtection="1">
      <alignment horizontal="right" vertical="top" shrinkToFit="1"/>
      <protection hidden="1"/>
    </xf>
    <xf numFmtId="0" fontId="3" fillId="2" borderId="0" xfId="0" applyFont="1" applyFill="1" applyAlignment="1" applyProtection="1">
      <alignment horizontal="center" vertical="top"/>
      <protection locked="0"/>
    </xf>
    <xf numFmtId="0" fontId="14" fillId="0" borderId="0" xfId="0" applyFont="1" applyAlignment="1" applyProtection="1">
      <alignment wrapText="1"/>
      <protection locked="0"/>
    </xf>
    <xf numFmtId="1" fontId="24" fillId="0" borderId="0" xfId="0" applyNumberFormat="1" applyFont="1" applyAlignment="1" applyProtection="1">
      <alignment shrinkToFit="1"/>
      <protection locked="0"/>
    </xf>
    <xf numFmtId="3" fontId="24" fillId="0" borderId="0" xfId="0" applyNumberFormat="1" applyFont="1" applyAlignment="1" applyProtection="1">
      <alignment shrinkToFit="1"/>
      <protection locked="0"/>
    </xf>
    <xf numFmtId="1" fontId="24" fillId="0" borderId="0" xfId="0" applyNumberFormat="1" applyFont="1" applyAlignment="1" applyProtection="1">
      <alignment horizontal="right" shrinkToFit="1"/>
      <protection locked="0"/>
    </xf>
    <xf numFmtId="0" fontId="14" fillId="0" borderId="0" xfId="0" applyFont="1" applyAlignment="1" applyProtection="1">
      <alignment horizontal="right" wrapText="1"/>
      <protection locked="0"/>
    </xf>
    <xf numFmtId="3" fontId="25" fillId="0" borderId="0" xfId="0" applyNumberFormat="1" applyFont="1" applyAlignment="1" applyProtection="1">
      <alignment shrinkToFit="1"/>
      <protection locked="0"/>
    </xf>
    <xf numFmtId="3" fontId="12" fillId="0" borderId="0" xfId="0" applyNumberFormat="1" applyFont="1" applyAlignment="1" applyProtection="1">
      <alignment horizontal="right" wrapText="1"/>
      <protection locked="0"/>
    </xf>
    <xf numFmtId="3" fontId="28" fillId="0" borderId="0" xfId="0" applyNumberFormat="1" applyFont="1" applyAlignment="1" applyProtection="1">
      <alignment horizontal="right" wrapText="1"/>
      <protection locked="0"/>
    </xf>
    <xf numFmtId="0" fontId="12" fillId="0" borderId="0" xfId="0" applyFont="1" applyAlignment="1" applyProtection="1">
      <alignment horizontal="center" wrapText="1"/>
      <protection locked="0"/>
    </xf>
    <xf numFmtId="0" fontId="12" fillId="0" borderId="0" xfId="0" applyFont="1" applyAlignment="1" applyProtection="1">
      <alignment vertical="top"/>
      <protection locked="0"/>
    </xf>
    <xf numFmtId="0" fontId="27" fillId="0" borderId="0" xfId="0" applyFont="1" applyAlignment="1" applyProtection="1">
      <alignment vertical="top"/>
      <protection locked="0"/>
    </xf>
    <xf numFmtId="0" fontId="31" fillId="0" borderId="0" xfId="0" applyFont="1" applyAlignment="1" applyProtection="1">
      <alignment vertical="top"/>
      <protection locked="0"/>
    </xf>
    <xf numFmtId="1" fontId="4" fillId="2" borderId="1" xfId="0" applyNumberFormat="1" applyFont="1" applyFill="1" applyBorder="1" applyAlignment="1" applyProtection="1">
      <alignment horizontal="center" shrinkToFit="1"/>
      <protection locked="0"/>
    </xf>
    <xf numFmtId="0" fontId="5" fillId="2" borderId="1" xfId="0" applyFont="1" applyFill="1" applyBorder="1" applyAlignment="1" applyProtection="1">
      <alignment horizontal="center"/>
      <protection locked="0"/>
    </xf>
    <xf numFmtId="0" fontId="3" fillId="2" borderId="3" xfId="0" applyFont="1" applyFill="1" applyBorder="1" applyAlignment="1" applyProtection="1">
      <alignment horizontal="center"/>
      <protection locked="0"/>
    </xf>
    <xf numFmtId="0" fontId="4" fillId="2" borderId="3" xfId="0" applyFont="1" applyFill="1" applyBorder="1" applyAlignment="1" applyProtection="1">
      <alignment horizontal="center"/>
      <protection locked="0"/>
    </xf>
    <xf numFmtId="0" fontId="3" fillId="2" borderId="17" xfId="0" applyFont="1" applyFill="1" applyBorder="1" applyAlignment="1" applyProtection="1">
      <alignment horizontal="center"/>
      <protection locked="0"/>
    </xf>
    <xf numFmtId="0" fontId="29" fillId="0" borderId="2" xfId="0" applyFont="1" applyBorder="1" applyAlignment="1" applyProtection="1">
      <alignment horizontal="left"/>
      <protection locked="0"/>
    </xf>
    <xf numFmtId="0" fontId="12" fillId="0" borderId="2" xfId="0" applyFont="1" applyBorder="1" applyAlignment="1" applyProtection="1">
      <alignment horizontal="right"/>
      <protection locked="0"/>
    </xf>
    <xf numFmtId="0" fontId="12" fillId="0" borderId="0" xfId="0" applyFont="1" applyAlignment="1" applyProtection="1">
      <alignment horizontal="right"/>
      <protection locked="0"/>
    </xf>
    <xf numFmtId="0" fontId="14" fillId="0" borderId="0" xfId="0" applyFont="1" applyAlignment="1" applyProtection="1">
      <alignment horizontal="left" indent="1"/>
      <protection locked="0"/>
    </xf>
    <xf numFmtId="0" fontId="14" fillId="0" borderId="0" xfId="0" applyFont="1" applyAlignment="1" applyProtection="1">
      <alignment horizontal="right"/>
      <protection locked="0"/>
    </xf>
    <xf numFmtId="3" fontId="24" fillId="0" borderId="0" xfId="0" applyNumberFormat="1" applyFont="1" applyAlignment="1" applyProtection="1">
      <alignment horizontal="right" shrinkToFit="1"/>
      <protection locked="0"/>
    </xf>
    <xf numFmtId="0" fontId="29" fillId="0" borderId="0" xfId="0" applyFont="1" applyAlignment="1" applyProtection="1">
      <alignment horizontal="left"/>
      <protection locked="0"/>
    </xf>
    <xf numFmtId="0" fontId="29" fillId="0" borderId="3" xfId="0" applyFont="1" applyBorder="1" applyAlignment="1" applyProtection="1">
      <alignment horizontal="left"/>
      <protection locked="0"/>
    </xf>
    <xf numFmtId="3" fontId="25" fillId="0" borderId="3" xfId="0" applyNumberFormat="1" applyFont="1" applyBorder="1" applyAlignment="1" applyProtection="1">
      <alignment horizontal="right" shrinkToFit="1"/>
      <protection locked="0"/>
    </xf>
    <xf numFmtId="1" fontId="25" fillId="0" borderId="3" xfId="0" applyNumberFormat="1" applyFont="1" applyBorder="1" applyAlignment="1" applyProtection="1">
      <alignment horizontal="right" shrinkToFit="1"/>
      <protection locked="0"/>
    </xf>
    <xf numFmtId="0" fontId="31" fillId="0" borderId="0" xfId="0" applyFont="1" applyAlignment="1" applyProtection="1">
      <alignment horizontal="left"/>
      <protection locked="0"/>
    </xf>
    <xf numFmtId="0" fontId="31" fillId="0" borderId="0" xfId="0" applyFont="1" applyAlignment="1" applyProtection="1">
      <alignment horizontal="left" vertical="top" wrapText="1"/>
      <protection locked="0"/>
    </xf>
    <xf numFmtId="0" fontId="5" fillId="2" borderId="2" xfId="0" applyFont="1" applyFill="1" applyBorder="1" applyAlignment="1" applyProtection="1">
      <alignment horizontal="center"/>
      <protection locked="0"/>
    </xf>
    <xf numFmtId="0" fontId="4" fillId="2" borderId="17" xfId="0" applyFont="1" applyFill="1" applyBorder="1" applyAlignment="1" applyProtection="1">
      <alignment horizontal="center"/>
      <protection locked="0"/>
    </xf>
    <xf numFmtId="0" fontId="5" fillId="0" borderId="0" xfId="0" applyFont="1" applyProtection="1">
      <protection locked="0"/>
    </xf>
    <xf numFmtId="0" fontId="14" fillId="0" borderId="2" xfId="0" applyFont="1" applyBorder="1" applyProtection="1">
      <protection locked="0"/>
    </xf>
    <xf numFmtId="3" fontId="24" fillId="0" borderId="2" xfId="0" applyNumberFormat="1" applyFont="1" applyBorder="1" applyAlignment="1" applyProtection="1">
      <alignment shrinkToFit="1"/>
      <protection locked="0"/>
    </xf>
    <xf numFmtId="1" fontId="24" fillId="0" borderId="2" xfId="0" applyNumberFormat="1" applyFont="1" applyBorder="1" applyAlignment="1" applyProtection="1">
      <alignment shrinkToFit="1"/>
      <protection locked="0"/>
    </xf>
    <xf numFmtId="3" fontId="24" fillId="0" borderId="18" xfId="0" applyNumberFormat="1" applyFont="1" applyBorder="1" applyAlignment="1" applyProtection="1">
      <alignment shrinkToFit="1"/>
      <protection locked="0"/>
    </xf>
    <xf numFmtId="0" fontId="12" fillId="0" borderId="0" xfId="0" applyFont="1" applyProtection="1">
      <protection locked="0"/>
    </xf>
    <xf numFmtId="0" fontId="14" fillId="0" borderId="0" xfId="0" applyFont="1" applyProtection="1">
      <protection locked="0"/>
    </xf>
    <xf numFmtId="3" fontId="24" fillId="0" borderId="16" xfId="0" applyNumberFormat="1" applyFont="1" applyBorder="1" applyAlignment="1" applyProtection="1">
      <alignment shrinkToFit="1"/>
      <protection locked="0"/>
    </xf>
    <xf numFmtId="1" fontId="24" fillId="0" borderId="16" xfId="0" applyNumberFormat="1" applyFont="1" applyBorder="1" applyAlignment="1" applyProtection="1">
      <alignment shrinkToFit="1"/>
      <protection locked="0"/>
    </xf>
    <xf numFmtId="0" fontId="29" fillId="0" borderId="3" xfId="0" applyFont="1" applyBorder="1" applyProtection="1">
      <protection locked="0"/>
    </xf>
    <xf numFmtId="3" fontId="25" fillId="0" borderId="3" xfId="0" applyNumberFormat="1" applyFont="1" applyBorder="1" applyAlignment="1" applyProtection="1">
      <alignment shrinkToFit="1"/>
      <protection locked="0"/>
    </xf>
    <xf numFmtId="1" fontId="25" fillId="0" borderId="3" xfId="0" applyNumberFormat="1" applyFont="1" applyBorder="1" applyAlignment="1" applyProtection="1">
      <alignment shrinkToFit="1"/>
      <protection locked="0"/>
    </xf>
    <xf numFmtId="3" fontId="25" fillId="0" borderId="17" xfId="0" applyNumberFormat="1" applyFont="1" applyBorder="1" applyAlignment="1" applyProtection="1">
      <alignment shrinkToFit="1"/>
      <protection locked="0"/>
    </xf>
    <xf numFmtId="0" fontId="12" fillId="0" borderId="16" xfId="0" applyFont="1" applyBorder="1" applyProtection="1">
      <protection locked="0"/>
    </xf>
    <xf numFmtId="0" fontId="12" fillId="0" borderId="0" xfId="0" applyFont="1" applyAlignment="1" applyProtection="1">
      <alignment wrapText="1"/>
      <protection locked="0"/>
    </xf>
    <xf numFmtId="0" fontId="12" fillId="0" borderId="16" xfId="0" applyFont="1" applyBorder="1" applyAlignment="1" applyProtection="1">
      <alignment horizontal="left" vertical="top"/>
      <protection locked="0"/>
    </xf>
    <xf numFmtId="0" fontId="3" fillId="2" borderId="1" xfId="0" applyFont="1" applyFill="1" applyBorder="1" applyAlignment="1" applyProtection="1">
      <alignment horizontal="center"/>
      <protection locked="0"/>
    </xf>
    <xf numFmtId="0" fontId="12" fillId="0" borderId="2" xfId="0" applyFont="1" applyBorder="1" applyAlignment="1" applyProtection="1">
      <alignment horizontal="left"/>
      <protection locked="0"/>
    </xf>
    <xf numFmtId="0" fontId="24" fillId="0" borderId="0" xfId="0" applyFont="1" applyAlignment="1" applyProtection="1">
      <alignment horizontal="left" indent="1"/>
      <protection locked="0"/>
    </xf>
    <xf numFmtId="3" fontId="25" fillId="0" borderId="0" xfId="0" applyNumberFormat="1" applyFont="1" applyAlignment="1" applyProtection="1">
      <alignment horizontal="right" shrinkToFit="1"/>
      <protection locked="0"/>
    </xf>
    <xf numFmtId="0" fontId="29" fillId="0" borderId="0" xfId="0" applyFont="1" applyAlignment="1" applyProtection="1">
      <alignment horizontal="left" indent="1"/>
      <protection locked="0"/>
    </xf>
    <xf numFmtId="1" fontId="25" fillId="0" borderId="0" xfId="0" applyNumberFormat="1" applyFont="1" applyAlignment="1" applyProtection="1">
      <alignment horizontal="right" shrinkToFit="1"/>
      <protection locked="0"/>
    </xf>
    <xf numFmtId="0" fontId="14" fillId="0" borderId="0" xfId="0" applyFont="1" applyAlignment="1" applyProtection="1">
      <alignment horizontal="left" indent="2"/>
      <protection locked="0"/>
    </xf>
    <xf numFmtId="0" fontId="29" fillId="0" borderId="0" xfId="0" applyFont="1" applyAlignment="1" applyProtection="1">
      <alignment horizontal="right"/>
      <protection locked="0"/>
    </xf>
    <xf numFmtId="0" fontId="8" fillId="2" borderId="0" xfId="0" applyFont="1" applyFill="1" applyAlignment="1" applyProtection="1">
      <alignment horizontal="center"/>
      <protection locked="0"/>
    </xf>
    <xf numFmtId="0" fontId="3" fillId="2" borderId="1" xfId="0" applyFont="1" applyFill="1" applyBorder="1" applyAlignment="1" applyProtection="1">
      <alignment horizontal="center" wrapText="1"/>
      <protection locked="0"/>
    </xf>
    <xf numFmtId="0" fontId="5" fillId="2" borderId="1" xfId="0" applyFont="1" applyFill="1" applyBorder="1" applyAlignment="1" applyProtection="1">
      <alignment horizontal="center" wrapText="1"/>
      <protection locked="0"/>
    </xf>
    <xf numFmtId="0" fontId="25" fillId="0" borderId="2" xfId="0" applyFont="1" applyBorder="1" applyAlignment="1" applyProtection="1">
      <alignment horizontal="left"/>
      <protection locked="0"/>
    </xf>
    <xf numFmtId="0" fontId="24" fillId="0" borderId="0" xfId="0" applyFont="1" applyAlignment="1" applyProtection="1">
      <alignment horizontal="right"/>
      <protection locked="0"/>
    </xf>
    <xf numFmtId="0" fontId="14" fillId="0" borderId="3" xfId="0" applyFont="1" applyBorder="1" applyAlignment="1" applyProtection="1">
      <alignment horizontal="left" indent="1"/>
      <protection locked="0"/>
    </xf>
    <xf numFmtId="1" fontId="24" fillId="0" borderId="3" xfId="0" applyNumberFormat="1" applyFont="1" applyBorder="1" applyAlignment="1" applyProtection="1">
      <alignment horizontal="right" shrinkToFit="1"/>
      <protection locked="0"/>
    </xf>
    <xf numFmtId="0" fontId="44" fillId="0" borderId="0" xfId="0" applyFont="1" applyAlignment="1" applyProtection="1">
      <alignment horizontal="left" vertical="top"/>
      <protection locked="0"/>
    </xf>
    <xf numFmtId="0" fontId="4" fillId="2" borderId="1" xfId="0" applyFont="1" applyFill="1" applyBorder="1" applyAlignment="1" applyProtection="1">
      <alignment horizontal="center"/>
      <protection locked="0"/>
    </xf>
    <xf numFmtId="164" fontId="24" fillId="0" borderId="0" xfId="0" applyNumberFormat="1" applyFont="1" applyAlignment="1" applyProtection="1">
      <alignment horizontal="right" shrinkToFit="1"/>
      <protection locked="0"/>
    </xf>
    <xf numFmtId="0" fontId="24" fillId="0" borderId="0" xfId="0" applyFont="1" applyAlignment="1" applyProtection="1">
      <alignment horizontal="left" vertical="center" wrapText="1" indent="1"/>
      <protection locked="0"/>
    </xf>
    <xf numFmtId="0" fontId="31" fillId="0" borderId="0" xfId="0" applyFont="1" applyAlignment="1" applyProtection="1">
      <alignment horizontal="left" wrapText="1"/>
      <protection locked="0"/>
    </xf>
    <xf numFmtId="0" fontId="14" fillId="0" borderId="2" xfId="0" applyFont="1" applyBorder="1" applyAlignment="1" applyProtection="1">
      <alignment horizontal="left"/>
      <protection locked="0"/>
    </xf>
    <xf numFmtId="1" fontId="24" fillId="0" borderId="2" xfId="0" applyNumberFormat="1" applyFont="1" applyBorder="1" applyAlignment="1" applyProtection="1">
      <alignment horizontal="right" shrinkToFit="1"/>
      <protection locked="0"/>
    </xf>
    <xf numFmtId="0" fontId="14" fillId="0" borderId="0" xfId="0" applyFont="1" applyAlignment="1" applyProtection="1">
      <alignment horizontal="left"/>
      <protection locked="0"/>
    </xf>
    <xf numFmtId="0" fontId="24" fillId="0" borderId="0" xfId="0" applyFont="1" applyProtection="1">
      <protection locked="0"/>
    </xf>
    <xf numFmtId="0" fontId="12" fillId="0" borderId="0" xfId="0" applyFont="1" applyAlignment="1" applyProtection="1">
      <alignment horizontal="right" wrapText="1"/>
      <protection locked="0"/>
    </xf>
    <xf numFmtId="0" fontId="24" fillId="0" borderId="0" xfId="0" applyFont="1" applyAlignment="1" applyProtection="1">
      <alignment horizontal="left" indent="2"/>
      <protection locked="0"/>
    </xf>
    <xf numFmtId="0" fontId="24" fillId="0" borderId="0" xfId="0" applyFont="1" applyAlignment="1" applyProtection="1">
      <alignment horizontal="left"/>
      <protection locked="0"/>
    </xf>
    <xf numFmtId="0" fontId="24" fillId="0" borderId="0" xfId="0" applyFont="1" applyAlignment="1" applyProtection="1">
      <alignment horizontal="right" wrapText="1"/>
      <protection locked="0"/>
    </xf>
    <xf numFmtId="0" fontId="14" fillId="0" borderId="0" xfId="0" applyFont="1" applyAlignment="1" applyProtection="1">
      <alignment horizontal="left" wrapText="1" indent="1"/>
      <protection locked="0"/>
    </xf>
    <xf numFmtId="0" fontId="14" fillId="0" borderId="3" xfId="0" applyFont="1" applyBorder="1" applyAlignment="1" applyProtection="1">
      <alignment horizontal="left" indent="2"/>
      <protection locked="0"/>
    </xf>
    <xf numFmtId="3" fontId="24" fillId="0" borderId="3" xfId="0" applyNumberFormat="1" applyFont="1" applyBorder="1" applyAlignment="1" applyProtection="1">
      <alignment horizontal="right" shrinkToFit="1"/>
      <protection locked="0"/>
    </xf>
    <xf numFmtId="0" fontId="0" fillId="0" borderId="0" xfId="0" applyAlignment="1" applyProtection="1">
      <alignment horizontal="center" vertical="top"/>
      <protection locked="0"/>
    </xf>
    <xf numFmtId="0" fontId="14" fillId="0" borderId="0" xfId="0" applyFont="1" applyAlignment="1" applyProtection="1">
      <alignment horizontal="center"/>
      <protection locked="0"/>
    </xf>
    <xf numFmtId="165" fontId="24" fillId="0" borderId="0" xfId="0" applyNumberFormat="1" applyFont="1" applyAlignment="1" applyProtection="1">
      <alignment horizontal="right" shrinkToFit="1"/>
      <protection locked="0"/>
    </xf>
    <xf numFmtId="4" fontId="12" fillId="0" borderId="0" xfId="0" applyNumberFormat="1" applyFont="1" applyAlignment="1" applyProtection="1">
      <alignment horizontal="left" vertical="top"/>
      <protection locked="0"/>
    </xf>
    <xf numFmtId="168" fontId="22" fillId="0" borderId="0" xfId="0" applyNumberFormat="1" applyFont="1" applyAlignment="1" applyProtection="1">
      <alignment horizontal="right"/>
      <protection locked="0"/>
    </xf>
    <xf numFmtId="2" fontId="34" fillId="0" borderId="0" xfId="2" applyNumberFormat="1" applyFont="1" applyFill="1" applyBorder="1" applyAlignment="1" applyProtection="1">
      <alignment horizontal="right" vertical="top"/>
      <protection locked="0"/>
    </xf>
    <xf numFmtId="164" fontId="12" fillId="0" borderId="0" xfId="0" applyNumberFormat="1" applyFont="1" applyAlignment="1" applyProtection="1">
      <alignment horizontal="right" vertical="top"/>
      <protection locked="0"/>
    </xf>
    <xf numFmtId="0" fontId="24" fillId="0" borderId="0" xfId="0" applyFont="1" applyAlignment="1" applyProtection="1">
      <alignment horizontal="center"/>
      <protection locked="0"/>
    </xf>
    <xf numFmtId="0" fontId="14" fillId="0" borderId="3" xfId="0" applyFont="1" applyBorder="1" applyAlignment="1" applyProtection="1">
      <alignment horizontal="left"/>
      <protection locked="0"/>
    </xf>
    <xf numFmtId="164" fontId="24" fillId="0" borderId="3" xfId="0" applyNumberFormat="1" applyFont="1" applyBorder="1" applyAlignment="1" applyProtection="1">
      <alignment horizontal="right" shrinkToFit="1"/>
      <protection locked="0"/>
    </xf>
    <xf numFmtId="0" fontId="10" fillId="2" borderId="0" xfId="0" applyFont="1" applyFill="1" applyAlignment="1" applyProtection="1">
      <alignment horizontal="center"/>
      <protection locked="0"/>
    </xf>
    <xf numFmtId="0" fontId="5" fillId="2" borderId="0" xfId="0" applyFont="1" applyFill="1" applyAlignment="1" applyProtection="1">
      <alignment horizontal="center"/>
      <protection locked="0"/>
    </xf>
    <xf numFmtId="0" fontId="5" fillId="2" borderId="3" xfId="0" applyFont="1" applyFill="1" applyBorder="1" applyAlignment="1" applyProtection="1">
      <alignment horizontal="center"/>
      <protection locked="0"/>
    </xf>
    <xf numFmtId="0" fontId="42" fillId="0" borderId="0" xfId="0" applyFont="1" applyAlignment="1" applyProtection="1">
      <alignment horizontal="center" vertical="top"/>
      <protection locked="0"/>
    </xf>
    <xf numFmtId="0" fontId="3" fillId="2" borderId="3" xfId="0" applyFont="1" applyFill="1" applyBorder="1" applyAlignment="1" applyProtection="1">
      <alignment horizontal="center" wrapText="1"/>
      <protection locked="0"/>
    </xf>
    <xf numFmtId="0" fontId="4" fillId="2" borderId="3" xfId="0" applyFont="1" applyFill="1" applyBorder="1" applyAlignment="1" applyProtection="1">
      <alignment horizontal="center" wrapText="1"/>
      <protection locked="0"/>
    </xf>
    <xf numFmtId="0" fontId="4" fillId="2" borderId="1" xfId="0" applyFont="1" applyFill="1" applyBorder="1" applyAlignment="1" applyProtection="1">
      <alignment horizontal="center" wrapText="1"/>
      <protection locked="0"/>
    </xf>
    <xf numFmtId="0" fontId="5" fillId="0" borderId="0" xfId="0" applyFont="1" applyAlignment="1" applyProtection="1">
      <alignment horizontal="center" vertical="top" wrapText="1"/>
      <protection locked="0"/>
    </xf>
    <xf numFmtId="0" fontId="29" fillId="0" borderId="0" xfId="0" applyFont="1" applyProtection="1">
      <protection locked="0"/>
    </xf>
    <xf numFmtId="0" fontId="29" fillId="0" borderId="5" xfId="0" applyFont="1" applyBorder="1" applyProtection="1">
      <protection locked="0"/>
    </xf>
    <xf numFmtId="3" fontId="24" fillId="0" borderId="5" xfId="0" applyNumberFormat="1" applyFont="1" applyBorder="1" applyAlignment="1" applyProtection="1">
      <alignment shrinkToFit="1"/>
      <protection locked="0"/>
    </xf>
    <xf numFmtId="1" fontId="24" fillId="0" borderId="5" xfId="0" applyNumberFormat="1" applyFont="1" applyBorder="1" applyAlignment="1" applyProtection="1">
      <alignment shrinkToFit="1"/>
      <protection locked="0"/>
    </xf>
    <xf numFmtId="0" fontId="0" fillId="0" borderId="0" xfId="0" applyAlignment="1" applyProtection="1">
      <alignment horizontal="center"/>
      <protection locked="0"/>
    </xf>
    <xf numFmtId="0" fontId="24" fillId="2" borderId="3" xfId="0" applyFont="1" applyFill="1" applyBorder="1" applyAlignment="1" applyProtection="1">
      <alignment horizontal="center"/>
      <protection locked="0"/>
    </xf>
    <xf numFmtId="0" fontId="14" fillId="2" borderId="3" xfId="0" applyFont="1" applyFill="1" applyBorder="1" applyAlignment="1" applyProtection="1">
      <alignment horizontal="center"/>
      <protection locked="0"/>
    </xf>
    <xf numFmtId="0" fontId="12" fillId="0" borderId="0" xfId="0" applyFont="1" applyAlignment="1" applyProtection="1">
      <alignment horizontal="center"/>
      <protection locked="0"/>
    </xf>
    <xf numFmtId="3" fontId="24" fillId="0" borderId="2" xfId="0" applyNumberFormat="1" applyFont="1" applyBorder="1" applyAlignment="1" applyProtection="1">
      <alignment horizontal="right" shrinkToFit="1"/>
      <protection locked="0"/>
    </xf>
    <xf numFmtId="0" fontId="12" fillId="0" borderId="3" xfId="0" applyFont="1" applyBorder="1" applyAlignment="1" applyProtection="1">
      <alignment horizontal="right" wrapText="1"/>
      <protection locked="0"/>
    </xf>
    <xf numFmtId="0" fontId="12" fillId="0" borderId="2" xfId="0" applyFont="1" applyBorder="1" applyAlignment="1" applyProtection="1">
      <alignment horizontal="left" wrapText="1"/>
      <protection locked="0"/>
    </xf>
    <xf numFmtId="0" fontId="12" fillId="0" borderId="2" xfId="0" applyFont="1" applyBorder="1" applyAlignment="1" applyProtection="1">
      <alignment horizontal="right" wrapText="1"/>
      <protection locked="0"/>
    </xf>
    <xf numFmtId="0" fontId="24" fillId="0" borderId="0" xfId="0" applyFont="1" applyAlignment="1" applyProtection="1">
      <alignment horizontal="left" wrapText="1" indent="1"/>
      <protection locked="0"/>
    </xf>
    <xf numFmtId="0" fontId="29" fillId="0" borderId="0" xfId="0" applyFont="1" applyAlignment="1" applyProtection="1">
      <alignment horizontal="left" wrapText="1"/>
      <protection locked="0"/>
    </xf>
    <xf numFmtId="0" fontId="14" fillId="0" borderId="0" xfId="0" applyFont="1" applyAlignment="1" applyProtection="1">
      <alignment horizontal="left" wrapText="1"/>
      <protection locked="0"/>
    </xf>
    <xf numFmtId="0" fontId="24" fillId="0" borderId="0" xfId="0" applyFont="1" applyAlignment="1" applyProtection="1">
      <alignment horizontal="left" wrapText="1"/>
      <protection locked="0"/>
    </xf>
    <xf numFmtId="0" fontId="14" fillId="0" borderId="3" xfId="0" applyFont="1" applyBorder="1" applyAlignment="1" applyProtection="1">
      <alignment horizontal="left" wrapText="1"/>
      <protection locked="0"/>
    </xf>
    <xf numFmtId="0" fontId="24" fillId="0" borderId="2" xfId="0" applyFont="1" applyBorder="1" applyProtection="1">
      <protection locked="0"/>
    </xf>
    <xf numFmtId="0" fontId="3" fillId="2" borderId="0" xfId="0" applyFont="1" applyFill="1" applyAlignment="1" applyProtection="1">
      <alignment horizontal="center" wrapText="1"/>
      <protection locked="0"/>
    </xf>
    <xf numFmtId="0" fontId="3" fillId="2" borderId="0" xfId="0" applyFont="1" applyFill="1" applyAlignment="1" applyProtection="1">
      <alignment horizontal="center" vertical="center" wrapText="1"/>
      <protection locked="0"/>
    </xf>
    <xf numFmtId="0" fontId="5" fillId="2" borderId="0" xfId="0" applyFont="1" applyFill="1" applyAlignment="1" applyProtection="1">
      <alignment horizontal="center" wrapText="1"/>
      <protection locked="0"/>
    </xf>
    <xf numFmtId="0" fontId="4" fillId="2" borderId="0" xfId="0" applyFont="1" applyFill="1" applyAlignment="1" applyProtection="1">
      <alignment horizontal="center" wrapText="1"/>
      <protection locked="0"/>
    </xf>
    <xf numFmtId="0" fontId="0" fillId="0" borderId="0" xfId="0" applyAlignment="1" applyProtection="1">
      <alignment horizontal="left" vertical="top" wrapText="1"/>
      <protection locked="0"/>
    </xf>
    <xf numFmtId="0" fontId="12" fillId="2" borderId="0" xfId="0" applyFont="1" applyFill="1" applyAlignment="1" applyProtection="1">
      <alignment horizontal="left" wrapText="1"/>
      <protection locked="0"/>
    </xf>
    <xf numFmtId="0" fontId="14" fillId="0" borderId="2" xfId="0" applyFont="1" applyBorder="1" applyAlignment="1" applyProtection="1">
      <alignment horizontal="right"/>
      <protection locked="0"/>
    </xf>
    <xf numFmtId="0" fontId="14" fillId="0" borderId="3" xfId="0" applyFont="1" applyBorder="1" applyAlignment="1" applyProtection="1">
      <alignment horizontal="center" wrapText="1"/>
      <protection locked="0"/>
    </xf>
    <xf numFmtId="0" fontId="14" fillId="0" borderId="3" xfId="0" applyFont="1" applyBorder="1" applyAlignment="1" applyProtection="1">
      <alignment horizontal="center" vertical="center" wrapText="1"/>
      <protection locked="0"/>
    </xf>
    <xf numFmtId="0" fontId="12" fillId="0" borderId="3" xfId="0" applyFont="1" applyBorder="1" applyAlignment="1" applyProtection="1">
      <alignment horizontal="center" wrapText="1"/>
      <protection locked="0"/>
    </xf>
    <xf numFmtId="0" fontId="24" fillId="0" borderId="3" xfId="0" applyFont="1" applyBorder="1" applyAlignment="1" applyProtection="1">
      <alignment horizontal="center" wrapText="1"/>
      <protection locked="0"/>
    </xf>
    <xf numFmtId="0" fontId="5" fillId="2" borderId="1" xfId="0" applyFont="1" applyFill="1" applyBorder="1" applyAlignment="1" applyProtection="1">
      <alignment horizontal="left"/>
      <protection locked="0"/>
    </xf>
    <xf numFmtId="0" fontId="12" fillId="0" borderId="3" xfId="0" applyFont="1" applyBorder="1" applyAlignment="1" applyProtection="1">
      <alignment horizontal="left"/>
      <protection locked="0"/>
    </xf>
    <xf numFmtId="0" fontId="12" fillId="0" borderId="0" xfId="0" applyFont="1" applyAlignment="1" applyProtection="1">
      <alignment horizontal="left" vertical="center" wrapText="1"/>
      <protection locked="0"/>
    </xf>
    <xf numFmtId="0" fontId="14" fillId="0" borderId="0" xfId="0" applyFont="1" applyAlignment="1" applyProtection="1">
      <alignment horizontal="left" vertical="center" wrapText="1"/>
      <protection locked="0"/>
    </xf>
    <xf numFmtId="0" fontId="12" fillId="0" borderId="35" xfId="0" applyFont="1" applyBorder="1" applyAlignment="1" applyProtection="1">
      <alignment horizontal="right"/>
      <protection locked="0"/>
    </xf>
    <xf numFmtId="0" fontId="9" fillId="0" borderId="0" xfId="0" applyFont="1" applyProtection="1">
      <protection locked="0"/>
    </xf>
    <xf numFmtId="0" fontId="3" fillId="2" borderId="3" xfId="0" applyFont="1" applyFill="1" applyBorder="1" applyAlignment="1" applyProtection="1">
      <alignment horizontal="left" wrapText="1"/>
      <protection locked="0"/>
    </xf>
    <xf numFmtId="0" fontId="5" fillId="2" borderId="3" xfId="0" applyFont="1" applyFill="1" applyBorder="1" applyAlignment="1" applyProtection="1">
      <alignment horizontal="left" wrapText="1"/>
      <protection locked="0"/>
    </xf>
    <xf numFmtId="0" fontId="5" fillId="2" borderId="3" xfId="0" applyFont="1" applyFill="1" applyBorder="1" applyAlignment="1" applyProtection="1">
      <alignment horizontal="center" wrapText="1"/>
      <protection locked="0"/>
    </xf>
    <xf numFmtId="0" fontId="5" fillId="2" borderId="3" xfId="0" applyFont="1" applyFill="1" applyBorder="1" applyAlignment="1" applyProtection="1">
      <alignment horizontal="right" wrapText="1"/>
      <protection locked="0"/>
    </xf>
    <xf numFmtId="1" fontId="24" fillId="0" borderId="2" xfId="0" applyNumberFormat="1" applyFont="1" applyBorder="1" applyAlignment="1" applyProtection="1">
      <alignment horizontal="right" vertical="center" shrinkToFit="1"/>
      <protection locked="0"/>
    </xf>
    <xf numFmtId="3" fontId="24" fillId="0" borderId="2" xfId="0" applyNumberFormat="1" applyFont="1" applyBorder="1" applyAlignment="1" applyProtection="1">
      <alignment horizontal="center" vertical="center" shrinkToFit="1"/>
      <protection locked="0"/>
    </xf>
    <xf numFmtId="3" fontId="24" fillId="0" borderId="2" xfId="0" applyNumberFormat="1" applyFont="1" applyBorder="1" applyAlignment="1" applyProtection="1">
      <alignment horizontal="left" vertical="center" shrinkToFit="1"/>
      <protection locked="0"/>
    </xf>
    <xf numFmtId="3" fontId="24" fillId="0" borderId="2" xfId="0" applyNumberFormat="1" applyFont="1" applyBorder="1" applyAlignment="1" applyProtection="1">
      <alignment horizontal="right" vertical="center" shrinkToFit="1"/>
      <protection locked="0"/>
    </xf>
    <xf numFmtId="3" fontId="24" fillId="0" borderId="0" xfId="0" applyNumberFormat="1" applyFont="1" applyAlignment="1" applyProtection="1">
      <alignment horizontal="center" vertical="top" shrinkToFit="1"/>
      <protection locked="0"/>
    </xf>
    <xf numFmtId="1" fontId="24" fillId="0" borderId="0" xfId="0" applyNumberFormat="1" applyFont="1" applyAlignment="1" applyProtection="1">
      <alignment horizontal="center" vertical="top" shrinkToFit="1"/>
      <protection locked="0"/>
    </xf>
    <xf numFmtId="0" fontId="14" fillId="0" borderId="0" xfId="0" applyFont="1" applyAlignment="1" applyProtection="1">
      <alignment horizontal="right" vertical="top"/>
      <protection locked="0"/>
    </xf>
    <xf numFmtId="0" fontId="14" fillId="2" borderId="1" xfId="0" applyFont="1" applyFill="1" applyBorder="1" applyAlignment="1" applyProtection="1">
      <alignment horizontal="center"/>
      <protection locked="0"/>
    </xf>
    <xf numFmtId="0" fontId="14" fillId="2" borderId="24" xfId="0" applyFont="1" applyFill="1" applyBorder="1" applyAlignment="1" applyProtection="1">
      <alignment horizontal="center"/>
      <protection locked="0"/>
    </xf>
    <xf numFmtId="0" fontId="14" fillId="2" borderId="15" xfId="0" applyFont="1" applyFill="1" applyBorder="1" applyAlignment="1" applyProtection="1">
      <alignment horizontal="center"/>
      <protection locked="0"/>
    </xf>
    <xf numFmtId="0" fontId="25" fillId="0" borderId="0" xfId="0" applyFont="1" applyProtection="1">
      <protection locked="0"/>
    </xf>
    <xf numFmtId="0" fontId="12" fillId="0" borderId="0" xfId="0" applyFont="1" applyAlignment="1" applyProtection="1">
      <alignment horizontal="left" vertical="top" indent="3"/>
      <protection locked="0"/>
    </xf>
    <xf numFmtId="0" fontId="12" fillId="0" borderId="0" xfId="0" applyFont="1" applyAlignment="1" applyProtection="1">
      <alignment horizontal="left" vertical="top" wrapText="1" indent="3"/>
      <protection locked="0"/>
    </xf>
    <xf numFmtId="3" fontId="25" fillId="0" borderId="2" xfId="0" applyNumberFormat="1" applyFont="1" applyBorder="1" applyAlignment="1" applyProtection="1">
      <alignment shrinkToFit="1"/>
      <protection locked="0"/>
    </xf>
    <xf numFmtId="1" fontId="25" fillId="0" borderId="0" xfId="0" applyNumberFormat="1" applyFont="1" applyAlignment="1" applyProtection="1">
      <alignment shrinkToFit="1"/>
      <protection locked="0"/>
    </xf>
    <xf numFmtId="0" fontId="31" fillId="0" borderId="0" xfId="0" applyFont="1" applyAlignment="1" applyProtection="1">
      <alignment wrapText="1"/>
      <protection locked="0"/>
    </xf>
    <xf numFmtId="0" fontId="0" fillId="0" borderId="12" xfId="0" applyBorder="1" applyAlignment="1" applyProtection="1">
      <alignment horizontal="left" vertical="top"/>
      <protection locked="0"/>
    </xf>
    <xf numFmtId="0" fontId="3" fillId="2" borderId="24" xfId="0" applyFont="1" applyFill="1" applyBorder="1" applyAlignment="1" applyProtection="1">
      <alignment horizontal="center"/>
      <protection locked="0"/>
    </xf>
    <xf numFmtId="0" fontId="3" fillId="2" borderId="15" xfId="0" applyFont="1" applyFill="1" applyBorder="1" applyAlignment="1" applyProtection="1">
      <alignment horizontal="center"/>
      <protection locked="0"/>
    </xf>
    <xf numFmtId="0" fontId="5" fillId="0" borderId="12" xfId="0" applyFont="1" applyBorder="1" applyAlignment="1" applyProtection="1">
      <alignment horizontal="left" vertical="top"/>
      <protection locked="0"/>
    </xf>
    <xf numFmtId="0" fontId="5" fillId="2" borderId="15" xfId="0" applyFont="1" applyFill="1" applyBorder="1" applyAlignment="1" applyProtection="1">
      <alignment horizontal="center"/>
      <protection locked="0"/>
    </xf>
    <xf numFmtId="164" fontId="24" fillId="0" borderId="2" xfId="0" applyNumberFormat="1" applyFont="1" applyBorder="1" applyAlignment="1" applyProtection="1">
      <alignment shrinkToFit="1"/>
      <protection locked="0"/>
    </xf>
    <xf numFmtId="3" fontId="24" fillId="0" borderId="13" xfId="0" applyNumberFormat="1" applyFont="1" applyBorder="1" applyAlignment="1" applyProtection="1">
      <alignment shrinkToFit="1"/>
      <protection locked="0"/>
    </xf>
    <xf numFmtId="0" fontId="12" fillId="0" borderId="12" xfId="0" applyFont="1" applyBorder="1" applyAlignment="1" applyProtection="1">
      <alignment horizontal="left" vertical="top"/>
      <protection locked="0"/>
    </xf>
    <xf numFmtId="164" fontId="24" fillId="0" borderId="0" xfId="0" applyNumberFormat="1" applyFont="1" applyAlignment="1" applyProtection="1">
      <alignment shrinkToFit="1"/>
      <protection locked="0"/>
    </xf>
    <xf numFmtId="3" fontId="24" fillId="0" borderId="12" xfId="0" applyNumberFormat="1" applyFont="1" applyBorder="1" applyAlignment="1" applyProtection="1">
      <alignment shrinkToFit="1"/>
      <protection locked="0"/>
    </xf>
    <xf numFmtId="1" fontId="24" fillId="0" borderId="12" xfId="0" applyNumberFormat="1" applyFont="1" applyBorder="1" applyAlignment="1" applyProtection="1">
      <alignment shrinkToFit="1"/>
      <protection locked="0"/>
    </xf>
    <xf numFmtId="164" fontId="25" fillId="0" borderId="0" xfId="0" applyNumberFormat="1" applyFont="1" applyAlignment="1" applyProtection="1">
      <alignment shrinkToFit="1"/>
      <protection locked="0"/>
    </xf>
    <xf numFmtId="3" fontId="25" fillId="0" borderId="12" xfId="0" applyNumberFormat="1" applyFont="1" applyBorder="1" applyAlignment="1" applyProtection="1">
      <alignment shrinkToFit="1"/>
      <protection locked="0"/>
    </xf>
    <xf numFmtId="0" fontId="12" fillId="0" borderId="5" xfId="0" applyFont="1" applyBorder="1" applyProtection="1">
      <protection locked="0"/>
    </xf>
    <xf numFmtId="3" fontId="25" fillId="0" borderId="5" xfId="0" applyNumberFormat="1" applyFont="1" applyBorder="1" applyAlignment="1" applyProtection="1">
      <alignment shrinkToFit="1"/>
      <protection locked="0"/>
    </xf>
    <xf numFmtId="164" fontId="25" fillId="0" borderId="5" xfId="0" applyNumberFormat="1" applyFont="1" applyBorder="1" applyAlignment="1" applyProtection="1">
      <alignment shrinkToFit="1"/>
      <protection locked="0"/>
    </xf>
    <xf numFmtId="3" fontId="25" fillId="0" borderId="38" xfId="0" applyNumberFormat="1" applyFont="1" applyBorder="1" applyAlignment="1" applyProtection="1">
      <alignment shrinkToFit="1"/>
      <protection locked="0"/>
    </xf>
    <xf numFmtId="164" fontId="25" fillId="0" borderId="25" xfId="0" applyNumberFormat="1" applyFont="1" applyBorder="1" applyAlignment="1" applyProtection="1">
      <alignment shrinkToFit="1"/>
      <protection locked="0"/>
    </xf>
    <xf numFmtId="0" fontId="14" fillId="0" borderId="2" xfId="0" applyFont="1" applyBorder="1" applyAlignment="1" applyProtection="1">
      <alignment horizontal="left" vertical="top"/>
      <protection locked="0"/>
    </xf>
    <xf numFmtId="0" fontId="14" fillId="0" borderId="0" xfId="0" applyFont="1" applyAlignment="1" applyProtection="1">
      <alignment horizontal="left" vertical="top" indent="2"/>
      <protection locked="0"/>
    </xf>
    <xf numFmtId="0" fontId="14" fillId="0" borderId="0" xfId="0" applyFont="1" applyAlignment="1" applyProtection="1">
      <alignment horizontal="left" vertical="top" wrapText="1" indent="2"/>
      <protection locked="0"/>
    </xf>
    <xf numFmtId="0" fontId="24" fillId="0" borderId="0" xfId="0" applyFont="1" applyAlignment="1" applyProtection="1">
      <alignment horizontal="left" vertical="top" indent="1"/>
      <protection locked="0"/>
    </xf>
    <xf numFmtId="0" fontId="14" fillId="0" borderId="0" xfId="0" applyFont="1" applyAlignment="1" applyProtection="1">
      <alignment horizontal="left" vertical="top" indent="1"/>
      <protection locked="0"/>
    </xf>
    <xf numFmtId="0" fontId="14" fillId="0" borderId="3" xfId="0" applyFont="1" applyBorder="1" applyAlignment="1" applyProtection="1">
      <alignment horizontal="left" vertical="top" indent="1"/>
      <protection locked="0"/>
    </xf>
    <xf numFmtId="0" fontId="3" fillId="2" borderId="0" xfId="0" applyFont="1" applyFill="1" applyAlignment="1" applyProtection="1">
      <alignment horizontal="center"/>
      <protection locked="0"/>
    </xf>
    <xf numFmtId="2" fontId="24" fillId="0" borderId="2" xfId="0" applyNumberFormat="1" applyFont="1" applyBorder="1" applyAlignment="1" applyProtection="1">
      <alignment shrinkToFit="1"/>
      <protection locked="0"/>
    </xf>
    <xf numFmtId="2" fontId="24" fillId="0" borderId="16" xfId="0" applyNumberFormat="1" applyFont="1" applyBorder="1" applyAlignment="1" applyProtection="1">
      <alignment shrinkToFit="1"/>
      <protection locked="0"/>
    </xf>
    <xf numFmtId="2" fontId="24" fillId="0" borderId="0" xfId="0" applyNumberFormat="1" applyFont="1" applyAlignment="1" applyProtection="1">
      <alignment shrinkToFit="1"/>
      <protection locked="0"/>
    </xf>
    <xf numFmtId="0" fontId="29" fillId="0" borderId="4" xfId="0" applyFont="1" applyBorder="1" applyProtection="1">
      <protection locked="0"/>
    </xf>
    <xf numFmtId="3" fontId="25" fillId="0" borderId="4" xfId="0" applyNumberFormat="1" applyFont="1" applyBorder="1" applyAlignment="1" applyProtection="1">
      <alignment shrinkToFit="1"/>
      <protection locked="0"/>
    </xf>
    <xf numFmtId="2" fontId="25" fillId="0" borderId="4" xfId="0" applyNumberFormat="1" applyFont="1" applyBorder="1" applyAlignment="1" applyProtection="1">
      <alignment shrinkToFit="1"/>
      <protection locked="0"/>
    </xf>
    <xf numFmtId="3" fontId="25" fillId="0" borderId="14" xfId="0" applyNumberFormat="1" applyFont="1" applyBorder="1" applyAlignment="1" applyProtection="1">
      <alignment shrinkToFit="1"/>
      <protection locked="0"/>
    </xf>
    <xf numFmtId="2" fontId="25" fillId="0" borderId="16" xfId="0" applyNumberFormat="1" applyFont="1" applyBorder="1" applyAlignment="1" applyProtection="1">
      <alignment shrinkToFit="1"/>
      <protection locked="0"/>
    </xf>
    <xf numFmtId="4" fontId="25" fillId="0" borderId="4" xfId="0" applyNumberFormat="1" applyFont="1" applyBorder="1" applyAlignment="1" applyProtection="1">
      <alignment shrinkToFit="1"/>
      <protection locked="0"/>
    </xf>
    <xf numFmtId="4" fontId="25" fillId="0" borderId="37" xfId="0" applyNumberFormat="1" applyFont="1" applyBorder="1" applyAlignment="1" applyProtection="1">
      <alignment shrinkToFit="1"/>
      <protection locked="0"/>
    </xf>
    <xf numFmtId="0" fontId="12" fillId="0" borderId="12" xfId="0" applyFont="1" applyBorder="1" applyProtection="1">
      <protection locked="0"/>
    </xf>
    <xf numFmtId="0" fontId="31" fillId="0" borderId="0" xfId="0" applyFont="1" applyProtection="1">
      <protection locked="0"/>
    </xf>
    <xf numFmtId="0" fontId="27" fillId="0" borderId="0" xfId="0" applyFont="1" applyProtection="1">
      <protection locked="0"/>
    </xf>
    <xf numFmtId="0" fontId="29" fillId="0" borderId="4" xfId="0" applyFont="1" applyBorder="1" applyAlignment="1" applyProtection="1">
      <alignment horizontal="left"/>
      <protection locked="0"/>
    </xf>
    <xf numFmtId="0" fontId="0" fillId="0" borderId="0" xfId="0" applyAlignment="1" applyProtection="1">
      <alignment horizontal="left"/>
      <protection locked="0"/>
    </xf>
    <xf numFmtId="0" fontId="5" fillId="0" borderId="0" xfId="0" applyFont="1" applyAlignment="1" applyProtection="1">
      <alignment horizontal="left"/>
      <protection locked="0"/>
    </xf>
    <xf numFmtId="1" fontId="4" fillId="2" borderId="1" xfId="0" applyNumberFormat="1" applyFont="1" applyFill="1" applyBorder="1" applyAlignment="1" applyProtection="1">
      <alignment horizontal="right" shrinkToFit="1"/>
      <protection locked="0"/>
    </xf>
    <xf numFmtId="0" fontId="5" fillId="0" borderId="0" xfId="0" applyFont="1" applyAlignment="1" applyProtection="1">
      <alignment horizontal="right"/>
      <protection locked="0"/>
    </xf>
    <xf numFmtId="2" fontId="24" fillId="0" borderId="0" xfId="0" applyNumberFormat="1" applyFont="1" applyAlignment="1" applyProtection="1">
      <alignment horizontal="right" shrinkToFit="1"/>
      <protection locked="0"/>
    </xf>
    <xf numFmtId="0" fontId="14" fillId="0" borderId="4" xfId="0" applyFont="1" applyBorder="1" applyAlignment="1" applyProtection="1">
      <alignment horizontal="left"/>
      <protection locked="0"/>
    </xf>
    <xf numFmtId="2" fontId="24" fillId="0" borderId="4" xfId="0" applyNumberFormat="1" applyFont="1" applyBorder="1" applyAlignment="1" applyProtection="1">
      <alignment horizontal="right" shrinkToFit="1"/>
      <protection locked="0"/>
    </xf>
    <xf numFmtId="0" fontId="12" fillId="0" borderId="4" xfId="0" applyFont="1" applyBorder="1" applyAlignment="1" applyProtection="1">
      <alignment horizontal="right"/>
      <protection locked="0"/>
    </xf>
    <xf numFmtId="0" fontId="3" fillId="2" borderId="0" xfId="0" applyFont="1" applyFill="1" applyAlignment="1" applyProtection="1">
      <alignment horizontal="right"/>
      <protection locked="0"/>
    </xf>
    <xf numFmtId="0" fontId="42" fillId="0" borderId="0" xfId="0" applyFont="1" applyAlignment="1" applyProtection="1">
      <alignment horizontal="left" vertical="top"/>
      <protection locked="0"/>
    </xf>
    <xf numFmtId="0" fontId="3" fillId="2" borderId="6" xfId="0" applyFont="1" applyFill="1" applyBorder="1" applyAlignment="1" applyProtection="1">
      <alignment horizontal="left"/>
      <protection locked="0"/>
    </xf>
    <xf numFmtId="0" fontId="3" fillId="2" borderId="20" xfId="0" applyFont="1" applyFill="1" applyBorder="1" applyAlignment="1" applyProtection="1">
      <alignment horizontal="right"/>
      <protection locked="0"/>
    </xf>
    <xf numFmtId="0" fontId="3" fillId="2" borderId="21" xfId="0" applyFont="1" applyFill="1" applyBorder="1" applyAlignment="1" applyProtection="1">
      <alignment horizontal="left"/>
      <protection locked="0"/>
    </xf>
    <xf numFmtId="0" fontId="3" fillId="2" borderId="20" xfId="0" applyFont="1" applyFill="1" applyBorder="1" applyAlignment="1" applyProtection="1">
      <alignment horizontal="left"/>
      <protection locked="0"/>
    </xf>
    <xf numFmtId="164" fontId="25" fillId="0" borderId="0" xfId="0" applyNumberFormat="1" applyFont="1" applyAlignment="1" applyProtection="1">
      <alignment horizontal="right" shrinkToFit="1"/>
      <protection locked="0"/>
    </xf>
    <xf numFmtId="0" fontId="29" fillId="0" borderId="36" xfId="0" applyFont="1" applyBorder="1" applyAlignment="1" applyProtection="1">
      <alignment horizontal="left"/>
      <protection locked="0"/>
    </xf>
    <xf numFmtId="3" fontId="25" fillId="0" borderId="36" xfId="0" applyNumberFormat="1" applyFont="1" applyBorder="1" applyAlignment="1" applyProtection="1">
      <alignment horizontal="right" shrinkToFit="1"/>
      <protection locked="0"/>
    </xf>
    <xf numFmtId="164" fontId="25" fillId="0" borderId="36" xfId="0" applyNumberFormat="1" applyFont="1" applyBorder="1" applyAlignment="1" applyProtection="1">
      <alignment horizontal="right" shrinkToFit="1"/>
      <protection locked="0"/>
    </xf>
    <xf numFmtId="0" fontId="41" fillId="0" borderId="0" xfId="0" applyFont="1" applyAlignment="1" applyProtection="1">
      <alignment horizontal="left"/>
      <protection locked="0"/>
    </xf>
    <xf numFmtId="0" fontId="3" fillId="2" borderId="2" xfId="0" applyFont="1" applyFill="1" applyBorder="1" applyProtection="1">
      <protection locked="0"/>
    </xf>
    <xf numFmtId="0" fontId="14" fillId="2" borderId="3" xfId="0" applyFont="1" applyFill="1" applyBorder="1" applyProtection="1">
      <protection locked="0"/>
    </xf>
    <xf numFmtId="0" fontId="14" fillId="2" borderId="1" xfId="0" applyFont="1" applyFill="1" applyBorder="1" applyAlignment="1" applyProtection="1">
      <alignment horizontal="right"/>
      <protection locked="0"/>
    </xf>
    <xf numFmtId="0" fontId="14" fillId="2" borderId="24" xfId="0" applyFont="1" applyFill="1" applyBorder="1" applyAlignment="1" applyProtection="1">
      <alignment horizontal="right"/>
      <protection locked="0"/>
    </xf>
    <xf numFmtId="0" fontId="14" fillId="2" borderId="15" xfId="0" applyFont="1" applyFill="1" applyBorder="1" applyAlignment="1" applyProtection="1">
      <alignment horizontal="right"/>
      <protection locked="0"/>
    </xf>
    <xf numFmtId="3" fontId="25" fillId="0" borderId="2" xfId="0" applyNumberFormat="1" applyFont="1" applyBorder="1" applyAlignment="1" applyProtection="1">
      <alignment horizontal="right" shrinkToFit="1"/>
      <protection locked="0"/>
    </xf>
    <xf numFmtId="1" fontId="25" fillId="0" borderId="2" xfId="0" applyNumberFormat="1" applyFont="1" applyBorder="1" applyAlignment="1" applyProtection="1">
      <alignment horizontal="right" shrinkToFit="1"/>
      <protection locked="0"/>
    </xf>
    <xf numFmtId="3" fontId="25" fillId="0" borderId="2" xfId="0" applyNumberFormat="1" applyFont="1" applyBorder="1" applyAlignment="1" applyProtection="1">
      <alignment horizontal="center" shrinkToFit="1"/>
      <protection locked="0"/>
    </xf>
    <xf numFmtId="3" fontId="24" fillId="0" borderId="0" xfId="0" applyNumberFormat="1" applyFont="1" applyAlignment="1" applyProtection="1">
      <alignment horizontal="center" shrinkToFit="1"/>
      <protection locked="0"/>
    </xf>
    <xf numFmtId="3" fontId="25" fillId="0" borderId="0" xfId="0" applyNumberFormat="1" applyFont="1" applyAlignment="1" applyProtection="1">
      <alignment horizontal="center" shrinkToFit="1"/>
      <protection locked="0"/>
    </xf>
    <xf numFmtId="3" fontId="25" fillId="0" borderId="3" xfId="0" applyNumberFormat="1" applyFont="1" applyBorder="1" applyAlignment="1" applyProtection="1">
      <alignment horizontal="center" shrinkToFit="1"/>
      <protection locked="0"/>
    </xf>
    <xf numFmtId="0" fontId="12" fillId="0" borderId="0" xfId="0" applyFont="1" applyAlignment="1" applyProtection="1">
      <alignment horizontal="right" vertical="top"/>
      <protection locked="0"/>
    </xf>
    <xf numFmtId="0" fontId="45" fillId="2" borderId="1" xfId="0" applyFont="1" applyFill="1" applyBorder="1" applyAlignment="1" applyProtection="1">
      <alignment horizontal="center"/>
      <protection locked="0"/>
    </xf>
    <xf numFmtId="0" fontId="45" fillId="2" borderId="1" xfId="0" applyFont="1" applyFill="1" applyBorder="1" applyAlignment="1" applyProtection="1">
      <alignment horizontal="center" wrapText="1"/>
      <protection locked="0"/>
    </xf>
    <xf numFmtId="1" fontId="25" fillId="0" borderId="2" xfId="0" applyNumberFormat="1" applyFont="1" applyBorder="1" applyAlignment="1" applyProtection="1">
      <alignment shrinkToFit="1"/>
      <protection locked="0"/>
    </xf>
    <xf numFmtId="0" fontId="45" fillId="2" borderId="1" xfId="0" applyFont="1" applyFill="1" applyBorder="1" applyAlignment="1" applyProtection="1">
      <alignment horizontal="center" vertical="center"/>
      <protection locked="0"/>
    </xf>
    <xf numFmtId="0" fontId="45" fillId="2" borderId="1" xfId="0" applyFont="1" applyFill="1" applyBorder="1" applyAlignment="1" applyProtection="1">
      <alignment horizontal="center" vertical="center" textRotation="90"/>
      <protection locked="0"/>
    </xf>
    <xf numFmtId="0" fontId="44" fillId="0" borderId="0" xfId="0" applyFont="1" applyAlignment="1" applyProtection="1">
      <alignment horizontal="center" vertical="center"/>
      <protection locked="0"/>
    </xf>
    <xf numFmtId="0" fontId="29" fillId="0" borderId="0" xfId="0" applyFont="1" applyAlignment="1" applyProtection="1">
      <alignment horizontal="right" wrapText="1"/>
      <protection locked="0"/>
    </xf>
    <xf numFmtId="0" fontId="29" fillId="0" borderId="2" xfId="0" applyFont="1" applyBorder="1" applyProtection="1">
      <protection locked="0"/>
    </xf>
    <xf numFmtId="1" fontId="14" fillId="0" borderId="0" xfId="0" applyNumberFormat="1" applyFont="1" applyProtection="1">
      <protection locked="0"/>
    </xf>
    <xf numFmtId="1" fontId="29" fillId="0" borderId="0" xfId="0" applyNumberFormat="1" applyFont="1" applyProtection="1">
      <protection locked="0"/>
    </xf>
    <xf numFmtId="0" fontId="30" fillId="0" borderId="0" xfId="0" applyFont="1" applyAlignment="1" applyProtection="1">
      <alignment horizontal="left"/>
      <protection locked="0"/>
    </xf>
    <xf numFmtId="0" fontId="25" fillId="0" borderId="3" xfId="0" applyFont="1" applyBorder="1" applyAlignment="1" applyProtection="1">
      <alignment horizontal="left" indent="1"/>
      <protection locked="0"/>
    </xf>
    <xf numFmtId="164" fontId="25" fillId="0" borderId="3" xfId="0" applyNumberFormat="1" applyFont="1" applyBorder="1" applyAlignment="1" applyProtection="1">
      <alignment horizontal="right" shrinkToFit="1"/>
      <protection locked="0"/>
    </xf>
    <xf numFmtId="0" fontId="29" fillId="0" borderId="7" xfId="0" applyFont="1" applyBorder="1" applyProtection="1">
      <protection locked="0"/>
    </xf>
    <xf numFmtId="0" fontId="12" fillId="0" borderId="0" xfId="0" applyFont="1" applyAlignment="1" applyProtection="1">
      <alignment horizontal="left" indent="1"/>
      <protection locked="0"/>
    </xf>
    <xf numFmtId="0" fontId="25" fillId="0" borderId="0" xfId="0" applyFont="1" applyAlignment="1" applyProtection="1">
      <alignment horizontal="left" indent="1"/>
      <protection locked="0"/>
    </xf>
    <xf numFmtId="0" fontId="12" fillId="0" borderId="0" xfId="0" applyFont="1" applyAlignment="1" applyProtection="1">
      <alignment horizontal="left" indent="2"/>
      <protection locked="0"/>
    </xf>
    <xf numFmtId="0" fontId="30" fillId="0" borderId="7" xfId="0" applyFont="1" applyBorder="1" applyAlignment="1" applyProtection="1">
      <alignment wrapText="1"/>
      <protection locked="0"/>
    </xf>
    <xf numFmtId="0" fontId="25" fillId="0" borderId="0" xfId="0" applyFont="1" applyAlignment="1" applyProtection="1">
      <alignment horizontal="left" wrapText="1" indent="1"/>
      <protection locked="0"/>
    </xf>
    <xf numFmtId="0" fontId="24" fillId="0" borderId="0" xfId="0" applyFont="1" applyAlignment="1" applyProtection="1">
      <alignment horizontal="left" wrapText="1" indent="2"/>
      <protection locked="0"/>
    </xf>
    <xf numFmtId="164" fontId="24" fillId="0" borderId="3" xfId="0" applyNumberFormat="1" applyFont="1" applyBorder="1" applyAlignment="1" applyProtection="1">
      <alignment shrinkToFit="1"/>
      <protection locked="0"/>
    </xf>
    <xf numFmtId="0" fontId="27" fillId="0" borderId="0" xfId="0" applyFont="1" applyAlignment="1" applyProtection="1">
      <alignment horizontal="left"/>
      <protection locked="0"/>
    </xf>
    <xf numFmtId="0" fontId="3" fillId="2" borderId="8" xfId="0" applyFont="1" applyFill="1" applyBorder="1" applyAlignment="1" applyProtection="1">
      <alignment horizontal="center"/>
      <protection locked="0"/>
    </xf>
    <xf numFmtId="0" fontId="30" fillId="0" borderId="10" xfId="0" applyFont="1" applyBorder="1" applyProtection="1">
      <protection locked="0"/>
    </xf>
    <xf numFmtId="0" fontId="30" fillId="0" borderId="7" xfId="0" applyFont="1" applyBorder="1" applyProtection="1">
      <protection locked="0"/>
    </xf>
    <xf numFmtId="3" fontId="12" fillId="0" borderId="0" xfId="0" applyNumberFormat="1" applyFont="1" applyProtection="1">
      <protection locked="0"/>
    </xf>
    <xf numFmtId="0" fontId="14" fillId="0" borderId="2" xfId="0" applyFont="1" applyBorder="1" applyAlignment="1" applyProtection="1">
      <alignment horizontal="left" indent="1"/>
      <protection locked="0"/>
    </xf>
    <xf numFmtId="3" fontId="14" fillId="0" borderId="0" xfId="0" applyNumberFormat="1" applyFont="1" applyAlignment="1" applyProtection="1">
      <alignment wrapText="1"/>
      <protection locked="0"/>
    </xf>
    <xf numFmtId="0" fontId="28" fillId="0" borderId="0" xfId="0" applyFont="1" applyAlignment="1" applyProtection="1">
      <alignment horizontal="left"/>
      <protection locked="0"/>
    </xf>
    <xf numFmtId="0" fontId="14" fillId="2" borderId="1" xfId="0" applyFont="1" applyFill="1" applyBorder="1" applyAlignment="1" applyProtection="1">
      <alignment horizontal="center" wrapText="1"/>
      <protection locked="0"/>
    </xf>
    <xf numFmtId="0" fontId="14" fillId="2" borderId="24" xfId="0" applyFont="1" applyFill="1" applyBorder="1" applyAlignment="1" applyProtection="1">
      <alignment horizontal="center" wrapText="1"/>
      <protection locked="0"/>
    </xf>
    <xf numFmtId="0" fontId="14" fillId="2" borderId="15" xfId="0" applyFont="1" applyFill="1" applyBorder="1" applyAlignment="1" applyProtection="1">
      <alignment horizontal="center" wrapText="1"/>
      <protection locked="0"/>
    </xf>
    <xf numFmtId="0" fontId="24" fillId="2" borderId="1" xfId="0" applyFont="1" applyFill="1" applyBorder="1" applyAlignment="1" applyProtection="1">
      <alignment horizontal="center" wrapText="1"/>
      <protection locked="0"/>
    </xf>
    <xf numFmtId="0" fontId="14" fillId="0" borderId="3" xfId="0" applyFont="1" applyBorder="1" applyAlignment="1" applyProtection="1">
      <alignment horizontal="left" wrapText="1" indent="1"/>
      <protection locked="0"/>
    </xf>
    <xf numFmtId="1" fontId="24" fillId="2" borderId="0" xfId="0" applyNumberFormat="1" applyFont="1" applyFill="1" applyAlignment="1" applyProtection="1">
      <alignment horizontal="center" shrinkToFit="1"/>
      <protection locked="0"/>
    </xf>
    <xf numFmtId="0" fontId="24" fillId="2" borderId="0" xfId="0" applyFont="1" applyFill="1" applyAlignment="1" applyProtection="1">
      <alignment horizontal="center" wrapText="1"/>
      <protection locked="0"/>
    </xf>
    <xf numFmtId="0" fontId="24" fillId="2" borderId="16" xfId="0" applyFont="1" applyFill="1" applyBorder="1" applyAlignment="1" applyProtection="1">
      <alignment horizontal="center" wrapText="1"/>
      <protection locked="0"/>
    </xf>
    <xf numFmtId="0" fontId="24" fillId="2" borderId="12" xfId="0" applyFont="1" applyFill="1" applyBorder="1" applyAlignment="1" applyProtection="1">
      <alignment horizontal="center" wrapText="1"/>
      <protection locked="0"/>
    </xf>
    <xf numFmtId="0" fontId="30" fillId="0" borderId="0" xfId="0" applyFont="1" applyAlignment="1" applyProtection="1">
      <alignment wrapText="1"/>
      <protection locked="0"/>
    </xf>
    <xf numFmtId="3" fontId="28" fillId="0" borderId="0" xfId="0" applyNumberFormat="1" applyFont="1" applyProtection="1">
      <protection locked="0"/>
    </xf>
    <xf numFmtId="0" fontId="7" fillId="0" borderId="0" xfId="0" applyFont="1" applyProtection="1">
      <protection locked="0"/>
    </xf>
    <xf numFmtId="0" fontId="14" fillId="2" borderId="0" xfId="0" applyFont="1" applyFill="1" applyAlignment="1" applyProtection="1">
      <alignment horizontal="center"/>
      <protection locked="0"/>
    </xf>
    <xf numFmtId="0" fontId="12" fillId="2" borderId="0" xfId="0" applyFont="1" applyFill="1" applyAlignment="1" applyProtection="1">
      <alignment horizontal="center"/>
      <protection locked="0"/>
    </xf>
    <xf numFmtId="0" fontId="11" fillId="0" borderId="0" xfId="0" applyFont="1" applyAlignment="1" applyProtection="1">
      <alignment horizontal="left" vertical="top"/>
      <protection locked="0"/>
    </xf>
    <xf numFmtId="0" fontId="22" fillId="2" borderId="0" xfId="0" applyFont="1" applyFill="1" applyAlignment="1" applyProtection="1">
      <alignment horizontal="center"/>
      <protection locked="0"/>
    </xf>
    <xf numFmtId="1" fontId="22" fillId="2" borderId="0" xfId="0" applyNumberFormat="1" applyFont="1" applyFill="1" applyAlignment="1" applyProtection="1">
      <alignment horizontal="center" shrinkToFit="1"/>
      <protection locked="0"/>
    </xf>
    <xf numFmtId="0" fontId="30" fillId="0" borderId="0" xfId="0" applyFont="1" applyProtection="1">
      <protection locked="0"/>
    </xf>
    <xf numFmtId="1" fontId="22" fillId="0" borderId="0" xfId="0" applyNumberFormat="1" applyFont="1" applyAlignment="1" applyProtection="1">
      <alignment shrinkToFit="1"/>
      <protection locked="0"/>
    </xf>
    <xf numFmtId="0" fontId="28" fillId="0" borderId="0" xfId="0" applyFont="1" applyAlignment="1" applyProtection="1">
      <alignment horizontal="left" wrapText="1" indent="1"/>
      <protection locked="0"/>
    </xf>
    <xf numFmtId="0" fontId="22" fillId="0" borderId="0" xfId="0" applyFont="1" applyAlignment="1" applyProtection="1">
      <alignment horizontal="left"/>
      <protection locked="0"/>
    </xf>
    <xf numFmtId="0" fontId="22" fillId="0" borderId="0" xfId="0" applyFont="1" applyProtection="1">
      <protection locked="0"/>
    </xf>
    <xf numFmtId="3" fontId="22" fillId="0" borderId="0" xfId="0" applyNumberFormat="1" applyFont="1" applyAlignment="1" applyProtection="1">
      <alignment shrinkToFit="1"/>
      <protection locked="0"/>
    </xf>
    <xf numFmtId="164" fontId="22" fillId="0" borderId="0" xfId="0" applyNumberFormat="1" applyFont="1" applyAlignment="1" applyProtection="1">
      <alignment shrinkToFit="1"/>
      <protection locked="0"/>
    </xf>
    <xf numFmtId="2" fontId="22" fillId="0" borderId="0" xfId="0" applyNumberFormat="1" applyFont="1" applyAlignment="1" applyProtection="1">
      <alignment shrinkToFit="1"/>
      <protection locked="0"/>
    </xf>
    <xf numFmtId="0" fontId="22" fillId="0" borderId="0" xfId="0" applyFont="1" applyAlignment="1" applyProtection="1">
      <alignment horizontal="right"/>
      <protection locked="0"/>
    </xf>
    <xf numFmtId="2" fontId="22" fillId="0" borderId="0" xfId="0" applyNumberFormat="1" applyFont="1" applyAlignment="1" applyProtection="1">
      <alignment horizontal="right" shrinkToFit="1"/>
      <protection locked="0"/>
    </xf>
    <xf numFmtId="3" fontId="22" fillId="0" borderId="0" xfId="0" applyNumberFormat="1" applyFont="1" applyAlignment="1" applyProtection="1">
      <alignment horizontal="right" shrinkToFit="1"/>
      <protection locked="0"/>
    </xf>
    <xf numFmtId="0" fontId="22" fillId="0" borderId="0" xfId="0" applyFont="1" applyAlignment="1" applyProtection="1">
      <alignment horizontal="left" indent="1"/>
      <protection locked="0"/>
    </xf>
    <xf numFmtId="1" fontId="22" fillId="0" borderId="0" xfId="0" applyNumberFormat="1" applyFont="1" applyAlignment="1" applyProtection="1">
      <alignment horizontal="right" shrinkToFit="1"/>
      <protection locked="0"/>
    </xf>
    <xf numFmtId="0" fontId="22" fillId="0" borderId="0" xfId="0" applyFont="1" applyAlignment="1" applyProtection="1">
      <alignment horizontal="right" vertical="top"/>
      <protection locked="0"/>
    </xf>
    <xf numFmtId="3" fontId="22" fillId="0" borderId="0" xfId="0" applyNumberFormat="1" applyFont="1" applyProtection="1">
      <protection locked="0"/>
    </xf>
    <xf numFmtId="0" fontId="22" fillId="0" borderId="0" xfId="0" applyFont="1" applyAlignment="1" applyProtection="1">
      <alignment horizontal="left" wrapText="1"/>
      <protection locked="0"/>
    </xf>
    <xf numFmtId="0" fontId="22" fillId="0" borderId="0" xfId="0" applyFont="1" applyAlignment="1" applyProtection="1">
      <alignment vertical="top"/>
      <protection locked="0"/>
    </xf>
    <xf numFmtId="0" fontId="22" fillId="0" borderId="0" xfId="0" applyFont="1" applyAlignment="1" applyProtection="1">
      <alignment horizontal="left" vertical="top"/>
      <protection locked="0"/>
    </xf>
    <xf numFmtId="0" fontId="4" fillId="2" borderId="0" xfId="0" applyFont="1" applyFill="1" applyAlignment="1" applyProtection="1">
      <alignment horizontal="center"/>
      <protection locked="0"/>
    </xf>
    <xf numFmtId="1" fontId="24" fillId="0" borderId="0" xfId="0" applyNumberFormat="1" applyFont="1" applyAlignment="1" applyProtection="1">
      <alignment horizontal="left" vertical="top" indent="2" shrinkToFit="1"/>
      <protection locked="0"/>
    </xf>
    <xf numFmtId="0" fontId="12" fillId="0" borderId="0" xfId="0" applyFont="1" applyAlignment="1" applyProtection="1">
      <alignment horizontal="left" vertical="top" wrapText="1" indent="2"/>
      <protection locked="0"/>
    </xf>
    <xf numFmtId="0" fontId="14" fillId="0" borderId="0" xfId="0" applyFont="1" applyAlignment="1" applyProtection="1">
      <alignment horizontal="left" vertical="top" wrapText="1" indent="1"/>
      <protection locked="0"/>
    </xf>
    <xf numFmtId="1" fontId="14" fillId="0" borderId="0" xfId="0" applyNumberFormat="1" applyFont="1" applyAlignment="1" applyProtection="1">
      <alignment horizontal="right" shrinkToFit="1"/>
      <protection locked="0"/>
    </xf>
    <xf numFmtId="164" fontId="12" fillId="0" borderId="0" xfId="0" applyNumberFormat="1" applyFont="1" applyAlignment="1" applyProtection="1">
      <alignment horizontal="left" vertical="top"/>
      <protection locked="0"/>
    </xf>
    <xf numFmtId="2" fontId="12" fillId="0" borderId="0" xfId="0" applyNumberFormat="1" applyFont="1" applyAlignment="1" applyProtection="1">
      <alignment horizontal="left" vertical="top"/>
      <protection locked="0"/>
    </xf>
    <xf numFmtId="0" fontId="30" fillId="0" borderId="0" xfId="0" applyFont="1" applyAlignment="1" applyProtection="1">
      <alignment vertical="top"/>
      <protection locked="0"/>
    </xf>
    <xf numFmtId="1" fontId="26" fillId="0" borderId="0" xfId="0" applyNumberFormat="1" applyFont="1" applyAlignment="1" applyProtection="1">
      <alignment horizontal="right" shrinkToFit="1"/>
      <protection locked="0"/>
    </xf>
    <xf numFmtId="1" fontId="14" fillId="0" borderId="0" xfId="0" applyNumberFormat="1" applyFont="1" applyAlignment="1" applyProtection="1">
      <alignment horizontal="left" vertical="top" indent="2" shrinkToFit="1"/>
      <protection locked="0"/>
    </xf>
    <xf numFmtId="1" fontId="4" fillId="2" borderId="0" xfId="0" applyNumberFormat="1" applyFont="1" applyFill="1" applyAlignment="1" applyProtection="1">
      <alignment shrinkToFit="1"/>
      <protection locked="0"/>
    </xf>
    <xf numFmtId="0" fontId="5" fillId="2" borderId="0" xfId="0" applyFont="1" applyFill="1" applyAlignment="1" applyProtection="1">
      <alignment wrapText="1"/>
      <protection locked="0"/>
    </xf>
    <xf numFmtId="0" fontId="5" fillId="2" borderId="0" xfId="0" applyFont="1" applyFill="1" applyAlignment="1" applyProtection="1">
      <alignment horizontal="right" wrapText="1"/>
      <protection locked="0"/>
    </xf>
    <xf numFmtId="0" fontId="5" fillId="2" borderId="0" xfId="0" applyFont="1" applyFill="1" applyProtection="1">
      <protection locked="0"/>
    </xf>
    <xf numFmtId="1" fontId="4" fillId="2" borderId="0" xfId="0" applyNumberFormat="1" applyFont="1" applyFill="1" applyAlignment="1" applyProtection="1">
      <alignment horizontal="right" shrinkToFit="1"/>
      <protection locked="0"/>
    </xf>
    <xf numFmtId="0" fontId="5" fillId="2" borderId="0" xfId="0" applyFont="1" applyFill="1" applyAlignment="1" applyProtection="1">
      <alignment horizontal="right"/>
      <protection locked="0"/>
    </xf>
    <xf numFmtId="0" fontId="3" fillId="2" borderId="0" xfId="0" applyFont="1" applyFill="1" applyAlignment="1" applyProtection="1">
      <alignment horizontal="left" vertical="top" wrapText="1"/>
      <protection locked="0"/>
    </xf>
    <xf numFmtId="0" fontId="12" fillId="0" borderId="0" xfId="0" applyFont="1" applyAlignment="1" applyProtection="1">
      <alignment horizontal="left" vertical="top" wrapText="1" indent="1"/>
      <protection locked="0"/>
    </xf>
    <xf numFmtId="1" fontId="4" fillId="2" borderId="0" xfId="0" applyNumberFormat="1" applyFont="1" applyFill="1" applyAlignment="1" applyProtection="1">
      <alignment horizontal="center" shrinkToFit="1"/>
      <protection locked="0"/>
    </xf>
    <xf numFmtId="0" fontId="24" fillId="0" borderId="0" xfId="0" applyFont="1" applyAlignment="1" applyProtection="1">
      <alignment wrapText="1"/>
      <protection locked="0"/>
    </xf>
    <xf numFmtId="0" fontId="39" fillId="0" borderId="0" xfId="0" applyFont="1" applyAlignment="1" applyProtection="1">
      <alignment wrapText="1"/>
      <protection locked="0"/>
    </xf>
    <xf numFmtId="0" fontId="41" fillId="0" borderId="0" xfId="0" applyFont="1" applyAlignment="1" applyProtection="1">
      <alignment wrapText="1"/>
      <protection locked="0"/>
    </xf>
    <xf numFmtId="1" fontId="4" fillId="2" borderId="0" xfId="0" applyNumberFormat="1" applyFont="1" applyFill="1" applyAlignment="1" applyProtection="1">
      <alignment horizontal="center" vertical="center" shrinkToFit="1"/>
      <protection locked="0"/>
    </xf>
    <xf numFmtId="0" fontId="5" fillId="2" borderId="0" xfId="0" applyFont="1" applyFill="1" applyAlignment="1" applyProtection="1">
      <alignment horizontal="center" vertical="center" wrapText="1"/>
      <protection locked="0"/>
    </xf>
    <xf numFmtId="3" fontId="25" fillId="0" borderId="0" xfId="0" applyNumberFormat="1" applyFont="1" applyAlignment="1" applyProtection="1">
      <alignment horizontal="right" vertical="top" indent="1" shrinkToFit="1"/>
      <protection locked="0"/>
    </xf>
    <xf numFmtId="3" fontId="25" fillId="0" borderId="0" xfId="0" applyNumberFormat="1" applyFont="1" applyAlignment="1" applyProtection="1">
      <alignment horizontal="right" vertical="top" indent="2" shrinkToFit="1"/>
      <protection locked="0"/>
    </xf>
    <xf numFmtId="3" fontId="25" fillId="0" borderId="0" xfId="0" applyNumberFormat="1" applyFont="1" applyAlignment="1" applyProtection="1">
      <alignment horizontal="right" vertical="top" shrinkToFit="1"/>
      <protection locked="0"/>
    </xf>
    <xf numFmtId="3" fontId="24" fillId="0" borderId="0" xfId="0" applyNumberFormat="1" applyFont="1" applyAlignment="1" applyProtection="1">
      <alignment horizontal="right" vertical="top" indent="1" shrinkToFit="1"/>
      <protection locked="0"/>
    </xf>
    <xf numFmtId="3" fontId="24" fillId="0" borderId="0" xfId="0" applyNumberFormat="1" applyFont="1" applyAlignment="1" applyProtection="1">
      <alignment horizontal="right" vertical="top" indent="2" shrinkToFit="1"/>
      <protection locked="0"/>
    </xf>
    <xf numFmtId="1" fontId="24" fillId="0" borderId="0" xfId="0" applyNumberFormat="1" applyFont="1" applyAlignment="1" applyProtection="1">
      <alignment horizontal="right" vertical="top" indent="2" shrinkToFit="1"/>
      <protection locked="0"/>
    </xf>
    <xf numFmtId="1" fontId="24" fillId="0" borderId="0" xfId="0" applyNumberFormat="1" applyFont="1" applyAlignment="1" applyProtection="1">
      <alignment horizontal="right" vertical="top" indent="1" shrinkToFit="1"/>
      <protection locked="0"/>
    </xf>
    <xf numFmtId="3" fontId="24" fillId="0" borderId="0" xfId="0" applyNumberFormat="1" applyFont="1" applyAlignment="1" applyProtection="1">
      <alignment shrinkToFit="1"/>
      <protection hidden="1"/>
    </xf>
    <xf numFmtId="3" fontId="25" fillId="0" borderId="0" xfId="0" applyNumberFormat="1" applyFont="1" applyAlignment="1" applyProtection="1">
      <alignment shrinkToFit="1"/>
      <protection hidden="1"/>
    </xf>
    <xf numFmtId="1" fontId="24" fillId="0" borderId="0" xfId="0" applyNumberFormat="1" applyFont="1" applyAlignment="1" applyProtection="1">
      <alignment shrinkToFit="1"/>
      <protection hidden="1"/>
    </xf>
    <xf numFmtId="164" fontId="24" fillId="0" borderId="0" xfId="0" applyNumberFormat="1" applyFont="1" applyAlignment="1" applyProtection="1">
      <alignment shrinkToFit="1"/>
      <protection hidden="1"/>
    </xf>
    <xf numFmtId="2" fontId="24" fillId="0" borderId="0" xfId="0" applyNumberFormat="1" applyFont="1" applyAlignment="1" applyProtection="1">
      <alignment shrinkToFit="1"/>
      <protection hidden="1"/>
    </xf>
    <xf numFmtId="3" fontId="25" fillId="0" borderId="2" xfId="0" applyNumberFormat="1" applyFont="1" applyBorder="1" applyAlignment="1" applyProtection="1">
      <alignment horizontal="right" shrinkToFit="1"/>
      <protection hidden="1"/>
    </xf>
    <xf numFmtId="1" fontId="24" fillId="0" borderId="0" xfId="0" applyNumberFormat="1" applyFont="1" applyAlignment="1" applyProtection="1">
      <alignment horizontal="right" shrinkToFit="1"/>
      <protection hidden="1"/>
    </xf>
    <xf numFmtId="3" fontId="25" fillId="0" borderId="0" xfId="0" applyNumberFormat="1" applyFont="1" applyAlignment="1" applyProtection="1">
      <alignment horizontal="right" shrinkToFit="1"/>
      <protection hidden="1"/>
    </xf>
    <xf numFmtId="3" fontId="24" fillId="0" borderId="0" xfId="0" applyNumberFormat="1" applyFont="1" applyAlignment="1" applyProtection="1">
      <alignment horizontal="right" shrinkToFit="1"/>
      <protection hidden="1"/>
    </xf>
    <xf numFmtId="1" fontId="25" fillId="0" borderId="3" xfId="0" applyNumberFormat="1" applyFont="1" applyBorder="1" applyAlignment="1" applyProtection="1">
      <alignment shrinkToFit="1"/>
      <protection hidden="1"/>
    </xf>
    <xf numFmtId="3" fontId="25" fillId="0" borderId="3" xfId="0" applyNumberFormat="1" applyFont="1" applyBorder="1" applyAlignment="1" applyProtection="1">
      <alignment shrinkToFit="1"/>
      <protection hidden="1"/>
    </xf>
    <xf numFmtId="0" fontId="9" fillId="2" borderId="5" xfId="0" applyFont="1" applyFill="1" applyBorder="1" applyAlignment="1" applyProtection="1">
      <alignment horizontal="center" vertical="top"/>
      <protection locked="0"/>
    </xf>
    <xf numFmtId="0" fontId="12" fillId="2" borderId="5" xfId="0" applyFont="1" applyFill="1" applyBorder="1" applyAlignment="1" applyProtection="1">
      <alignment horizontal="right"/>
      <protection locked="0"/>
    </xf>
    <xf numFmtId="0" fontId="28" fillId="0" borderId="0" xfId="0" applyFont="1" applyAlignment="1" applyProtection="1">
      <alignment horizontal="center" vertical="center"/>
      <protection locked="0"/>
    </xf>
    <xf numFmtId="0" fontId="12" fillId="0" borderId="0" xfId="0" applyFont="1" applyAlignment="1" applyProtection="1">
      <alignment horizontal="center" vertical="center"/>
      <protection locked="0"/>
    </xf>
    <xf numFmtId="0" fontId="12" fillId="0" borderId="0" xfId="0" applyFont="1" applyAlignment="1" applyProtection="1">
      <alignment horizontal="left" vertical="top" wrapText="1"/>
      <protection locked="0"/>
    </xf>
    <xf numFmtId="0" fontId="24" fillId="0" borderId="0" xfId="0" applyFont="1" applyAlignment="1" applyProtection="1">
      <alignment horizontal="right" vertical="center" wrapText="1"/>
      <protection locked="0"/>
    </xf>
    <xf numFmtId="0" fontId="12" fillId="0" borderId="0" xfId="0" applyFont="1" applyAlignment="1" applyProtection="1">
      <alignment horizontal="right" vertical="center" wrapText="1"/>
      <protection locked="0"/>
    </xf>
    <xf numFmtId="0" fontId="12" fillId="2" borderId="6" xfId="0" applyFont="1" applyFill="1" applyBorder="1" applyAlignment="1" applyProtection="1">
      <alignment horizontal="right"/>
      <protection locked="0"/>
    </xf>
    <xf numFmtId="0" fontId="30" fillId="0" borderId="0" xfId="0" applyFont="1" applyAlignment="1" applyProtection="1">
      <alignment horizontal="center" wrapText="1"/>
      <protection locked="0"/>
    </xf>
    <xf numFmtId="0" fontId="29" fillId="0" borderId="0" xfId="0" applyFont="1" applyAlignment="1" applyProtection="1">
      <alignment horizontal="center" wrapText="1"/>
      <protection locked="0"/>
    </xf>
    <xf numFmtId="0" fontId="24" fillId="0" borderId="0" xfId="0" applyFont="1" applyAlignment="1" applyProtection="1">
      <alignment horizontal="left" vertical="top" wrapText="1"/>
      <protection locked="0"/>
    </xf>
    <xf numFmtId="0" fontId="12" fillId="0" borderId="0" xfId="0" applyFont="1" applyAlignment="1" applyProtection="1">
      <alignment horizontal="center" wrapText="1"/>
      <protection locked="0"/>
    </xf>
    <xf numFmtId="0" fontId="5" fillId="2" borderId="6" xfId="0" applyFont="1" applyFill="1" applyBorder="1" applyAlignment="1" applyProtection="1">
      <alignment horizontal="right"/>
      <protection locked="0"/>
    </xf>
    <xf numFmtId="0" fontId="9" fillId="2" borderId="5" xfId="0" applyFont="1" applyFill="1" applyBorder="1" applyAlignment="1" applyProtection="1">
      <alignment horizontal="center"/>
      <protection locked="0"/>
    </xf>
    <xf numFmtId="0" fontId="5" fillId="2" borderId="5" xfId="0" applyFont="1" applyFill="1" applyBorder="1" applyAlignment="1" applyProtection="1">
      <alignment horizontal="right" vertical="top"/>
      <protection locked="0"/>
    </xf>
    <xf numFmtId="0" fontId="47" fillId="2" borderId="5" xfId="0" applyFont="1" applyFill="1" applyBorder="1" applyAlignment="1" applyProtection="1">
      <alignment horizontal="center"/>
      <protection locked="0"/>
    </xf>
    <xf numFmtId="0" fontId="1" fillId="2" borderId="0" xfId="0" applyFont="1" applyFill="1" applyAlignment="1" applyProtection="1">
      <alignment horizontal="center" vertical="center"/>
      <protection locked="0"/>
    </xf>
    <xf numFmtId="0" fontId="1" fillId="2" borderId="6" xfId="0" applyFont="1" applyFill="1" applyBorder="1" applyAlignment="1" applyProtection="1">
      <alignment horizontal="center"/>
      <protection locked="0"/>
    </xf>
    <xf numFmtId="0" fontId="30" fillId="0" borderId="0" xfId="0" applyFont="1" applyAlignment="1" applyProtection="1">
      <alignment horizontal="center"/>
      <protection locked="0"/>
    </xf>
    <xf numFmtId="0" fontId="4" fillId="2" borderId="0" xfId="0" applyFont="1" applyFill="1" applyAlignment="1" applyProtection="1">
      <alignment horizontal="center" vertical="center"/>
      <protection locked="0"/>
    </xf>
    <xf numFmtId="0" fontId="2" fillId="2" borderId="6" xfId="0" applyFont="1" applyFill="1" applyBorder="1" applyAlignment="1" applyProtection="1">
      <alignment horizontal="center"/>
      <protection locked="0"/>
    </xf>
    <xf numFmtId="0" fontId="3" fillId="2" borderId="19" xfId="0" applyFont="1" applyFill="1" applyBorder="1" applyAlignment="1" applyProtection="1">
      <alignment horizontal="center" vertical="center" wrapText="1"/>
      <protection locked="0"/>
    </xf>
    <xf numFmtId="0" fontId="3" fillId="2" borderId="16" xfId="0" applyFont="1" applyFill="1" applyBorder="1" applyAlignment="1" applyProtection="1">
      <alignment horizontal="center" vertical="center" wrapText="1"/>
      <protection locked="0"/>
    </xf>
    <xf numFmtId="0" fontId="3" fillId="2" borderId="21" xfId="0" applyFont="1" applyFill="1" applyBorder="1" applyAlignment="1" applyProtection="1">
      <alignment horizontal="center" wrapText="1"/>
      <protection locked="0"/>
    </xf>
    <xf numFmtId="0" fontId="3" fillId="2" borderId="6" xfId="0" applyFont="1" applyFill="1" applyBorder="1" applyAlignment="1" applyProtection="1">
      <alignment horizontal="center" wrapText="1"/>
      <protection locked="0"/>
    </xf>
    <xf numFmtId="0" fontId="4" fillId="2" borderId="6" xfId="0" applyFont="1" applyFill="1" applyBorder="1" applyAlignment="1" applyProtection="1">
      <alignment horizontal="center" wrapText="1"/>
      <protection locked="0"/>
    </xf>
    <xf numFmtId="1" fontId="24" fillId="2" borderId="0" xfId="0" applyNumberFormat="1" applyFont="1" applyFill="1" applyAlignment="1" applyProtection="1">
      <alignment horizontal="center" shrinkToFit="1"/>
      <protection locked="0"/>
    </xf>
    <xf numFmtId="1" fontId="24" fillId="2" borderId="16" xfId="0" applyNumberFormat="1" applyFont="1" applyFill="1" applyBorder="1" applyAlignment="1" applyProtection="1">
      <alignment horizontal="center" shrinkToFit="1"/>
      <protection locked="0"/>
    </xf>
    <xf numFmtId="0" fontId="24" fillId="2" borderId="22" xfId="0" applyFont="1" applyFill="1" applyBorder="1" applyAlignment="1" applyProtection="1">
      <alignment horizontal="center"/>
      <protection locked="0"/>
    </xf>
    <xf numFmtId="0" fontId="12" fillId="2" borderId="23" xfId="0" applyFont="1" applyFill="1" applyBorder="1" applyAlignment="1" applyProtection="1">
      <alignment horizontal="center"/>
      <protection locked="0"/>
    </xf>
    <xf numFmtId="0" fontId="12" fillId="2" borderId="19" xfId="0" applyFont="1" applyFill="1" applyBorder="1" applyAlignment="1" applyProtection="1">
      <alignment horizontal="center"/>
      <protection locked="0"/>
    </xf>
    <xf numFmtId="0" fontId="24" fillId="2" borderId="23" xfId="0" applyFont="1" applyFill="1" applyBorder="1" applyAlignment="1" applyProtection="1">
      <alignment horizontal="center"/>
      <protection locked="0"/>
    </xf>
    <xf numFmtId="0" fontId="24" fillId="2" borderId="19" xfId="0" applyFont="1" applyFill="1" applyBorder="1" applyAlignment="1" applyProtection="1">
      <alignment horizontal="center"/>
      <protection locked="0"/>
    </xf>
    <xf numFmtId="0" fontId="4" fillId="2" borderId="0" xfId="0" applyFont="1" applyFill="1" applyAlignment="1" applyProtection="1">
      <alignment horizontal="center" vertical="center" wrapText="1"/>
      <protection locked="0"/>
    </xf>
    <xf numFmtId="0" fontId="3" fillId="2" borderId="2" xfId="0" applyFont="1" applyFill="1" applyBorder="1" applyAlignment="1" applyProtection="1">
      <alignment horizontal="center" wrapText="1"/>
      <protection locked="0"/>
    </xf>
    <xf numFmtId="0" fontId="3" fillId="2" borderId="3" xfId="0" applyFont="1" applyFill="1" applyBorder="1" applyAlignment="1" applyProtection="1">
      <alignment horizontal="center" wrapText="1"/>
      <protection locked="0"/>
    </xf>
    <xf numFmtId="0" fontId="14" fillId="2" borderId="1" xfId="0" applyFont="1" applyFill="1" applyBorder="1" applyAlignment="1" applyProtection="1">
      <alignment horizontal="center" wrapText="1"/>
      <protection locked="0"/>
    </xf>
    <xf numFmtId="0" fontId="14" fillId="2" borderId="24" xfId="0" applyFont="1" applyFill="1" applyBorder="1" applyAlignment="1" applyProtection="1">
      <alignment horizontal="center" wrapText="1"/>
      <protection locked="0"/>
    </xf>
    <xf numFmtId="1" fontId="24" fillId="2" borderId="15" xfId="0" applyNumberFormat="1" applyFont="1" applyFill="1" applyBorder="1" applyAlignment="1" applyProtection="1">
      <alignment horizontal="center" shrinkToFit="1"/>
      <protection locked="0"/>
    </xf>
    <xf numFmtId="1" fontId="24" fillId="2" borderId="1" xfId="0" applyNumberFormat="1" applyFont="1" applyFill="1" applyBorder="1" applyAlignment="1" applyProtection="1">
      <alignment horizontal="center" shrinkToFit="1"/>
      <protection locked="0"/>
    </xf>
    <xf numFmtId="1" fontId="24" fillId="2" borderId="24" xfId="0" applyNumberFormat="1" applyFont="1" applyFill="1" applyBorder="1" applyAlignment="1" applyProtection="1">
      <alignment horizontal="center" shrinkToFit="1"/>
      <protection locked="0"/>
    </xf>
    <xf numFmtId="0" fontId="12" fillId="2" borderId="33" xfId="0" applyFont="1" applyFill="1" applyBorder="1" applyAlignment="1" applyProtection="1">
      <alignment horizontal="right"/>
      <protection locked="0"/>
    </xf>
    <xf numFmtId="0" fontId="12" fillId="2" borderId="32" xfId="0" applyFont="1" applyFill="1" applyBorder="1" applyAlignment="1" applyProtection="1">
      <alignment horizontal="right"/>
      <protection locked="0"/>
    </xf>
    <xf numFmtId="0" fontId="9" fillId="2" borderId="7" xfId="0" applyFont="1" applyFill="1" applyBorder="1" applyAlignment="1" applyProtection="1">
      <alignment horizontal="center"/>
      <protection locked="0"/>
    </xf>
    <xf numFmtId="0" fontId="5" fillId="2" borderId="9" xfId="0" applyFont="1" applyFill="1" applyBorder="1" applyAlignment="1" applyProtection="1">
      <alignment horizontal="right"/>
      <protection locked="0"/>
    </xf>
    <xf numFmtId="0" fontId="9" fillId="2" borderId="3" xfId="0" applyFont="1" applyFill="1" applyBorder="1" applyAlignment="1" applyProtection="1">
      <alignment horizontal="center"/>
      <protection locked="0"/>
    </xf>
    <xf numFmtId="0" fontId="12" fillId="0" borderId="0" xfId="0" applyFont="1" applyProtection="1">
      <protection locked="0"/>
    </xf>
    <xf numFmtId="0" fontId="3" fillId="2" borderId="2" xfId="0" applyFont="1" applyFill="1" applyBorder="1" applyAlignment="1" applyProtection="1">
      <alignment horizontal="center" vertical="center"/>
      <protection locked="0"/>
    </xf>
    <xf numFmtId="0" fontId="3" fillId="2" borderId="3" xfId="0" applyFont="1" applyFill="1" applyBorder="1" applyAlignment="1" applyProtection="1">
      <alignment horizontal="center" vertical="center"/>
      <protection locked="0"/>
    </xf>
    <xf numFmtId="0" fontId="3" fillId="2" borderId="1" xfId="0" applyFont="1" applyFill="1" applyBorder="1" applyAlignment="1" applyProtection="1">
      <alignment horizontal="center"/>
      <protection locked="0"/>
    </xf>
    <xf numFmtId="0" fontId="3" fillId="2" borderId="24" xfId="0" applyFont="1" applyFill="1" applyBorder="1" applyAlignment="1" applyProtection="1">
      <alignment horizontal="center"/>
      <protection locked="0"/>
    </xf>
    <xf numFmtId="1" fontId="4" fillId="2" borderId="15" xfId="0" applyNumberFormat="1" applyFont="1" applyFill="1" applyBorder="1" applyAlignment="1" applyProtection="1">
      <alignment horizontal="center" shrinkToFit="1"/>
      <protection locked="0"/>
    </xf>
    <xf numFmtId="1" fontId="4" fillId="2" borderId="1" xfId="0" applyNumberFormat="1" applyFont="1" applyFill="1" applyBorder="1" applyAlignment="1" applyProtection="1">
      <alignment horizontal="center" shrinkToFit="1"/>
      <protection locked="0"/>
    </xf>
    <xf numFmtId="1" fontId="4" fillId="2" borderId="24" xfId="0" applyNumberFormat="1" applyFont="1" applyFill="1" applyBorder="1" applyAlignment="1" applyProtection="1">
      <alignment horizontal="center" shrinkToFit="1"/>
      <protection locked="0"/>
    </xf>
    <xf numFmtId="0" fontId="3" fillId="2" borderId="19" xfId="0" applyFont="1" applyFill="1" applyBorder="1" applyAlignment="1" applyProtection="1">
      <alignment horizontal="center" vertical="center"/>
      <protection locked="0"/>
    </xf>
    <xf numFmtId="0" fontId="3" fillId="2" borderId="25" xfId="0" applyFont="1" applyFill="1" applyBorder="1" applyAlignment="1" applyProtection="1">
      <alignment horizontal="center" vertical="center"/>
      <protection locked="0"/>
    </xf>
    <xf numFmtId="1" fontId="4" fillId="2" borderId="3" xfId="0" applyNumberFormat="1" applyFont="1" applyFill="1" applyBorder="1" applyAlignment="1" applyProtection="1">
      <alignment horizontal="center" shrinkToFit="1"/>
      <protection locked="0"/>
    </xf>
    <xf numFmtId="1" fontId="4" fillId="2" borderId="17" xfId="0" applyNumberFormat="1" applyFont="1" applyFill="1" applyBorder="1" applyAlignment="1" applyProtection="1">
      <alignment horizontal="center" shrinkToFit="1"/>
      <protection locked="0"/>
    </xf>
    <xf numFmtId="0" fontId="5" fillId="2" borderId="3" xfId="0" applyFont="1" applyFill="1" applyBorder="1" applyAlignment="1" applyProtection="1">
      <alignment horizontal="center"/>
      <protection locked="0"/>
    </xf>
    <xf numFmtId="0" fontId="5" fillId="2" borderId="17" xfId="0" applyFont="1" applyFill="1" applyBorder="1" applyAlignment="1" applyProtection="1">
      <alignment horizontal="center"/>
      <protection locked="0"/>
    </xf>
    <xf numFmtId="0" fontId="29" fillId="0" borderId="1" xfId="0" applyFont="1" applyBorder="1" applyAlignment="1" applyProtection="1">
      <alignment horizontal="center" vertical="center"/>
      <protection locked="0"/>
    </xf>
    <xf numFmtId="0" fontId="44" fillId="2" borderId="3" xfId="0" applyFont="1" applyFill="1" applyBorder="1" applyAlignment="1" applyProtection="1">
      <alignment horizontal="right"/>
      <protection locked="0"/>
    </xf>
    <xf numFmtId="0" fontId="44" fillId="2" borderId="1" xfId="0" applyFont="1" applyFill="1" applyBorder="1" applyAlignment="1" applyProtection="1">
      <alignment horizontal="right"/>
      <protection locked="0"/>
    </xf>
    <xf numFmtId="0" fontId="29" fillId="0" borderId="1" xfId="0" applyFont="1" applyBorder="1" applyAlignment="1" applyProtection="1">
      <alignment horizontal="center"/>
      <protection locked="0"/>
    </xf>
    <xf numFmtId="0" fontId="8" fillId="2" borderId="3" xfId="0" applyFont="1" applyFill="1" applyBorder="1" applyAlignment="1" applyProtection="1">
      <alignment horizontal="center"/>
      <protection locked="0"/>
    </xf>
    <xf numFmtId="0" fontId="3" fillId="2" borderId="15" xfId="0" applyFont="1" applyFill="1" applyBorder="1" applyAlignment="1" applyProtection="1">
      <alignment horizontal="center"/>
      <protection locked="0"/>
    </xf>
    <xf numFmtId="0" fontId="12" fillId="0" borderId="0" xfId="0" applyFont="1" applyAlignment="1" applyProtection="1">
      <alignment horizontal="center"/>
      <protection locked="0"/>
    </xf>
    <xf numFmtId="0" fontId="3" fillId="2" borderId="5" xfId="0" applyFont="1" applyFill="1" applyBorder="1" applyAlignment="1" applyProtection="1">
      <alignment horizontal="center" vertical="center"/>
      <protection locked="0"/>
    </xf>
    <xf numFmtId="0" fontId="3" fillId="2" borderId="28" xfId="0" applyFont="1" applyFill="1" applyBorder="1" applyAlignment="1" applyProtection="1">
      <alignment horizontal="center" vertical="center"/>
      <protection locked="0"/>
    </xf>
    <xf numFmtId="0" fontId="3" fillId="2" borderId="29" xfId="0" applyFont="1" applyFill="1" applyBorder="1" applyAlignment="1" applyProtection="1">
      <alignment horizontal="center" vertical="center"/>
      <protection locked="0"/>
    </xf>
    <xf numFmtId="0" fontId="3" fillId="2" borderId="27" xfId="0" applyFont="1" applyFill="1" applyBorder="1" applyAlignment="1" applyProtection="1">
      <alignment horizontal="center"/>
      <protection locked="0"/>
    </xf>
    <xf numFmtId="0" fontId="3" fillId="2" borderId="26" xfId="0" applyFont="1" applyFill="1" applyBorder="1" applyAlignment="1" applyProtection="1">
      <alignment horizontal="center"/>
      <protection locked="0"/>
    </xf>
    <xf numFmtId="0" fontId="3" fillId="2" borderId="11" xfId="0" applyFont="1" applyFill="1" applyBorder="1" applyAlignment="1" applyProtection="1">
      <alignment horizontal="center"/>
      <protection locked="0"/>
    </xf>
    <xf numFmtId="0" fontId="29" fillId="0" borderId="0" xfId="0" applyFont="1" applyAlignment="1" applyProtection="1">
      <alignment horizontal="center"/>
      <protection locked="0"/>
    </xf>
    <xf numFmtId="0" fontId="5" fillId="2" borderId="3" xfId="0" applyFont="1" applyFill="1" applyBorder="1" applyAlignment="1" applyProtection="1">
      <alignment horizontal="right"/>
      <protection locked="0"/>
    </xf>
    <xf numFmtId="0" fontId="5" fillId="2" borderId="5" xfId="0" applyFont="1" applyFill="1" applyBorder="1" applyAlignment="1" applyProtection="1">
      <alignment horizontal="center"/>
      <protection locked="0"/>
    </xf>
    <xf numFmtId="0" fontId="3" fillId="2" borderId="2" xfId="0" applyFont="1" applyFill="1" applyBorder="1" applyAlignment="1" applyProtection="1">
      <alignment horizontal="center"/>
      <protection locked="0"/>
    </xf>
    <xf numFmtId="0" fontId="3" fillId="2" borderId="0" xfId="0" applyFont="1" applyFill="1" applyAlignment="1" applyProtection="1">
      <alignment horizontal="center"/>
      <protection locked="0"/>
    </xf>
    <xf numFmtId="0" fontId="3" fillId="2" borderId="3" xfId="0" applyFont="1" applyFill="1" applyBorder="1" applyAlignment="1" applyProtection="1">
      <alignment horizontal="center"/>
      <protection locked="0"/>
    </xf>
    <xf numFmtId="0" fontId="3" fillId="2" borderId="28" xfId="0" applyFont="1" applyFill="1" applyBorder="1" applyAlignment="1" applyProtection="1">
      <alignment horizontal="left"/>
      <protection locked="0"/>
    </xf>
    <xf numFmtId="0" fontId="3" fillId="2" borderId="30" xfId="0" applyFont="1" applyFill="1" applyBorder="1" applyAlignment="1" applyProtection="1">
      <alignment horizontal="left"/>
      <protection locked="0"/>
    </xf>
    <xf numFmtId="0" fontId="3" fillId="2" borderId="1" xfId="0" applyFont="1" applyFill="1" applyBorder="1" applyAlignment="1" applyProtection="1">
      <alignment horizontal="left"/>
      <protection locked="0"/>
    </xf>
    <xf numFmtId="0" fontId="3" fillId="2" borderId="24" xfId="0" applyFont="1" applyFill="1" applyBorder="1" applyAlignment="1" applyProtection="1">
      <alignment horizontal="left"/>
      <protection locked="0"/>
    </xf>
    <xf numFmtId="0" fontId="3" fillId="2" borderId="18" xfId="0" applyFont="1" applyFill="1" applyBorder="1" applyAlignment="1" applyProtection="1">
      <alignment horizontal="left"/>
      <protection locked="0"/>
    </xf>
    <xf numFmtId="0" fontId="3" fillId="2" borderId="17" xfId="0" applyFont="1" applyFill="1" applyBorder="1" applyAlignment="1" applyProtection="1">
      <alignment horizontal="left"/>
      <protection locked="0"/>
    </xf>
    <xf numFmtId="0" fontId="4" fillId="2" borderId="28" xfId="0" applyFont="1" applyFill="1" applyBorder="1" applyAlignment="1" applyProtection="1">
      <alignment horizontal="center"/>
      <protection locked="0"/>
    </xf>
    <xf numFmtId="0" fontId="4" fillId="2" borderId="31" xfId="0" applyFont="1" applyFill="1" applyBorder="1" applyAlignment="1" applyProtection="1">
      <alignment horizontal="center"/>
      <protection locked="0"/>
    </xf>
    <xf numFmtId="0" fontId="4" fillId="2" borderId="30" xfId="0" applyFont="1" applyFill="1" applyBorder="1" applyAlignment="1" applyProtection="1">
      <alignment horizontal="center"/>
      <protection locked="0"/>
    </xf>
    <xf numFmtId="0" fontId="4" fillId="2" borderId="18" xfId="0" applyFont="1" applyFill="1" applyBorder="1" applyAlignment="1" applyProtection="1">
      <alignment horizontal="center"/>
      <protection locked="0"/>
    </xf>
    <xf numFmtId="0" fontId="4" fillId="2" borderId="17" xfId="0" applyFont="1" applyFill="1" applyBorder="1" applyAlignment="1" applyProtection="1">
      <alignment horizontal="center"/>
      <protection locked="0"/>
    </xf>
    <xf numFmtId="0" fontId="4" fillId="2" borderId="1" xfId="0" applyFont="1" applyFill="1" applyBorder="1" applyAlignment="1" applyProtection="1">
      <alignment horizontal="center"/>
      <protection locked="0"/>
    </xf>
    <xf numFmtId="0" fontId="4" fillId="2" borderId="24" xfId="0" applyFont="1" applyFill="1" applyBorder="1" applyAlignment="1" applyProtection="1">
      <alignment horizontal="center"/>
      <protection locked="0"/>
    </xf>
    <xf numFmtId="0" fontId="4" fillId="2" borderId="15" xfId="0" applyFont="1" applyFill="1" applyBorder="1" applyAlignment="1" applyProtection="1">
      <alignment horizontal="center"/>
      <protection locked="0"/>
    </xf>
    <xf numFmtId="0" fontId="5" fillId="2" borderId="1" xfId="0" applyFont="1" applyFill="1" applyBorder="1" applyAlignment="1" applyProtection="1">
      <alignment horizontal="center"/>
      <protection locked="0"/>
    </xf>
    <xf numFmtId="0" fontId="5" fillId="2" borderId="24" xfId="0" applyFont="1" applyFill="1" applyBorder="1" applyAlignment="1" applyProtection="1">
      <alignment horizontal="center"/>
      <protection locked="0"/>
    </xf>
    <xf numFmtId="0" fontId="12" fillId="0" borderId="0" xfId="0" applyFont="1" applyAlignment="1" applyProtection="1">
      <alignment horizontal="left" vertical="top"/>
      <protection locked="0"/>
    </xf>
    <xf numFmtId="0" fontId="9" fillId="2" borderId="3" xfId="0" applyFont="1" applyFill="1" applyBorder="1" applyAlignment="1" applyProtection="1">
      <alignment horizontal="center" vertical="top"/>
      <protection locked="0"/>
    </xf>
    <xf numFmtId="0" fontId="30" fillId="0" borderId="1" xfId="0" applyFont="1" applyBorder="1" applyAlignment="1" applyProtection="1">
      <alignment horizontal="center"/>
      <protection locked="0"/>
    </xf>
    <xf numFmtId="0" fontId="5" fillId="2" borderId="34" xfId="0" applyFont="1" applyFill="1" applyBorder="1" applyAlignment="1" applyProtection="1">
      <alignment horizontal="center"/>
      <protection locked="0"/>
    </xf>
    <xf numFmtId="0" fontId="5" fillId="2" borderId="32" xfId="0" applyFont="1" applyFill="1" applyBorder="1" applyAlignment="1" applyProtection="1">
      <alignment horizontal="center"/>
      <protection locked="0"/>
    </xf>
    <xf numFmtId="0" fontId="3" fillId="2" borderId="19" xfId="0" applyFont="1" applyFill="1" applyBorder="1" applyAlignment="1" applyProtection="1">
      <alignment horizontal="center"/>
      <protection locked="0"/>
    </xf>
    <xf numFmtId="0" fontId="3" fillId="2" borderId="17" xfId="0" applyFont="1" applyFill="1" applyBorder="1" applyAlignment="1" applyProtection="1">
      <alignment horizontal="center"/>
      <protection locked="0"/>
    </xf>
    <xf numFmtId="0" fontId="5" fillId="2" borderId="16" xfId="0" applyFont="1" applyFill="1" applyBorder="1" applyAlignment="1" applyProtection="1">
      <alignment horizontal="center"/>
      <protection locked="0"/>
    </xf>
    <xf numFmtId="0" fontId="5" fillId="2" borderId="33" xfId="0" applyFont="1" applyFill="1" applyBorder="1" applyAlignment="1" applyProtection="1">
      <alignment horizontal="center"/>
      <protection locked="0"/>
    </xf>
    <xf numFmtId="0" fontId="14" fillId="0" borderId="0" xfId="0" applyFont="1" applyAlignment="1" applyProtection="1">
      <alignment horizontal="center" vertical="center"/>
      <protection locked="0"/>
    </xf>
    <xf numFmtId="0" fontId="3" fillId="0" borderId="2" xfId="0" applyFont="1" applyBorder="1" applyAlignment="1" applyProtection="1">
      <alignment horizontal="center" vertical="center"/>
      <protection locked="0"/>
    </xf>
    <xf numFmtId="0" fontId="3" fillId="0" borderId="0" xfId="0" applyFont="1" applyAlignment="1" applyProtection="1">
      <alignment horizontal="center" vertical="center"/>
      <protection locked="0"/>
    </xf>
    <xf numFmtId="0" fontId="4" fillId="2" borderId="2" xfId="0" applyFont="1" applyFill="1" applyBorder="1" applyAlignment="1" applyProtection="1">
      <alignment horizontal="center"/>
      <protection locked="0"/>
    </xf>
    <xf numFmtId="0" fontId="14" fillId="0" borderId="0" xfId="0" applyFont="1" applyAlignment="1" applyProtection="1">
      <alignment horizontal="left" vertical="center" wrapText="1"/>
      <protection locked="0"/>
    </xf>
    <xf numFmtId="0" fontId="14" fillId="0" borderId="3" xfId="0" applyFont="1" applyBorder="1" applyAlignment="1" applyProtection="1">
      <alignment horizontal="left" vertical="center" wrapText="1"/>
      <protection locked="0"/>
    </xf>
    <xf numFmtId="0" fontId="12" fillId="0" borderId="0" xfId="0" applyFont="1" applyAlignment="1" applyProtection="1">
      <alignment horizontal="left" vertical="center" wrapText="1"/>
      <protection locked="0"/>
    </xf>
    <xf numFmtId="0" fontId="12" fillId="0" borderId="2" xfId="0" applyFont="1" applyBorder="1" applyAlignment="1" applyProtection="1">
      <alignment horizontal="left" vertical="center" wrapText="1"/>
      <protection locked="0"/>
    </xf>
    <xf numFmtId="0" fontId="5" fillId="2" borderId="2" xfId="0" applyFont="1" applyFill="1" applyBorder="1" applyAlignment="1" applyProtection="1">
      <alignment horizontal="center"/>
      <protection locked="0"/>
    </xf>
    <xf numFmtId="0" fontId="9" fillId="2" borderId="0" xfId="0" applyFont="1" applyFill="1" applyAlignment="1" applyProtection="1">
      <alignment horizontal="center"/>
      <protection locked="0"/>
    </xf>
    <xf numFmtId="0" fontId="14" fillId="0" borderId="0" xfId="0" applyFont="1" applyAlignment="1" applyProtection="1">
      <alignment horizontal="left" vertical="top"/>
      <protection locked="0"/>
    </xf>
    <xf numFmtId="0" fontId="30" fillId="0" borderId="3" xfId="0" applyFont="1" applyBorder="1" applyAlignment="1" applyProtection="1">
      <alignment horizontal="center" wrapText="1"/>
      <protection locked="0"/>
    </xf>
    <xf numFmtId="0" fontId="25" fillId="0" borderId="3" xfId="0" applyFont="1" applyBorder="1" applyAlignment="1" applyProtection="1">
      <alignment horizontal="center" wrapText="1"/>
      <protection locked="0"/>
    </xf>
    <xf numFmtId="0" fontId="3" fillId="2" borderId="0" xfId="0" applyFont="1" applyFill="1" applyAlignment="1" applyProtection="1">
      <alignment horizontal="center" vertical="center" wrapText="1"/>
      <protection locked="0"/>
    </xf>
    <xf numFmtId="0" fontId="3" fillId="2" borderId="0" xfId="0" applyFont="1" applyFill="1" applyAlignment="1" applyProtection="1">
      <alignment horizontal="center" wrapText="1"/>
      <protection locked="0"/>
    </xf>
    <xf numFmtId="0" fontId="4" fillId="2" borderId="0" xfId="0" applyFont="1" applyFill="1" applyAlignment="1" applyProtection="1">
      <alignment horizontal="center" wrapText="1"/>
      <protection locked="0"/>
    </xf>
    <xf numFmtId="0" fontId="5" fillId="2" borderId="0" xfId="0" applyFont="1" applyFill="1" applyAlignment="1" applyProtection="1">
      <alignment horizontal="center" wrapText="1"/>
      <protection locked="0"/>
    </xf>
    <xf numFmtId="0" fontId="4" fillId="2" borderId="3" xfId="0" applyFont="1" applyFill="1" applyBorder="1" applyAlignment="1" applyProtection="1">
      <alignment horizontal="center"/>
      <protection locked="0"/>
    </xf>
    <xf numFmtId="0" fontId="4" fillId="2" borderId="2" xfId="0" applyFont="1" applyFill="1" applyBorder="1" applyAlignment="1" applyProtection="1">
      <alignment horizontal="center" wrapText="1"/>
      <protection locked="0"/>
    </xf>
    <xf numFmtId="0" fontId="4" fillId="2" borderId="3" xfId="0" applyFont="1" applyFill="1" applyBorder="1" applyAlignment="1" applyProtection="1">
      <alignment horizontal="center" wrapText="1"/>
      <protection locked="0"/>
    </xf>
    <xf numFmtId="0" fontId="30" fillId="0" borderId="23" xfId="0" applyFont="1" applyBorder="1" applyAlignment="1" applyProtection="1">
      <alignment horizontal="center"/>
      <protection locked="0"/>
    </xf>
    <xf numFmtId="0" fontId="47" fillId="2" borderId="0" xfId="0" applyFont="1" applyFill="1" applyAlignment="1" applyProtection="1">
      <alignment horizontal="center"/>
      <protection locked="0"/>
    </xf>
    <xf numFmtId="0" fontId="8" fillId="2" borderId="0" xfId="0" applyFont="1" applyFill="1" applyAlignment="1" applyProtection="1">
      <alignment horizontal="center"/>
      <protection locked="0"/>
    </xf>
    <xf numFmtId="1" fontId="4" fillId="2" borderId="2" xfId="0" applyNumberFormat="1" applyFont="1" applyFill="1" applyBorder="1" applyAlignment="1" applyProtection="1">
      <alignment horizontal="center" shrinkToFit="1"/>
      <protection locked="0"/>
    </xf>
  </cellXfs>
  <cellStyles count="4">
    <cellStyle name="Bad" xfId="2" builtinId="27"/>
    <cellStyle name="Comma" xfId="1" builtinId="3"/>
    <cellStyle name="Excel Built-in Normal" xfId="3" xr:uid="{F889DF76-4526-4CD3-B644-BED31CBD613B}"/>
    <cellStyle name="Normal" xfId="0" builtinId="0"/>
  </cellStyles>
  <dxfs count="0"/>
  <tableStyles count="0" defaultTableStyle="TableStyleMedium9" defaultPivotStyle="PivotStyleLight16"/>
  <colors>
    <mruColors>
      <color rgb="FF3358A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worksheet" Target="worksheets/sheet39.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worksheet" Target="worksheets/sheet42.xml"/><Relationship Id="rId47" Type="http://schemas.openxmlformats.org/officeDocument/2006/relationships/worksheet" Target="worksheets/sheet47.xml"/><Relationship Id="rId50" Type="http://schemas.openxmlformats.org/officeDocument/2006/relationships/styles" Target="styles.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9" Type="http://schemas.openxmlformats.org/officeDocument/2006/relationships/worksheet" Target="worksheets/sheet29.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worksheet" Target="worksheets/sheet37.xml"/><Relationship Id="rId40" Type="http://schemas.openxmlformats.org/officeDocument/2006/relationships/worksheet" Target="worksheets/sheet40.xml"/><Relationship Id="rId45" Type="http://schemas.openxmlformats.org/officeDocument/2006/relationships/worksheet" Target="worksheets/sheet45.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worksheet" Target="worksheets/sheet36.xml"/><Relationship Id="rId49"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4" Type="http://schemas.openxmlformats.org/officeDocument/2006/relationships/worksheet" Target="worksheets/sheet44.xml"/><Relationship Id="rId52"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worksheet" Target="worksheets/sheet35.xml"/><Relationship Id="rId43" Type="http://schemas.openxmlformats.org/officeDocument/2006/relationships/worksheet" Target="worksheets/sheet43.xml"/><Relationship Id="rId48" Type="http://schemas.openxmlformats.org/officeDocument/2006/relationships/worksheet" Target="worksheets/sheet48.xml"/><Relationship Id="rId8" Type="http://schemas.openxmlformats.org/officeDocument/2006/relationships/worksheet" Target="worksheets/sheet8.xml"/><Relationship Id="rId51" Type="http://schemas.openxmlformats.org/officeDocument/2006/relationships/sharedStrings" Target="sharedStrings.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worksheet" Target="worksheets/sheet38.xml"/><Relationship Id="rId46" Type="http://schemas.openxmlformats.org/officeDocument/2006/relationships/worksheet" Target="worksheets/sheet46.xml"/><Relationship Id="rId20" Type="http://schemas.openxmlformats.org/officeDocument/2006/relationships/worksheet" Target="worksheets/sheet20.xml"/><Relationship Id="rId41" Type="http://schemas.openxmlformats.org/officeDocument/2006/relationships/worksheet" Target="worksheets/sheet41.xml"/><Relationship Id="rId1" Type="http://schemas.openxmlformats.org/officeDocument/2006/relationships/worksheet" Target="worksheets/sheet1.xml"/><Relationship Id="rId6" Type="http://schemas.openxmlformats.org/officeDocument/2006/relationships/worksheet" Target="worksheets/sheet6.xml"/></Relationships>
</file>

<file path=xl/drawings/drawing1.xml><?xml version="1.0" encoding="utf-8"?>
<xdr:wsDr xmlns:xdr="http://schemas.openxmlformats.org/drawingml/2006/spreadsheetDrawing" xmlns:a="http://schemas.openxmlformats.org/drawingml/2006/main">
  <xdr:oneCellAnchor>
    <xdr:from>
      <xdr:col>1</xdr:col>
      <xdr:colOff>50800</xdr:colOff>
      <xdr:row>4</xdr:row>
      <xdr:rowOff>0</xdr:rowOff>
    </xdr:from>
    <xdr:ext cx="1441450" cy="0"/>
    <xdr:sp macro="" textlink="">
      <xdr:nvSpPr>
        <xdr:cNvPr id="53" name="Shape 53">
          <a:extLst>
            <a:ext uri="{FF2B5EF4-FFF2-40B4-BE49-F238E27FC236}">
              <a16:creationId xmlns:a16="http://schemas.microsoft.com/office/drawing/2014/main" id="{00000000-0008-0000-7500-000035000000}"/>
            </a:ext>
          </a:extLst>
        </xdr:cNvPr>
        <xdr:cNvSpPr/>
      </xdr:nvSpPr>
      <xdr:spPr>
        <a:xfrm>
          <a:off x="0" y="0"/>
          <a:ext cx="1441450" cy="0"/>
        </a:xfrm>
        <a:custGeom>
          <a:avLst/>
          <a:gdLst/>
          <a:ahLst/>
          <a:cxnLst/>
          <a:rect l="0" t="0" r="0" b="0"/>
          <a:pathLst>
            <a:path w="1441450">
              <a:moveTo>
                <a:pt x="0" y="0"/>
              </a:moveTo>
              <a:lnTo>
                <a:pt x="1440942" y="0"/>
              </a:lnTo>
            </a:path>
          </a:pathLst>
        </a:custGeom>
        <a:ln w="6350">
          <a:solidFill>
            <a:srgbClr val="3358A6"/>
          </a:solidFill>
        </a:ln>
      </xdr:spPr>
    </xdr:sp>
    <xdr:clientData/>
  </xdr:oneCellAnchor>
  <xdr:oneCellAnchor>
    <xdr:from>
      <xdr:col>1</xdr:col>
      <xdr:colOff>50800</xdr:colOff>
      <xdr:row>9</xdr:row>
      <xdr:rowOff>0</xdr:rowOff>
    </xdr:from>
    <xdr:ext cx="1441450" cy="0"/>
    <xdr:sp macro="" textlink="">
      <xdr:nvSpPr>
        <xdr:cNvPr id="54" name="Shape 54">
          <a:extLst>
            <a:ext uri="{FF2B5EF4-FFF2-40B4-BE49-F238E27FC236}">
              <a16:creationId xmlns:a16="http://schemas.microsoft.com/office/drawing/2014/main" id="{00000000-0008-0000-7500-000036000000}"/>
            </a:ext>
          </a:extLst>
        </xdr:cNvPr>
        <xdr:cNvSpPr/>
      </xdr:nvSpPr>
      <xdr:spPr>
        <a:xfrm>
          <a:off x="0" y="0"/>
          <a:ext cx="1441450" cy="0"/>
        </a:xfrm>
        <a:custGeom>
          <a:avLst/>
          <a:gdLst/>
          <a:ahLst/>
          <a:cxnLst/>
          <a:rect l="0" t="0" r="0" b="0"/>
          <a:pathLst>
            <a:path w="1441450">
              <a:moveTo>
                <a:pt x="0" y="0"/>
              </a:moveTo>
              <a:lnTo>
                <a:pt x="1440942" y="0"/>
              </a:lnTo>
            </a:path>
          </a:pathLst>
        </a:custGeom>
        <a:ln w="6350">
          <a:solidFill>
            <a:srgbClr val="3358A6"/>
          </a:solidFill>
        </a:ln>
      </xdr:spPr>
    </xdr:sp>
    <xdr:clientData/>
  </xdr:oneCellAnchor>
  <xdr:oneCellAnchor>
    <xdr:from>
      <xdr:col>1</xdr:col>
      <xdr:colOff>50802</xdr:colOff>
      <xdr:row>14</xdr:row>
      <xdr:rowOff>0</xdr:rowOff>
    </xdr:from>
    <xdr:ext cx="1441450" cy="0"/>
    <xdr:sp macro="" textlink="">
      <xdr:nvSpPr>
        <xdr:cNvPr id="55" name="Shape 55">
          <a:extLst>
            <a:ext uri="{FF2B5EF4-FFF2-40B4-BE49-F238E27FC236}">
              <a16:creationId xmlns:a16="http://schemas.microsoft.com/office/drawing/2014/main" id="{00000000-0008-0000-7500-000037000000}"/>
            </a:ext>
          </a:extLst>
        </xdr:cNvPr>
        <xdr:cNvSpPr/>
      </xdr:nvSpPr>
      <xdr:spPr>
        <a:xfrm>
          <a:off x="0" y="0"/>
          <a:ext cx="1441450" cy="0"/>
        </a:xfrm>
        <a:custGeom>
          <a:avLst/>
          <a:gdLst/>
          <a:ahLst/>
          <a:cxnLst/>
          <a:rect l="0" t="0" r="0" b="0"/>
          <a:pathLst>
            <a:path w="1441450">
              <a:moveTo>
                <a:pt x="0" y="0"/>
              </a:moveTo>
              <a:lnTo>
                <a:pt x="1440942" y="0"/>
              </a:lnTo>
            </a:path>
          </a:pathLst>
        </a:custGeom>
        <a:ln w="6350">
          <a:solidFill>
            <a:srgbClr val="3358A6"/>
          </a:solidFill>
        </a:ln>
      </xdr:spPr>
    </xdr:sp>
    <xdr:clientData/>
  </xdr:oneCellAnchor>
  <xdr:oneCellAnchor>
    <xdr:from>
      <xdr:col>1</xdr:col>
      <xdr:colOff>50803</xdr:colOff>
      <xdr:row>20</xdr:row>
      <xdr:rowOff>0</xdr:rowOff>
    </xdr:from>
    <xdr:ext cx="1441450" cy="0"/>
    <xdr:sp macro="" textlink="">
      <xdr:nvSpPr>
        <xdr:cNvPr id="56" name="Shape 56">
          <a:extLst>
            <a:ext uri="{FF2B5EF4-FFF2-40B4-BE49-F238E27FC236}">
              <a16:creationId xmlns:a16="http://schemas.microsoft.com/office/drawing/2014/main" id="{00000000-0008-0000-7500-000038000000}"/>
            </a:ext>
          </a:extLst>
        </xdr:cNvPr>
        <xdr:cNvSpPr/>
      </xdr:nvSpPr>
      <xdr:spPr>
        <a:xfrm>
          <a:off x="0" y="0"/>
          <a:ext cx="1441450" cy="0"/>
        </a:xfrm>
        <a:custGeom>
          <a:avLst/>
          <a:gdLst/>
          <a:ahLst/>
          <a:cxnLst/>
          <a:rect l="0" t="0" r="0" b="0"/>
          <a:pathLst>
            <a:path w="1441450">
              <a:moveTo>
                <a:pt x="0" y="0"/>
              </a:moveTo>
              <a:lnTo>
                <a:pt x="1440942" y="0"/>
              </a:lnTo>
            </a:path>
          </a:pathLst>
        </a:custGeom>
        <a:ln w="6350">
          <a:solidFill>
            <a:srgbClr val="3358A6"/>
          </a:solidFill>
        </a:ln>
      </xdr:spPr>
    </xdr:sp>
    <xdr:clientData/>
  </xdr:oneCellAnchor>
  <xdr:oneCellAnchor>
    <xdr:from>
      <xdr:col>1</xdr:col>
      <xdr:colOff>50805</xdr:colOff>
      <xdr:row>25</xdr:row>
      <xdr:rowOff>0</xdr:rowOff>
    </xdr:from>
    <xdr:ext cx="1441450" cy="0"/>
    <xdr:sp macro="" textlink="">
      <xdr:nvSpPr>
        <xdr:cNvPr id="57" name="Shape 57">
          <a:extLst>
            <a:ext uri="{FF2B5EF4-FFF2-40B4-BE49-F238E27FC236}">
              <a16:creationId xmlns:a16="http://schemas.microsoft.com/office/drawing/2014/main" id="{00000000-0008-0000-7500-000039000000}"/>
            </a:ext>
          </a:extLst>
        </xdr:cNvPr>
        <xdr:cNvSpPr/>
      </xdr:nvSpPr>
      <xdr:spPr>
        <a:xfrm>
          <a:off x="0" y="0"/>
          <a:ext cx="1441450" cy="0"/>
        </a:xfrm>
        <a:custGeom>
          <a:avLst/>
          <a:gdLst/>
          <a:ahLst/>
          <a:cxnLst/>
          <a:rect l="0" t="0" r="0" b="0"/>
          <a:pathLst>
            <a:path w="1441450">
              <a:moveTo>
                <a:pt x="0" y="0"/>
              </a:moveTo>
              <a:lnTo>
                <a:pt x="1440942" y="0"/>
              </a:lnTo>
            </a:path>
          </a:pathLst>
        </a:custGeom>
        <a:ln w="6350">
          <a:solidFill>
            <a:srgbClr val="3358A6"/>
          </a:solidFill>
        </a:ln>
      </xdr:spPr>
    </xdr:sp>
    <xdr:clientData/>
  </xdr:oneCellAnchor>
</xdr:wsDr>
</file>

<file path=xl/drawings/drawing2.xml><?xml version="1.0" encoding="utf-8"?>
<xdr:wsDr xmlns:xdr="http://schemas.openxmlformats.org/drawingml/2006/spreadsheetDrawing" xmlns:a="http://schemas.openxmlformats.org/drawingml/2006/main">
  <xdr:oneCellAnchor>
    <xdr:from>
      <xdr:col>1</xdr:col>
      <xdr:colOff>50800</xdr:colOff>
      <xdr:row>3</xdr:row>
      <xdr:rowOff>200025</xdr:rowOff>
    </xdr:from>
    <xdr:ext cx="1494155" cy="0"/>
    <xdr:sp macro="" textlink="">
      <xdr:nvSpPr>
        <xdr:cNvPr id="139" name="Shape 139">
          <a:extLst>
            <a:ext uri="{FF2B5EF4-FFF2-40B4-BE49-F238E27FC236}">
              <a16:creationId xmlns:a16="http://schemas.microsoft.com/office/drawing/2014/main" id="{00000000-0008-0000-CD00-00008B000000}"/>
            </a:ext>
          </a:extLst>
        </xdr:cNvPr>
        <xdr:cNvSpPr/>
      </xdr:nvSpPr>
      <xdr:spPr>
        <a:xfrm>
          <a:off x="50800" y="609600"/>
          <a:ext cx="1494155" cy="0"/>
        </a:xfrm>
        <a:custGeom>
          <a:avLst/>
          <a:gdLst/>
          <a:ahLst/>
          <a:cxnLst/>
          <a:rect l="0" t="0" r="0" b="0"/>
          <a:pathLst>
            <a:path w="1494155">
              <a:moveTo>
                <a:pt x="0" y="0"/>
              </a:moveTo>
              <a:lnTo>
                <a:pt x="1493774" y="0"/>
              </a:lnTo>
            </a:path>
          </a:pathLst>
        </a:custGeom>
        <a:ln w="6350">
          <a:solidFill>
            <a:srgbClr val="3358A6"/>
          </a:solidFill>
        </a:ln>
      </xdr:spPr>
    </xdr:sp>
    <xdr:clientData/>
  </xdr:oneCellAnchor>
  <xdr:oneCellAnchor>
    <xdr:from>
      <xdr:col>1</xdr:col>
      <xdr:colOff>50801</xdr:colOff>
      <xdr:row>14</xdr:row>
      <xdr:rowOff>0</xdr:rowOff>
    </xdr:from>
    <xdr:ext cx="1494155" cy="0"/>
    <xdr:sp macro="" textlink="">
      <xdr:nvSpPr>
        <xdr:cNvPr id="140" name="Shape 140">
          <a:extLst>
            <a:ext uri="{FF2B5EF4-FFF2-40B4-BE49-F238E27FC236}">
              <a16:creationId xmlns:a16="http://schemas.microsoft.com/office/drawing/2014/main" id="{00000000-0008-0000-CD00-00008C000000}"/>
            </a:ext>
          </a:extLst>
        </xdr:cNvPr>
        <xdr:cNvSpPr/>
      </xdr:nvSpPr>
      <xdr:spPr>
        <a:xfrm>
          <a:off x="0" y="0"/>
          <a:ext cx="1494155" cy="0"/>
        </a:xfrm>
        <a:custGeom>
          <a:avLst/>
          <a:gdLst/>
          <a:ahLst/>
          <a:cxnLst/>
          <a:rect l="0" t="0" r="0" b="0"/>
          <a:pathLst>
            <a:path w="1494155">
              <a:moveTo>
                <a:pt x="0" y="0"/>
              </a:moveTo>
              <a:lnTo>
                <a:pt x="1493774" y="0"/>
              </a:lnTo>
            </a:path>
          </a:pathLst>
        </a:custGeom>
        <a:ln w="6350">
          <a:solidFill>
            <a:srgbClr val="3358A6"/>
          </a:solidFill>
        </a:ln>
      </xdr:spPr>
    </xdr:sp>
    <xdr:clientData/>
  </xdr:oneCellAnchor>
  <xdr:oneCellAnchor>
    <xdr:from>
      <xdr:col>1</xdr:col>
      <xdr:colOff>50800</xdr:colOff>
      <xdr:row>21</xdr:row>
      <xdr:rowOff>0</xdr:rowOff>
    </xdr:from>
    <xdr:ext cx="1494155" cy="0"/>
    <xdr:sp macro="" textlink="">
      <xdr:nvSpPr>
        <xdr:cNvPr id="141" name="Shape 141">
          <a:extLst>
            <a:ext uri="{FF2B5EF4-FFF2-40B4-BE49-F238E27FC236}">
              <a16:creationId xmlns:a16="http://schemas.microsoft.com/office/drawing/2014/main" id="{00000000-0008-0000-CD00-00008D000000}"/>
            </a:ext>
          </a:extLst>
        </xdr:cNvPr>
        <xdr:cNvSpPr/>
      </xdr:nvSpPr>
      <xdr:spPr>
        <a:xfrm>
          <a:off x="0" y="0"/>
          <a:ext cx="1494155" cy="0"/>
        </a:xfrm>
        <a:custGeom>
          <a:avLst/>
          <a:gdLst/>
          <a:ahLst/>
          <a:cxnLst/>
          <a:rect l="0" t="0" r="0" b="0"/>
          <a:pathLst>
            <a:path w="1494155">
              <a:moveTo>
                <a:pt x="0" y="0"/>
              </a:moveTo>
              <a:lnTo>
                <a:pt x="1493774" y="0"/>
              </a:lnTo>
            </a:path>
          </a:pathLst>
        </a:custGeom>
        <a:ln w="6350">
          <a:solidFill>
            <a:srgbClr val="3358A6"/>
          </a:solidFill>
        </a:ln>
      </xdr:spPr>
    </xdr:sp>
    <xdr:clientData/>
  </xdr:oneCellAnchor>
</xdr:wsDr>
</file>

<file path=xl/drawings/drawing3.xml><?xml version="1.0" encoding="utf-8"?>
<xdr:wsDr xmlns:xdr="http://schemas.openxmlformats.org/drawingml/2006/spreadsheetDrawing" xmlns:a="http://schemas.openxmlformats.org/drawingml/2006/main">
  <xdr:oneCellAnchor>
    <xdr:from>
      <xdr:col>1</xdr:col>
      <xdr:colOff>36000</xdr:colOff>
      <xdr:row>4</xdr:row>
      <xdr:rowOff>0</xdr:rowOff>
    </xdr:from>
    <xdr:ext cx="1513205" cy="0"/>
    <xdr:sp macro="" textlink="">
      <xdr:nvSpPr>
        <xdr:cNvPr id="182" name="Shape 182">
          <a:extLst>
            <a:ext uri="{FF2B5EF4-FFF2-40B4-BE49-F238E27FC236}">
              <a16:creationId xmlns:a16="http://schemas.microsoft.com/office/drawing/2014/main" id="{00000000-0008-0000-D800-0000B6000000}"/>
            </a:ext>
          </a:extLst>
        </xdr:cNvPr>
        <xdr:cNvSpPr/>
      </xdr:nvSpPr>
      <xdr:spPr>
        <a:xfrm>
          <a:off x="0" y="0"/>
          <a:ext cx="1513205" cy="0"/>
        </a:xfrm>
        <a:custGeom>
          <a:avLst/>
          <a:gdLst/>
          <a:ahLst/>
          <a:cxnLst/>
          <a:rect l="0" t="0" r="0" b="0"/>
          <a:pathLst>
            <a:path w="1513205">
              <a:moveTo>
                <a:pt x="0" y="0"/>
              </a:moveTo>
              <a:lnTo>
                <a:pt x="1513154" y="0"/>
              </a:lnTo>
            </a:path>
          </a:pathLst>
        </a:custGeom>
        <a:ln w="6350">
          <a:solidFill>
            <a:srgbClr val="3358A6"/>
          </a:solidFill>
        </a:ln>
      </xdr:spPr>
    </xdr:sp>
    <xdr:clientData/>
  </xdr:oneCellAnchor>
  <xdr:oneCellAnchor>
    <xdr:from>
      <xdr:col>1</xdr:col>
      <xdr:colOff>35999</xdr:colOff>
      <xdr:row>10</xdr:row>
      <xdr:rowOff>0</xdr:rowOff>
    </xdr:from>
    <xdr:ext cx="1513205" cy="0"/>
    <xdr:sp macro="" textlink="">
      <xdr:nvSpPr>
        <xdr:cNvPr id="183" name="Shape 183">
          <a:extLst>
            <a:ext uri="{FF2B5EF4-FFF2-40B4-BE49-F238E27FC236}">
              <a16:creationId xmlns:a16="http://schemas.microsoft.com/office/drawing/2014/main" id="{00000000-0008-0000-D800-0000B7000000}"/>
            </a:ext>
          </a:extLst>
        </xdr:cNvPr>
        <xdr:cNvSpPr/>
      </xdr:nvSpPr>
      <xdr:spPr>
        <a:xfrm>
          <a:off x="0" y="0"/>
          <a:ext cx="1513205" cy="0"/>
        </a:xfrm>
        <a:custGeom>
          <a:avLst/>
          <a:gdLst/>
          <a:ahLst/>
          <a:cxnLst/>
          <a:rect l="0" t="0" r="0" b="0"/>
          <a:pathLst>
            <a:path w="1513205">
              <a:moveTo>
                <a:pt x="0" y="0"/>
              </a:moveTo>
              <a:lnTo>
                <a:pt x="1513154" y="0"/>
              </a:lnTo>
            </a:path>
          </a:pathLst>
        </a:custGeom>
        <a:ln w="6350">
          <a:solidFill>
            <a:srgbClr val="3358A6"/>
          </a:solidFill>
        </a:ln>
      </xdr:spPr>
    </xdr:sp>
    <xdr:clientData/>
  </xdr:oneCellAnchor>
  <xdr:oneCellAnchor>
    <xdr:from>
      <xdr:col>1</xdr:col>
      <xdr:colOff>35998</xdr:colOff>
      <xdr:row>16</xdr:row>
      <xdr:rowOff>0</xdr:rowOff>
    </xdr:from>
    <xdr:ext cx="1513205" cy="0"/>
    <xdr:sp macro="" textlink="">
      <xdr:nvSpPr>
        <xdr:cNvPr id="184" name="Shape 184">
          <a:extLst>
            <a:ext uri="{FF2B5EF4-FFF2-40B4-BE49-F238E27FC236}">
              <a16:creationId xmlns:a16="http://schemas.microsoft.com/office/drawing/2014/main" id="{00000000-0008-0000-D800-0000B8000000}"/>
            </a:ext>
          </a:extLst>
        </xdr:cNvPr>
        <xdr:cNvSpPr/>
      </xdr:nvSpPr>
      <xdr:spPr>
        <a:xfrm>
          <a:off x="0" y="0"/>
          <a:ext cx="1513205" cy="0"/>
        </a:xfrm>
        <a:custGeom>
          <a:avLst/>
          <a:gdLst/>
          <a:ahLst/>
          <a:cxnLst/>
          <a:rect l="0" t="0" r="0" b="0"/>
          <a:pathLst>
            <a:path w="1513205">
              <a:moveTo>
                <a:pt x="0" y="0"/>
              </a:moveTo>
              <a:lnTo>
                <a:pt x="1513154" y="0"/>
              </a:lnTo>
            </a:path>
          </a:pathLst>
        </a:custGeom>
        <a:ln w="6350">
          <a:solidFill>
            <a:srgbClr val="3358A6"/>
          </a:solidFill>
        </a:ln>
      </xdr:spPr>
    </xdr:sp>
    <xdr:clientData/>
  </xdr:oneCellAnchor>
  <xdr:oneCellAnchor>
    <xdr:from>
      <xdr:col>1</xdr:col>
      <xdr:colOff>35996</xdr:colOff>
      <xdr:row>22</xdr:row>
      <xdr:rowOff>0</xdr:rowOff>
    </xdr:from>
    <xdr:ext cx="1513205" cy="0"/>
    <xdr:sp macro="" textlink="">
      <xdr:nvSpPr>
        <xdr:cNvPr id="185" name="Shape 185">
          <a:extLst>
            <a:ext uri="{FF2B5EF4-FFF2-40B4-BE49-F238E27FC236}">
              <a16:creationId xmlns:a16="http://schemas.microsoft.com/office/drawing/2014/main" id="{00000000-0008-0000-D800-0000B9000000}"/>
            </a:ext>
          </a:extLst>
        </xdr:cNvPr>
        <xdr:cNvSpPr/>
      </xdr:nvSpPr>
      <xdr:spPr>
        <a:xfrm>
          <a:off x="0" y="0"/>
          <a:ext cx="1513205" cy="0"/>
        </a:xfrm>
        <a:custGeom>
          <a:avLst/>
          <a:gdLst/>
          <a:ahLst/>
          <a:cxnLst/>
          <a:rect l="0" t="0" r="0" b="0"/>
          <a:pathLst>
            <a:path w="1513205">
              <a:moveTo>
                <a:pt x="0" y="0"/>
              </a:moveTo>
              <a:lnTo>
                <a:pt x="1513154" y="0"/>
              </a:lnTo>
            </a:path>
          </a:pathLst>
        </a:custGeom>
        <a:ln w="6350">
          <a:solidFill>
            <a:srgbClr val="3358A6"/>
          </a:solidFill>
        </a:ln>
      </xdr:spPr>
    </xdr:sp>
    <xdr:clientData/>
  </xdr:oneCellAnchor>
  <xdr:oneCellAnchor>
    <xdr:from>
      <xdr:col>1</xdr:col>
      <xdr:colOff>35993</xdr:colOff>
      <xdr:row>28</xdr:row>
      <xdr:rowOff>0</xdr:rowOff>
    </xdr:from>
    <xdr:ext cx="1513205" cy="0"/>
    <xdr:sp macro="" textlink="">
      <xdr:nvSpPr>
        <xdr:cNvPr id="186" name="Shape 186">
          <a:extLst>
            <a:ext uri="{FF2B5EF4-FFF2-40B4-BE49-F238E27FC236}">
              <a16:creationId xmlns:a16="http://schemas.microsoft.com/office/drawing/2014/main" id="{00000000-0008-0000-D800-0000BA000000}"/>
            </a:ext>
          </a:extLst>
        </xdr:cNvPr>
        <xdr:cNvSpPr/>
      </xdr:nvSpPr>
      <xdr:spPr>
        <a:xfrm>
          <a:off x="0" y="0"/>
          <a:ext cx="1513205" cy="0"/>
        </a:xfrm>
        <a:custGeom>
          <a:avLst/>
          <a:gdLst/>
          <a:ahLst/>
          <a:cxnLst/>
          <a:rect l="0" t="0" r="0" b="0"/>
          <a:pathLst>
            <a:path w="1513205">
              <a:moveTo>
                <a:pt x="0" y="0"/>
              </a:moveTo>
              <a:lnTo>
                <a:pt x="1513154" y="0"/>
              </a:lnTo>
            </a:path>
          </a:pathLst>
        </a:custGeom>
        <a:ln w="6350">
          <a:solidFill>
            <a:srgbClr val="3358A6"/>
          </a:solidFill>
        </a:ln>
      </xdr:spPr>
    </xdr:sp>
    <xdr:clientData/>
  </xdr:oneCellAnchor>
</xdr:wsDr>
</file>

<file path=xl/drawings/drawing4.xml><?xml version="1.0" encoding="utf-8"?>
<xdr:wsDr xmlns:xdr="http://schemas.openxmlformats.org/drawingml/2006/spreadsheetDrawing" xmlns:a="http://schemas.openxmlformats.org/drawingml/2006/main">
  <xdr:oneCellAnchor>
    <xdr:from>
      <xdr:col>1</xdr:col>
      <xdr:colOff>57077</xdr:colOff>
      <xdr:row>4</xdr:row>
      <xdr:rowOff>0</xdr:rowOff>
    </xdr:from>
    <xdr:ext cx="1490345" cy="0"/>
    <xdr:sp macro="" textlink="">
      <xdr:nvSpPr>
        <xdr:cNvPr id="188" name="Shape 188">
          <a:extLst>
            <a:ext uri="{FF2B5EF4-FFF2-40B4-BE49-F238E27FC236}">
              <a16:creationId xmlns:a16="http://schemas.microsoft.com/office/drawing/2014/main" id="{00000000-0008-0000-DF00-0000BC000000}"/>
            </a:ext>
          </a:extLst>
        </xdr:cNvPr>
        <xdr:cNvSpPr/>
      </xdr:nvSpPr>
      <xdr:spPr>
        <a:xfrm>
          <a:off x="0" y="0"/>
          <a:ext cx="1490345" cy="0"/>
        </a:xfrm>
        <a:custGeom>
          <a:avLst/>
          <a:gdLst/>
          <a:ahLst/>
          <a:cxnLst/>
          <a:rect l="0" t="0" r="0" b="0"/>
          <a:pathLst>
            <a:path w="1490345">
              <a:moveTo>
                <a:pt x="0" y="0"/>
              </a:moveTo>
              <a:lnTo>
                <a:pt x="1490205" y="0"/>
              </a:lnTo>
            </a:path>
          </a:pathLst>
        </a:custGeom>
        <a:ln w="6350">
          <a:solidFill>
            <a:srgbClr val="3358A6"/>
          </a:solidFill>
        </a:ln>
      </xdr:spPr>
      <xdr:txBody>
        <a:bodyPr/>
        <a:lstStyle/>
        <a:p>
          <a:endParaRPr lang="en-US"/>
        </a:p>
      </xdr:txBody>
    </xdr:sp>
    <xdr:clientData/>
  </xdr:oneCellAnchor>
</xdr:wsDr>
</file>

<file path=xl/drawings/drawing5.xml><?xml version="1.0" encoding="utf-8"?>
<xdr:wsDr xmlns:xdr="http://schemas.openxmlformats.org/drawingml/2006/spreadsheetDrawing" xmlns:a="http://schemas.openxmlformats.org/drawingml/2006/main">
  <xdr:oneCellAnchor>
    <xdr:from>
      <xdr:col>1</xdr:col>
      <xdr:colOff>35999</xdr:colOff>
      <xdr:row>4</xdr:row>
      <xdr:rowOff>0</xdr:rowOff>
    </xdr:from>
    <xdr:ext cx="1607820" cy="0"/>
    <xdr:sp macro="" textlink="">
      <xdr:nvSpPr>
        <xdr:cNvPr id="190" name="Shape 190">
          <a:extLst>
            <a:ext uri="{FF2B5EF4-FFF2-40B4-BE49-F238E27FC236}">
              <a16:creationId xmlns:a16="http://schemas.microsoft.com/office/drawing/2014/main" id="{00000000-0008-0000-E500-0000BE000000}"/>
            </a:ext>
          </a:extLst>
        </xdr:cNvPr>
        <xdr:cNvSpPr/>
      </xdr:nvSpPr>
      <xdr:spPr>
        <a:xfrm>
          <a:off x="0" y="0"/>
          <a:ext cx="1607820" cy="0"/>
        </a:xfrm>
        <a:custGeom>
          <a:avLst/>
          <a:gdLst/>
          <a:ahLst/>
          <a:cxnLst/>
          <a:rect l="0" t="0" r="0" b="0"/>
          <a:pathLst>
            <a:path w="1607820">
              <a:moveTo>
                <a:pt x="0" y="0"/>
              </a:moveTo>
              <a:lnTo>
                <a:pt x="1607286" y="0"/>
              </a:lnTo>
            </a:path>
          </a:pathLst>
        </a:custGeom>
        <a:ln w="6350">
          <a:solidFill>
            <a:srgbClr val="3358A6"/>
          </a:solidFill>
        </a:ln>
      </xdr:spPr>
    </xdr:sp>
    <xdr:clientData/>
  </xdr:oneCellAnchor>
  <xdr:oneCellAnchor>
    <xdr:from>
      <xdr:col>1</xdr:col>
      <xdr:colOff>35999</xdr:colOff>
      <xdr:row>7</xdr:row>
      <xdr:rowOff>0</xdr:rowOff>
    </xdr:from>
    <xdr:ext cx="1607820" cy="0"/>
    <xdr:sp macro="" textlink="">
      <xdr:nvSpPr>
        <xdr:cNvPr id="191" name="Shape 191">
          <a:extLst>
            <a:ext uri="{FF2B5EF4-FFF2-40B4-BE49-F238E27FC236}">
              <a16:creationId xmlns:a16="http://schemas.microsoft.com/office/drawing/2014/main" id="{00000000-0008-0000-E500-0000BF000000}"/>
            </a:ext>
          </a:extLst>
        </xdr:cNvPr>
        <xdr:cNvSpPr/>
      </xdr:nvSpPr>
      <xdr:spPr>
        <a:xfrm>
          <a:off x="0" y="0"/>
          <a:ext cx="1607820" cy="0"/>
        </a:xfrm>
        <a:custGeom>
          <a:avLst/>
          <a:gdLst/>
          <a:ahLst/>
          <a:cxnLst/>
          <a:rect l="0" t="0" r="0" b="0"/>
          <a:pathLst>
            <a:path w="1607820">
              <a:moveTo>
                <a:pt x="0" y="0"/>
              </a:moveTo>
              <a:lnTo>
                <a:pt x="1607286" y="0"/>
              </a:lnTo>
            </a:path>
          </a:pathLst>
        </a:custGeom>
        <a:ln w="6350">
          <a:solidFill>
            <a:srgbClr val="3358A6"/>
          </a:solidFill>
        </a:ln>
      </xdr:spPr>
    </xdr:sp>
    <xdr:clientData/>
  </xdr:oneCellAnchor>
  <xdr:oneCellAnchor>
    <xdr:from>
      <xdr:col>1</xdr:col>
      <xdr:colOff>35999</xdr:colOff>
      <xdr:row>25</xdr:row>
      <xdr:rowOff>0</xdr:rowOff>
    </xdr:from>
    <xdr:ext cx="1607820" cy="0"/>
    <xdr:sp macro="" textlink="">
      <xdr:nvSpPr>
        <xdr:cNvPr id="192" name="Shape 192">
          <a:extLst>
            <a:ext uri="{FF2B5EF4-FFF2-40B4-BE49-F238E27FC236}">
              <a16:creationId xmlns:a16="http://schemas.microsoft.com/office/drawing/2014/main" id="{00000000-0008-0000-E500-0000C0000000}"/>
            </a:ext>
          </a:extLst>
        </xdr:cNvPr>
        <xdr:cNvSpPr/>
      </xdr:nvSpPr>
      <xdr:spPr>
        <a:xfrm>
          <a:off x="0" y="0"/>
          <a:ext cx="1607820" cy="0"/>
        </a:xfrm>
        <a:custGeom>
          <a:avLst/>
          <a:gdLst/>
          <a:ahLst/>
          <a:cxnLst/>
          <a:rect l="0" t="0" r="0" b="0"/>
          <a:pathLst>
            <a:path w="1607820">
              <a:moveTo>
                <a:pt x="0" y="0"/>
              </a:moveTo>
              <a:lnTo>
                <a:pt x="1607286" y="0"/>
              </a:lnTo>
            </a:path>
          </a:pathLst>
        </a:custGeom>
        <a:ln w="6350">
          <a:solidFill>
            <a:srgbClr val="3358A6"/>
          </a:solidFill>
        </a:ln>
      </xdr:spPr>
    </xdr:sp>
    <xdr:clientData/>
  </xdr:oneCellAnchor>
  <xdr:oneCellAnchor>
    <xdr:from>
      <xdr:col>1</xdr:col>
      <xdr:colOff>35999</xdr:colOff>
      <xdr:row>34</xdr:row>
      <xdr:rowOff>0</xdr:rowOff>
    </xdr:from>
    <xdr:ext cx="1607820" cy="0"/>
    <xdr:sp macro="" textlink="">
      <xdr:nvSpPr>
        <xdr:cNvPr id="193" name="Shape 193">
          <a:extLst>
            <a:ext uri="{FF2B5EF4-FFF2-40B4-BE49-F238E27FC236}">
              <a16:creationId xmlns:a16="http://schemas.microsoft.com/office/drawing/2014/main" id="{00000000-0008-0000-E500-0000C1000000}"/>
            </a:ext>
          </a:extLst>
        </xdr:cNvPr>
        <xdr:cNvSpPr/>
      </xdr:nvSpPr>
      <xdr:spPr>
        <a:xfrm>
          <a:off x="0" y="0"/>
          <a:ext cx="1607820" cy="0"/>
        </a:xfrm>
        <a:custGeom>
          <a:avLst/>
          <a:gdLst/>
          <a:ahLst/>
          <a:cxnLst/>
          <a:rect l="0" t="0" r="0" b="0"/>
          <a:pathLst>
            <a:path w="1607820">
              <a:moveTo>
                <a:pt x="0" y="0"/>
              </a:moveTo>
              <a:lnTo>
                <a:pt x="1607286" y="0"/>
              </a:lnTo>
            </a:path>
          </a:pathLst>
        </a:custGeom>
        <a:ln w="6350">
          <a:solidFill>
            <a:srgbClr val="3358A6"/>
          </a:solidFill>
        </a:ln>
      </xdr:spPr>
    </xdr:sp>
    <xdr:clientData/>
  </xdr:oneCellAnchor>
</xdr:wsDr>
</file>

<file path=xl/drawings/drawing6.xml><?xml version="1.0" encoding="utf-8"?>
<xdr:wsDr xmlns:xdr="http://schemas.openxmlformats.org/drawingml/2006/spreadsheetDrawing" xmlns:a="http://schemas.openxmlformats.org/drawingml/2006/main">
  <xdr:oneCellAnchor>
    <xdr:from>
      <xdr:col>1</xdr:col>
      <xdr:colOff>50801</xdr:colOff>
      <xdr:row>5</xdr:row>
      <xdr:rowOff>0</xdr:rowOff>
    </xdr:from>
    <xdr:ext cx="1214755" cy="0"/>
    <xdr:sp macro="" textlink="">
      <xdr:nvSpPr>
        <xdr:cNvPr id="211" name="Shape 211">
          <a:extLst>
            <a:ext uri="{FF2B5EF4-FFF2-40B4-BE49-F238E27FC236}">
              <a16:creationId xmlns:a16="http://schemas.microsoft.com/office/drawing/2014/main" id="{00000000-0008-0000-ED00-0000D3000000}"/>
            </a:ext>
          </a:extLst>
        </xdr:cNvPr>
        <xdr:cNvSpPr/>
      </xdr:nvSpPr>
      <xdr:spPr>
        <a:xfrm>
          <a:off x="0" y="0"/>
          <a:ext cx="1214755" cy="0"/>
        </a:xfrm>
        <a:custGeom>
          <a:avLst/>
          <a:gdLst/>
          <a:ahLst/>
          <a:cxnLst/>
          <a:rect l="0" t="0" r="0" b="0"/>
          <a:pathLst>
            <a:path w="1214755">
              <a:moveTo>
                <a:pt x="0" y="0"/>
              </a:moveTo>
              <a:lnTo>
                <a:pt x="1214323" y="0"/>
              </a:lnTo>
            </a:path>
          </a:pathLst>
        </a:custGeom>
        <a:ln w="6350">
          <a:solidFill>
            <a:srgbClr val="3358A6"/>
          </a:solidFill>
        </a:ln>
      </xdr:spPr>
    </xdr:sp>
    <xdr:clientData/>
  </xdr:oneCellAnchor>
  <xdr:oneCellAnchor>
    <xdr:from>
      <xdr:col>1</xdr:col>
      <xdr:colOff>50798</xdr:colOff>
      <xdr:row>10</xdr:row>
      <xdr:rowOff>0</xdr:rowOff>
    </xdr:from>
    <xdr:ext cx="1214755" cy="0"/>
    <xdr:sp macro="" textlink="">
      <xdr:nvSpPr>
        <xdr:cNvPr id="212" name="Shape 212">
          <a:extLst>
            <a:ext uri="{FF2B5EF4-FFF2-40B4-BE49-F238E27FC236}">
              <a16:creationId xmlns:a16="http://schemas.microsoft.com/office/drawing/2014/main" id="{00000000-0008-0000-ED00-0000D4000000}"/>
            </a:ext>
          </a:extLst>
        </xdr:cNvPr>
        <xdr:cNvSpPr/>
      </xdr:nvSpPr>
      <xdr:spPr>
        <a:xfrm>
          <a:off x="0" y="0"/>
          <a:ext cx="1214755" cy="0"/>
        </a:xfrm>
        <a:custGeom>
          <a:avLst/>
          <a:gdLst/>
          <a:ahLst/>
          <a:cxnLst/>
          <a:rect l="0" t="0" r="0" b="0"/>
          <a:pathLst>
            <a:path w="1214755">
              <a:moveTo>
                <a:pt x="0" y="0"/>
              </a:moveTo>
              <a:lnTo>
                <a:pt x="1214323" y="0"/>
              </a:lnTo>
            </a:path>
          </a:pathLst>
        </a:custGeom>
        <a:ln w="6350">
          <a:solidFill>
            <a:srgbClr val="3358A6"/>
          </a:solidFill>
        </a:ln>
      </xdr:spPr>
    </xdr:sp>
    <xdr:clientData/>
  </xdr:oneCellAnchor>
  <xdr:oneCellAnchor>
    <xdr:from>
      <xdr:col>1</xdr:col>
      <xdr:colOff>50797</xdr:colOff>
      <xdr:row>19</xdr:row>
      <xdr:rowOff>0</xdr:rowOff>
    </xdr:from>
    <xdr:ext cx="1214755" cy="0"/>
    <xdr:sp macro="" textlink="">
      <xdr:nvSpPr>
        <xdr:cNvPr id="213" name="Shape 213">
          <a:extLst>
            <a:ext uri="{FF2B5EF4-FFF2-40B4-BE49-F238E27FC236}">
              <a16:creationId xmlns:a16="http://schemas.microsoft.com/office/drawing/2014/main" id="{00000000-0008-0000-ED00-0000D5000000}"/>
            </a:ext>
          </a:extLst>
        </xdr:cNvPr>
        <xdr:cNvSpPr/>
      </xdr:nvSpPr>
      <xdr:spPr>
        <a:xfrm>
          <a:off x="0" y="0"/>
          <a:ext cx="1214755" cy="0"/>
        </a:xfrm>
        <a:custGeom>
          <a:avLst/>
          <a:gdLst/>
          <a:ahLst/>
          <a:cxnLst/>
          <a:rect l="0" t="0" r="0" b="0"/>
          <a:pathLst>
            <a:path w="1214755">
              <a:moveTo>
                <a:pt x="0" y="0"/>
              </a:moveTo>
              <a:lnTo>
                <a:pt x="1214323" y="0"/>
              </a:lnTo>
            </a:path>
          </a:pathLst>
        </a:custGeom>
        <a:ln w="6350">
          <a:solidFill>
            <a:srgbClr val="3358A6"/>
          </a:solidFill>
        </a:ln>
      </xdr:spPr>
    </xdr:sp>
    <xdr:clientData/>
  </xdr:oneCellAnchor>
  <xdr:oneCellAnchor>
    <xdr:from>
      <xdr:col>1</xdr:col>
      <xdr:colOff>50793</xdr:colOff>
      <xdr:row>25</xdr:row>
      <xdr:rowOff>0</xdr:rowOff>
    </xdr:from>
    <xdr:ext cx="1214755" cy="0"/>
    <xdr:sp macro="" textlink="">
      <xdr:nvSpPr>
        <xdr:cNvPr id="214" name="Shape 214">
          <a:extLst>
            <a:ext uri="{FF2B5EF4-FFF2-40B4-BE49-F238E27FC236}">
              <a16:creationId xmlns:a16="http://schemas.microsoft.com/office/drawing/2014/main" id="{00000000-0008-0000-ED00-0000D6000000}"/>
            </a:ext>
          </a:extLst>
        </xdr:cNvPr>
        <xdr:cNvSpPr/>
      </xdr:nvSpPr>
      <xdr:spPr>
        <a:xfrm>
          <a:off x="0" y="0"/>
          <a:ext cx="1214755" cy="0"/>
        </a:xfrm>
        <a:custGeom>
          <a:avLst/>
          <a:gdLst/>
          <a:ahLst/>
          <a:cxnLst/>
          <a:rect l="0" t="0" r="0" b="0"/>
          <a:pathLst>
            <a:path w="1214755">
              <a:moveTo>
                <a:pt x="0" y="0"/>
              </a:moveTo>
              <a:lnTo>
                <a:pt x="1214323" y="0"/>
              </a:lnTo>
            </a:path>
          </a:pathLst>
        </a:custGeom>
        <a:ln w="6350">
          <a:solidFill>
            <a:srgbClr val="3358A6"/>
          </a:solidFill>
        </a:ln>
      </xdr:spPr>
    </xdr:sp>
    <xdr:clientData/>
  </xdr:oneCellAnchor>
  <xdr:oneCellAnchor>
    <xdr:from>
      <xdr:col>1</xdr:col>
      <xdr:colOff>50791</xdr:colOff>
      <xdr:row>32</xdr:row>
      <xdr:rowOff>0</xdr:rowOff>
    </xdr:from>
    <xdr:ext cx="1214755" cy="0"/>
    <xdr:sp macro="" textlink="">
      <xdr:nvSpPr>
        <xdr:cNvPr id="215" name="Shape 215">
          <a:extLst>
            <a:ext uri="{FF2B5EF4-FFF2-40B4-BE49-F238E27FC236}">
              <a16:creationId xmlns:a16="http://schemas.microsoft.com/office/drawing/2014/main" id="{00000000-0008-0000-ED00-0000D7000000}"/>
            </a:ext>
          </a:extLst>
        </xdr:cNvPr>
        <xdr:cNvSpPr/>
      </xdr:nvSpPr>
      <xdr:spPr>
        <a:xfrm>
          <a:off x="0" y="0"/>
          <a:ext cx="1214755" cy="0"/>
        </a:xfrm>
        <a:custGeom>
          <a:avLst/>
          <a:gdLst/>
          <a:ahLst/>
          <a:cxnLst/>
          <a:rect l="0" t="0" r="0" b="0"/>
          <a:pathLst>
            <a:path w="1214755">
              <a:moveTo>
                <a:pt x="0" y="0"/>
              </a:moveTo>
              <a:lnTo>
                <a:pt x="1214323" y="0"/>
              </a:lnTo>
            </a:path>
          </a:pathLst>
        </a:custGeom>
        <a:ln w="6350">
          <a:solidFill>
            <a:srgbClr val="3358A6"/>
          </a:solidFill>
        </a:ln>
      </xdr:spPr>
    </xdr:sp>
    <xdr:clientData/>
  </xdr:one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1" Type="http://schemas.openxmlformats.org/officeDocument/2006/relationships/printerSettings" Target="../printerSettings/printerSettings34.bin"/></Relationships>
</file>

<file path=xl/worksheets/_rels/sheet35.xml.rels><?xml version="1.0" encoding="UTF-8" standalone="yes"?>
<Relationships xmlns="http://schemas.openxmlformats.org/package/2006/relationships"><Relationship Id="rId1" Type="http://schemas.openxmlformats.org/officeDocument/2006/relationships/printerSettings" Target="../printerSettings/printerSettings35.bin"/></Relationships>
</file>

<file path=xl/worksheets/_rels/sheet36.xml.rels><?xml version="1.0" encoding="UTF-8" standalone="yes"?>
<Relationships xmlns="http://schemas.openxmlformats.org/package/2006/relationships"><Relationship Id="rId1" Type="http://schemas.openxmlformats.org/officeDocument/2006/relationships/printerSettings" Target="../printerSettings/printerSettings36.bin"/></Relationships>
</file>

<file path=xl/worksheets/_rels/sheet37.xml.rels><?xml version="1.0" encoding="UTF-8" standalone="yes"?>
<Relationships xmlns="http://schemas.openxmlformats.org/package/2006/relationships"><Relationship Id="rId1" Type="http://schemas.openxmlformats.org/officeDocument/2006/relationships/printerSettings" Target="../printerSettings/printerSettings37.bin"/></Relationships>
</file>

<file path=xl/worksheets/_rels/sheet38.xml.rels><?xml version="1.0" encoding="UTF-8" standalone="yes"?>
<Relationships xmlns="http://schemas.openxmlformats.org/package/2006/relationships"><Relationship Id="rId1" Type="http://schemas.openxmlformats.org/officeDocument/2006/relationships/printerSettings" Target="../printerSettings/printerSettings38.bin"/></Relationships>
</file>

<file path=xl/worksheets/_rels/sheet39.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9.bin"/></Relationships>
</file>

<file path=xl/worksheets/_rels/sheet40.xml.rels><?xml version="1.0" encoding="UTF-8" standalone="yes"?>
<Relationships xmlns="http://schemas.openxmlformats.org/package/2006/relationships"><Relationship Id="rId1" Type="http://schemas.openxmlformats.org/officeDocument/2006/relationships/printerSettings" Target="../printerSettings/printerSettings40.bin"/></Relationships>
</file>

<file path=xl/worksheets/_rels/sheet41.xml.rels><?xml version="1.0" encoding="UTF-8" standalone="yes"?>
<Relationships xmlns="http://schemas.openxmlformats.org/package/2006/relationships"><Relationship Id="rId1" Type="http://schemas.openxmlformats.org/officeDocument/2006/relationships/printerSettings" Target="../printerSettings/printerSettings41.bin"/></Relationships>
</file>

<file path=xl/worksheets/_rels/sheet42.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2.bin"/></Relationships>
</file>

<file path=xl/worksheets/_rels/sheet43.xml.rels><?xml version="1.0" encoding="UTF-8" standalone="yes"?>
<Relationships xmlns="http://schemas.openxmlformats.org/package/2006/relationships"><Relationship Id="rId1" Type="http://schemas.openxmlformats.org/officeDocument/2006/relationships/printerSettings" Target="../printerSettings/printerSettings43.bin"/></Relationships>
</file>

<file path=xl/worksheets/_rels/sheet4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4.bin"/></Relationships>
</file>

<file path=xl/worksheets/_rels/sheet45.xml.rels><?xml version="1.0" encoding="UTF-8" standalone="yes"?>
<Relationships xmlns="http://schemas.openxmlformats.org/package/2006/relationships"><Relationship Id="rId1" Type="http://schemas.openxmlformats.org/officeDocument/2006/relationships/printerSettings" Target="../printerSettings/printerSettings45.bin"/></Relationships>
</file>

<file path=xl/worksheets/_rels/sheet4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46.bin"/></Relationships>
</file>

<file path=xl/worksheets/_rels/sheet47.xml.rels><?xml version="1.0" encoding="UTF-8" standalone="yes"?>
<Relationships xmlns="http://schemas.openxmlformats.org/package/2006/relationships"><Relationship Id="rId1" Type="http://schemas.openxmlformats.org/officeDocument/2006/relationships/printerSettings" Target="../printerSettings/printerSettings47.bin"/></Relationships>
</file>

<file path=xl/worksheets/_rels/sheet4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4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1">
    <tabColor theme="7" tint="-0.499984740745262"/>
  </sheetPr>
  <dimension ref="A1:N61"/>
  <sheetViews>
    <sheetView workbookViewId="0">
      <pane ySplit="4" topLeftCell="A5" activePane="bottomLeft" state="frozen"/>
      <selection activeCell="L26" sqref="L26"/>
      <selection pane="bottomLeft" activeCell="M13" sqref="M13"/>
    </sheetView>
  </sheetViews>
  <sheetFormatPr defaultRowHeight="12.75" x14ac:dyDescent="0.2"/>
  <cols>
    <col min="1" max="1" width="4" style="11" customWidth="1"/>
    <col min="2" max="2" width="36.33203125" style="11" customWidth="1"/>
    <col min="3" max="3" width="9.83203125" style="11" bestFit="1" customWidth="1"/>
    <col min="4" max="4" width="11.1640625" style="11" bestFit="1" customWidth="1"/>
    <col min="5" max="6" width="14.5" style="11" bestFit="1" customWidth="1"/>
    <col min="7" max="7" width="14.33203125" style="11" bestFit="1" customWidth="1"/>
    <col min="8" max="8" width="9.5" style="11" bestFit="1" customWidth="1"/>
    <col min="9" max="16384" width="9.33203125" style="11"/>
  </cols>
  <sheetData>
    <row r="1" spans="2:8" s="4" customFormat="1" ht="46.5" customHeight="1" x14ac:dyDescent="0.2">
      <c r="B1" s="1" t="s">
        <v>438</v>
      </c>
      <c r="C1" s="2"/>
      <c r="D1" s="2"/>
      <c r="E1" s="2"/>
      <c r="F1" s="2"/>
      <c r="G1" s="2"/>
      <c r="H1" s="3" t="s">
        <v>439</v>
      </c>
    </row>
    <row r="2" spans="2:8" s="5" customFormat="1" ht="15" x14ac:dyDescent="0.2">
      <c r="B2" s="379" t="s">
        <v>2</v>
      </c>
      <c r="C2" s="379"/>
      <c r="D2" s="379"/>
      <c r="E2" s="379"/>
      <c r="F2" s="379"/>
      <c r="G2" s="379"/>
      <c r="H2" s="379"/>
    </row>
    <row r="3" spans="2:8" s="5" customFormat="1" ht="15" customHeight="1" x14ac:dyDescent="0.2">
      <c r="B3" s="380" t="s">
        <v>27</v>
      </c>
      <c r="C3" s="380"/>
      <c r="D3" s="380"/>
      <c r="E3" s="380"/>
      <c r="F3" s="380"/>
      <c r="G3" s="380"/>
      <c r="H3" s="380"/>
    </row>
    <row r="4" spans="2:8" s="7" customFormat="1" ht="15" x14ac:dyDescent="0.2">
      <c r="B4" s="6" t="s">
        <v>0</v>
      </c>
      <c r="C4" s="6" t="s">
        <v>1193</v>
      </c>
      <c r="D4" s="6" t="s">
        <v>1194</v>
      </c>
      <c r="E4" s="6" t="s">
        <v>1195</v>
      </c>
      <c r="F4" s="6" t="s">
        <v>1196</v>
      </c>
      <c r="G4" s="6" t="s">
        <v>1198</v>
      </c>
      <c r="H4" s="6" t="s">
        <v>1</v>
      </c>
    </row>
    <row r="5" spans="2:8" x14ac:dyDescent="0.2">
      <c r="B5" s="8">
        <v>2003</v>
      </c>
      <c r="C5" s="9">
        <v>4339</v>
      </c>
      <c r="D5" s="9">
        <v>7670</v>
      </c>
      <c r="E5" s="9">
        <v>8136</v>
      </c>
      <c r="F5" s="9">
        <v>5765</v>
      </c>
      <c r="G5" s="10" t="s">
        <v>501</v>
      </c>
      <c r="H5" s="9">
        <v>25910</v>
      </c>
    </row>
    <row r="6" spans="2:8" x14ac:dyDescent="0.2">
      <c r="B6" s="8">
        <v>2004</v>
      </c>
      <c r="C6" s="9">
        <v>4339</v>
      </c>
      <c r="D6" s="9">
        <v>7679</v>
      </c>
      <c r="E6" s="9">
        <v>8136</v>
      </c>
      <c r="F6" s="9">
        <v>5771</v>
      </c>
      <c r="G6" s="10" t="s">
        <v>501</v>
      </c>
      <c r="H6" s="9">
        <v>25925</v>
      </c>
    </row>
    <row r="7" spans="2:8" x14ac:dyDescent="0.2">
      <c r="B7" s="8">
        <v>2005</v>
      </c>
      <c r="C7" s="9">
        <v>4314</v>
      </c>
      <c r="D7" s="9">
        <v>7706</v>
      </c>
      <c r="E7" s="9">
        <v>8257</v>
      </c>
      <c r="F7" s="9">
        <v>6074</v>
      </c>
      <c r="G7" s="10" t="s">
        <v>501</v>
      </c>
      <c r="H7" s="9">
        <v>26351</v>
      </c>
    </row>
    <row r="8" spans="2:8" ht="15" x14ac:dyDescent="0.2">
      <c r="B8" s="8">
        <v>2006</v>
      </c>
      <c r="C8" s="9">
        <v>4219</v>
      </c>
      <c r="D8" s="9">
        <v>7553</v>
      </c>
      <c r="E8" s="12" t="s">
        <v>502</v>
      </c>
      <c r="F8" s="12" t="s">
        <v>503</v>
      </c>
      <c r="G8" s="10" t="s">
        <v>501</v>
      </c>
      <c r="H8" s="12" t="s">
        <v>504</v>
      </c>
    </row>
    <row r="9" spans="2:8" ht="15" x14ac:dyDescent="0.2">
      <c r="B9" s="8">
        <v>2007</v>
      </c>
      <c r="C9" s="9">
        <v>4219</v>
      </c>
      <c r="D9" s="9">
        <v>7655</v>
      </c>
      <c r="E9" s="12" t="s">
        <v>505</v>
      </c>
      <c r="F9" s="12" t="s">
        <v>506</v>
      </c>
      <c r="G9" s="10" t="s">
        <v>501</v>
      </c>
      <c r="H9" s="12" t="s">
        <v>507</v>
      </c>
    </row>
    <row r="10" spans="2:8" ht="15" x14ac:dyDescent="0.2">
      <c r="B10" s="8">
        <v>2008</v>
      </c>
      <c r="C10" s="9">
        <v>4219</v>
      </c>
      <c r="D10" s="9">
        <v>7670</v>
      </c>
      <c r="E10" s="12" t="s">
        <v>508</v>
      </c>
      <c r="F10" s="12" t="s">
        <v>509</v>
      </c>
      <c r="G10" s="10" t="s">
        <v>501</v>
      </c>
      <c r="H10" s="12" t="s">
        <v>510</v>
      </c>
    </row>
    <row r="11" spans="2:8" x14ac:dyDescent="0.2">
      <c r="B11" s="8">
        <v>2009</v>
      </c>
      <c r="C11" s="9">
        <v>4216</v>
      </c>
      <c r="D11" s="9">
        <v>7704</v>
      </c>
      <c r="E11" s="9">
        <v>11231</v>
      </c>
      <c r="F11" s="9">
        <v>5855</v>
      </c>
      <c r="G11" s="10" t="s">
        <v>501</v>
      </c>
      <c r="H11" s="9">
        <v>29006</v>
      </c>
    </row>
    <row r="12" spans="2:8" x14ac:dyDescent="0.2">
      <c r="B12" s="8">
        <v>2010</v>
      </c>
      <c r="C12" s="9">
        <v>4219</v>
      </c>
      <c r="D12" s="9">
        <v>7800</v>
      </c>
      <c r="E12" s="9">
        <v>11316</v>
      </c>
      <c r="F12" s="9">
        <v>5783</v>
      </c>
      <c r="G12" s="10" t="s">
        <v>501</v>
      </c>
      <c r="H12" s="9">
        <v>29119</v>
      </c>
    </row>
    <row r="13" spans="2:8" x14ac:dyDescent="0.2">
      <c r="B13" s="8">
        <v>2011</v>
      </c>
      <c r="C13" s="9">
        <v>4219</v>
      </c>
      <c r="D13" s="9">
        <v>7800</v>
      </c>
      <c r="E13" s="9">
        <v>11424</v>
      </c>
      <c r="F13" s="9">
        <v>6356</v>
      </c>
      <c r="G13" s="13">
        <v>95</v>
      </c>
      <c r="H13" s="9">
        <v>29895</v>
      </c>
    </row>
    <row r="14" spans="2:8" x14ac:dyDescent="0.2">
      <c r="B14" s="8">
        <v>2012</v>
      </c>
      <c r="C14" s="9">
        <v>4219</v>
      </c>
      <c r="D14" s="9">
        <v>7945</v>
      </c>
      <c r="E14" s="9">
        <v>11304</v>
      </c>
      <c r="F14" s="9">
        <v>6287</v>
      </c>
      <c r="G14" s="13">
        <v>95</v>
      </c>
      <c r="H14" s="9">
        <v>29850</v>
      </c>
    </row>
    <row r="15" spans="2:8" x14ac:dyDescent="0.2">
      <c r="B15" s="8">
        <v>2013</v>
      </c>
      <c r="C15" s="9">
        <v>4219</v>
      </c>
      <c r="D15" s="9">
        <v>7949</v>
      </c>
      <c r="E15" s="9">
        <v>11669</v>
      </c>
      <c r="F15" s="9">
        <v>6726</v>
      </c>
      <c r="G15" s="13">
        <v>121</v>
      </c>
      <c r="H15" s="9">
        <v>30684</v>
      </c>
    </row>
    <row r="16" spans="2:8" x14ac:dyDescent="0.2">
      <c r="B16" s="8">
        <v>2014</v>
      </c>
      <c r="C16" s="9">
        <v>4215</v>
      </c>
      <c r="D16" s="9">
        <v>7993</v>
      </c>
      <c r="E16" s="9">
        <v>11837</v>
      </c>
      <c r="F16" s="9">
        <v>7193</v>
      </c>
      <c r="G16" s="13">
        <v>161</v>
      </c>
      <c r="H16" s="9">
        <v>31398</v>
      </c>
    </row>
    <row r="17" spans="1:9" x14ac:dyDescent="0.2">
      <c r="B17" s="8">
        <v>2015</v>
      </c>
      <c r="C17" s="9">
        <v>4215</v>
      </c>
      <c r="D17" s="9">
        <v>7995</v>
      </c>
      <c r="E17" s="9">
        <v>12497</v>
      </c>
      <c r="F17" s="9">
        <v>6385</v>
      </c>
      <c r="G17" s="13">
        <v>170</v>
      </c>
      <c r="H17" s="9">
        <v>31262</v>
      </c>
    </row>
    <row r="18" spans="1:9" x14ac:dyDescent="0.2">
      <c r="B18" s="8">
        <v>2016</v>
      </c>
      <c r="C18" s="9">
        <v>4215</v>
      </c>
      <c r="D18" s="9">
        <v>7995</v>
      </c>
      <c r="E18" s="9">
        <v>12497</v>
      </c>
      <c r="F18" s="9">
        <v>6385</v>
      </c>
      <c r="G18" s="13">
        <v>170</v>
      </c>
      <c r="H18" s="9">
        <v>31262</v>
      </c>
    </row>
    <row r="19" spans="1:9" x14ac:dyDescent="0.2">
      <c r="B19" s="8">
        <v>2017</v>
      </c>
      <c r="C19" s="9">
        <v>4215</v>
      </c>
      <c r="D19" s="9">
        <v>7995</v>
      </c>
      <c r="E19" s="9">
        <v>12565</v>
      </c>
      <c r="F19" s="9">
        <v>6190</v>
      </c>
      <c r="G19" s="13">
        <v>170</v>
      </c>
      <c r="H19" s="9">
        <v>31135</v>
      </c>
    </row>
    <row r="20" spans="1:9" x14ac:dyDescent="0.2">
      <c r="B20" s="8">
        <v>2018</v>
      </c>
      <c r="C20" s="9">
        <v>4215</v>
      </c>
      <c r="D20" s="9">
        <v>8005</v>
      </c>
      <c r="E20" s="9">
        <v>12578</v>
      </c>
      <c r="F20" s="9">
        <v>6190</v>
      </c>
      <c r="G20" s="13">
        <v>170</v>
      </c>
      <c r="H20" s="9">
        <v>31158</v>
      </c>
    </row>
    <row r="21" spans="1:9" x14ac:dyDescent="0.2">
      <c r="B21" s="8">
        <v>2019</v>
      </c>
      <c r="C21" s="9">
        <v>4217</v>
      </c>
      <c r="D21" s="9">
        <v>8003</v>
      </c>
      <c r="E21" s="9">
        <v>12578</v>
      </c>
      <c r="F21" s="9">
        <v>6232</v>
      </c>
      <c r="G21" s="13">
        <v>218</v>
      </c>
      <c r="H21" s="9">
        <v>31249</v>
      </c>
    </row>
    <row r="22" spans="1:9" x14ac:dyDescent="0.2">
      <c r="B22" s="8">
        <v>2020</v>
      </c>
      <c r="C22" s="9">
        <v>4217</v>
      </c>
      <c r="D22" s="9">
        <v>8007</v>
      </c>
      <c r="E22" s="9">
        <v>12544</v>
      </c>
      <c r="F22" s="9">
        <v>6260</v>
      </c>
      <c r="G22" s="13">
        <v>272</v>
      </c>
      <c r="H22" s="9">
        <v>31301</v>
      </c>
    </row>
    <row r="23" spans="1:9" x14ac:dyDescent="0.2">
      <c r="B23" s="8">
        <v>2021</v>
      </c>
      <c r="C23" s="9">
        <v>4217</v>
      </c>
      <c r="D23" s="9">
        <v>8007</v>
      </c>
      <c r="E23" s="14">
        <v>12582</v>
      </c>
      <c r="F23" s="15">
        <v>6268</v>
      </c>
      <c r="G23" s="13">
        <v>313</v>
      </c>
      <c r="H23" s="15">
        <v>31387</v>
      </c>
    </row>
    <row r="24" spans="1:9" ht="15" x14ac:dyDescent="0.2">
      <c r="B24" s="16" t="s">
        <v>511</v>
      </c>
      <c r="C24" s="9">
        <v>4218.58</v>
      </c>
      <c r="D24" s="9">
        <v>8007.38</v>
      </c>
      <c r="E24" s="14">
        <v>12916.05</v>
      </c>
      <c r="F24" s="15">
        <v>5943.27</v>
      </c>
      <c r="G24" s="13">
        <v>312.34399999999999</v>
      </c>
      <c r="H24" s="15">
        <v>31397.624</v>
      </c>
      <c r="I24" s="17"/>
    </row>
    <row r="25" spans="1:9" ht="15" x14ac:dyDescent="0.2">
      <c r="B25" s="16" t="s">
        <v>512</v>
      </c>
      <c r="C25" s="9">
        <v>4217.42</v>
      </c>
      <c r="D25" s="9">
        <v>8037.98</v>
      </c>
      <c r="E25" s="9">
        <v>13187.446</v>
      </c>
      <c r="F25" s="9">
        <v>5851.6059999999998</v>
      </c>
      <c r="G25" s="13">
        <v>312.58600000000001</v>
      </c>
      <c r="H25" s="27">
        <f>SUM(C25:G25)</f>
        <v>31607.037999999997</v>
      </c>
    </row>
    <row r="26" spans="1:9" x14ac:dyDescent="0.2">
      <c r="B26" s="16"/>
      <c r="C26" s="18"/>
      <c r="D26" s="18"/>
      <c r="E26" s="18"/>
      <c r="F26" s="18"/>
      <c r="G26" s="8"/>
      <c r="H26" s="18"/>
    </row>
    <row r="27" spans="1:9" x14ac:dyDescent="0.2">
      <c r="B27" s="16"/>
      <c r="C27" s="18"/>
      <c r="D27" s="18"/>
      <c r="E27" s="18"/>
      <c r="F27" s="18"/>
      <c r="G27" s="8"/>
      <c r="H27" s="18"/>
    </row>
    <row r="28" spans="1:9" ht="15.75" customHeight="1" x14ac:dyDescent="0.2">
      <c r="A28" s="19" t="s">
        <v>327</v>
      </c>
      <c r="B28" s="16" t="s">
        <v>342</v>
      </c>
    </row>
    <row r="29" spans="1:9" ht="15.75" customHeight="1" x14ac:dyDescent="0.2">
      <c r="A29" s="19" t="s">
        <v>328</v>
      </c>
      <c r="B29" s="11" t="s">
        <v>335</v>
      </c>
    </row>
    <row r="30" spans="1:9" ht="15.75" customHeight="1" x14ac:dyDescent="0.2">
      <c r="A30" s="19" t="s">
        <v>329</v>
      </c>
      <c r="B30" s="11" t="s">
        <v>333</v>
      </c>
    </row>
    <row r="31" spans="1:9" x14ac:dyDescent="0.2">
      <c r="A31" s="19"/>
    </row>
    <row r="32" spans="1:9" x14ac:dyDescent="0.2">
      <c r="A32" s="20" t="s">
        <v>1153</v>
      </c>
    </row>
    <row r="33" spans="1:14" x14ac:dyDescent="0.2">
      <c r="A33" s="20" t="s">
        <v>1152</v>
      </c>
    </row>
    <row r="34" spans="1:14" x14ac:dyDescent="0.2">
      <c r="A34" s="20" t="s">
        <v>5</v>
      </c>
      <c r="G34" s="21"/>
      <c r="H34" s="21"/>
      <c r="I34" s="21"/>
      <c r="J34" s="21"/>
      <c r="K34" s="21"/>
      <c r="L34" s="21"/>
      <c r="M34" s="21"/>
      <c r="N34" s="22"/>
    </row>
    <row r="35" spans="1:14" x14ac:dyDescent="0.2">
      <c r="G35" s="381"/>
      <c r="H35" s="381"/>
      <c r="I35" s="381"/>
      <c r="J35" s="381"/>
      <c r="K35" s="381"/>
      <c r="L35" s="381"/>
      <c r="M35" s="381"/>
      <c r="N35" s="381"/>
    </row>
    <row r="36" spans="1:14" x14ac:dyDescent="0.2">
      <c r="G36" s="381"/>
      <c r="H36" s="381"/>
      <c r="I36" s="23"/>
      <c r="J36" s="23"/>
      <c r="K36" s="23"/>
      <c r="L36" s="23"/>
      <c r="M36" s="23"/>
      <c r="N36" s="23"/>
    </row>
    <row r="37" spans="1:14" x14ac:dyDescent="0.2">
      <c r="G37" s="382"/>
      <c r="H37" s="25"/>
      <c r="I37" s="24"/>
      <c r="J37" s="24"/>
      <c r="K37" s="24"/>
      <c r="L37" s="24"/>
      <c r="M37" s="24"/>
      <c r="N37" s="24"/>
    </row>
    <row r="38" spans="1:14" x14ac:dyDescent="0.2">
      <c r="G38" s="382"/>
      <c r="H38" s="25"/>
      <c r="I38" s="24"/>
      <c r="J38" s="24"/>
      <c r="K38" s="24"/>
      <c r="L38" s="24"/>
      <c r="M38" s="24"/>
      <c r="N38" s="24"/>
    </row>
    <row r="39" spans="1:14" x14ac:dyDescent="0.2">
      <c r="G39" s="382"/>
      <c r="H39" s="25"/>
      <c r="I39" s="24"/>
      <c r="J39" s="24"/>
      <c r="K39" s="24"/>
      <c r="L39" s="24"/>
      <c r="M39" s="24"/>
      <c r="N39" s="24"/>
    </row>
    <row r="40" spans="1:14" x14ac:dyDescent="0.2">
      <c r="G40" s="382"/>
      <c r="H40" s="25"/>
      <c r="I40" s="24"/>
      <c r="J40" s="24"/>
      <c r="K40" s="24"/>
      <c r="L40" s="24"/>
      <c r="M40" s="24"/>
      <c r="N40" s="24"/>
    </row>
    <row r="41" spans="1:14" x14ac:dyDescent="0.2">
      <c r="G41" s="382"/>
      <c r="H41" s="25"/>
      <c r="I41" s="24"/>
      <c r="J41" s="24"/>
      <c r="K41" s="24"/>
      <c r="L41" s="24"/>
      <c r="M41" s="24"/>
      <c r="N41" s="24"/>
    </row>
    <row r="42" spans="1:14" x14ac:dyDescent="0.2">
      <c r="G42" s="382"/>
      <c r="H42" s="25"/>
      <c r="I42" s="24"/>
      <c r="J42" s="24"/>
      <c r="K42" s="24"/>
      <c r="L42" s="24"/>
      <c r="M42" s="24"/>
      <c r="N42" s="24"/>
    </row>
    <row r="43" spans="1:14" x14ac:dyDescent="0.2">
      <c r="G43" s="382"/>
      <c r="H43" s="25"/>
      <c r="I43" s="24"/>
      <c r="J43" s="24"/>
      <c r="K43" s="24"/>
      <c r="L43" s="24"/>
      <c r="M43" s="24"/>
      <c r="N43" s="24"/>
    </row>
    <row r="44" spans="1:14" x14ac:dyDescent="0.2">
      <c r="G44" s="382"/>
      <c r="H44" s="25"/>
      <c r="I44" s="24"/>
      <c r="J44" s="24"/>
      <c r="K44" s="24"/>
      <c r="L44" s="24"/>
      <c r="M44" s="24"/>
      <c r="N44" s="24"/>
    </row>
    <row r="45" spans="1:14" x14ac:dyDescent="0.2">
      <c r="G45" s="382"/>
      <c r="H45" s="25"/>
      <c r="I45" s="24"/>
      <c r="J45" s="24"/>
      <c r="K45" s="24"/>
      <c r="L45" s="24"/>
      <c r="M45" s="24"/>
      <c r="N45" s="24"/>
    </row>
    <row r="46" spans="1:14" x14ac:dyDescent="0.2">
      <c r="G46" s="382"/>
      <c r="H46" s="25"/>
      <c r="I46" s="24"/>
      <c r="J46" s="24"/>
      <c r="K46" s="24"/>
      <c r="L46" s="24"/>
      <c r="M46" s="24"/>
      <c r="N46" s="24"/>
    </row>
    <row r="47" spans="1:14" x14ac:dyDescent="0.2">
      <c r="G47" s="382"/>
      <c r="H47" s="25"/>
      <c r="I47" s="24"/>
      <c r="J47" s="24"/>
      <c r="K47" s="24"/>
      <c r="L47" s="24"/>
      <c r="M47" s="24"/>
      <c r="N47" s="24"/>
    </row>
    <row r="48" spans="1:14" x14ac:dyDescent="0.2">
      <c r="G48" s="382"/>
      <c r="H48" s="25"/>
      <c r="I48" s="24"/>
      <c r="J48" s="24"/>
      <c r="K48" s="24"/>
      <c r="L48" s="24"/>
      <c r="M48" s="24"/>
      <c r="N48" s="24"/>
    </row>
    <row r="49" spans="7:14" x14ac:dyDescent="0.2">
      <c r="G49" s="382"/>
      <c r="H49" s="25"/>
      <c r="I49" s="24"/>
      <c r="J49" s="24"/>
      <c r="K49" s="24"/>
      <c r="L49" s="24"/>
      <c r="M49" s="24"/>
      <c r="N49" s="24"/>
    </row>
    <row r="50" spans="7:14" x14ac:dyDescent="0.2">
      <c r="G50" s="382"/>
      <c r="H50" s="25"/>
      <c r="I50" s="24"/>
      <c r="J50" s="24"/>
      <c r="K50" s="24"/>
      <c r="L50" s="24"/>
      <c r="M50" s="24"/>
      <c r="N50" s="24"/>
    </row>
    <row r="51" spans="7:14" x14ac:dyDescent="0.2">
      <c r="G51" s="382"/>
      <c r="H51" s="25"/>
      <c r="I51" s="24"/>
      <c r="J51" s="24"/>
      <c r="K51" s="24"/>
      <c r="L51" s="24"/>
      <c r="M51" s="24"/>
      <c r="N51" s="24"/>
    </row>
    <row r="52" spans="7:14" x14ac:dyDescent="0.2">
      <c r="G52" s="382"/>
      <c r="H52" s="25"/>
      <c r="I52" s="24"/>
      <c r="J52" s="24"/>
      <c r="K52" s="24"/>
      <c r="L52" s="24"/>
      <c r="M52" s="24"/>
      <c r="N52" s="24"/>
    </row>
    <row r="53" spans="7:14" x14ac:dyDescent="0.2">
      <c r="G53" s="382"/>
      <c r="H53" s="25"/>
      <c r="I53" s="24"/>
      <c r="J53" s="24"/>
      <c r="K53" s="24"/>
      <c r="L53" s="24"/>
      <c r="M53" s="24"/>
      <c r="N53" s="24"/>
    </row>
    <row r="54" spans="7:14" x14ac:dyDescent="0.2">
      <c r="G54" s="382"/>
      <c r="H54" s="25"/>
      <c r="I54" s="24"/>
      <c r="J54" s="24"/>
      <c r="K54" s="24"/>
      <c r="L54" s="24"/>
      <c r="M54" s="24"/>
      <c r="N54" s="24"/>
    </row>
    <row r="55" spans="7:14" x14ac:dyDescent="0.2">
      <c r="G55" s="382"/>
      <c r="H55" s="25"/>
      <c r="I55" s="24"/>
      <c r="J55" s="24"/>
      <c r="K55" s="24"/>
      <c r="L55" s="24"/>
      <c r="M55" s="24"/>
      <c r="N55" s="24"/>
    </row>
    <row r="56" spans="7:14" x14ac:dyDescent="0.2">
      <c r="G56" s="382"/>
      <c r="H56" s="25"/>
      <c r="I56" s="24"/>
      <c r="J56" s="24"/>
      <c r="K56" s="24"/>
      <c r="L56" s="24"/>
      <c r="M56" s="24"/>
      <c r="N56" s="24"/>
    </row>
    <row r="57" spans="7:14" x14ac:dyDescent="0.2">
      <c r="G57" s="382"/>
      <c r="H57" s="25"/>
      <c r="I57" s="24"/>
      <c r="J57" s="24"/>
      <c r="K57" s="24"/>
      <c r="L57" s="24"/>
      <c r="M57" s="24"/>
      <c r="N57" s="24"/>
    </row>
    <row r="58" spans="7:14" x14ac:dyDescent="0.2">
      <c r="G58" s="382"/>
      <c r="H58" s="25"/>
      <c r="I58" s="24"/>
      <c r="J58" s="24"/>
      <c r="K58" s="24"/>
      <c r="L58" s="24"/>
      <c r="M58" s="24"/>
      <c r="N58" s="24"/>
    </row>
    <row r="59" spans="7:14" x14ac:dyDescent="0.2">
      <c r="G59" s="382"/>
      <c r="H59" s="25"/>
      <c r="I59" s="24"/>
      <c r="J59" s="24"/>
      <c r="K59" s="24"/>
      <c r="L59" s="24"/>
      <c r="M59" s="24"/>
      <c r="N59" s="24"/>
    </row>
    <row r="60" spans="7:14" x14ac:dyDescent="0.2">
      <c r="G60" s="382"/>
      <c r="H60" s="25"/>
      <c r="I60" s="24"/>
      <c r="J60" s="24"/>
      <c r="K60" s="24"/>
      <c r="L60" s="24"/>
      <c r="M60" s="24"/>
      <c r="N60" s="24"/>
    </row>
    <row r="61" spans="7:14" x14ac:dyDescent="0.2">
      <c r="G61" s="381"/>
      <c r="H61" s="381"/>
      <c r="I61" s="26"/>
      <c r="J61" s="26"/>
      <c r="K61" s="23"/>
      <c r="L61" s="23"/>
      <c r="M61" s="23"/>
      <c r="N61" s="23"/>
    </row>
  </sheetData>
  <mergeCells count="16">
    <mergeCell ref="G61:H61"/>
    <mergeCell ref="G50:G52"/>
    <mergeCell ref="G53:G54"/>
    <mergeCell ref="G55:G56"/>
    <mergeCell ref="G57:G58"/>
    <mergeCell ref="G59:G60"/>
    <mergeCell ref="L35:N35"/>
    <mergeCell ref="G37:G39"/>
    <mergeCell ref="G40:G42"/>
    <mergeCell ref="G43:G45"/>
    <mergeCell ref="G46:G49"/>
    <mergeCell ref="B2:H2"/>
    <mergeCell ref="B3:H3"/>
    <mergeCell ref="G35:G36"/>
    <mergeCell ref="H35:H36"/>
    <mergeCell ref="I35:K35"/>
  </mergeCells>
  <pageMargins left="0.7" right="0.7" top="0.75" bottom="0.75" header="0.3" footer="0.3"/>
  <pageSetup paperSize="8" orientation="landscape" r:id="rId1"/>
  <headerFooter>
    <oddHeader>&amp;L&amp;"Calibri"&amp;10&amp;K000000 [Limited Sharing]&amp;1#_x000D_</oddHeader>
  </headerFooter>
  <ignoredErrors>
    <ignoredError sqref="H25" formulaRange="1"/>
  </ignoredError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2">
    <tabColor theme="7" tint="-0.499984740745262"/>
  </sheetPr>
  <dimension ref="A1:M92"/>
  <sheetViews>
    <sheetView workbookViewId="0">
      <pane ySplit="4" topLeftCell="A5" activePane="bottomLeft" state="frozen"/>
      <selection activeCell="L26" sqref="L26"/>
      <selection pane="bottomLeft" activeCell="K24" sqref="K24"/>
    </sheetView>
  </sheetViews>
  <sheetFormatPr defaultRowHeight="12.75" outlineLevelRow="2" x14ac:dyDescent="0.2"/>
  <cols>
    <col min="1" max="1" width="4.1640625" style="11" customWidth="1"/>
    <col min="2" max="2" width="43.83203125" style="11" customWidth="1"/>
    <col min="3" max="8" width="13.5" style="11" customWidth="1"/>
    <col min="9" max="16384" width="9.33203125" style="11"/>
  </cols>
  <sheetData>
    <row r="1" spans="2:12" s="4" customFormat="1" ht="46.5" customHeight="1" x14ac:dyDescent="0.2">
      <c r="B1" s="1" t="s">
        <v>438</v>
      </c>
      <c r="C1" s="2"/>
      <c r="D1" s="2"/>
      <c r="E1" s="2"/>
      <c r="F1" s="2"/>
      <c r="G1" s="2"/>
      <c r="H1" s="3" t="s">
        <v>440</v>
      </c>
    </row>
    <row r="2" spans="2:12" s="5" customFormat="1" ht="15" x14ac:dyDescent="0.2">
      <c r="B2" s="379" t="s">
        <v>300</v>
      </c>
      <c r="C2" s="379"/>
      <c r="D2" s="379"/>
      <c r="E2" s="379"/>
      <c r="F2" s="379"/>
      <c r="G2" s="379"/>
      <c r="H2" s="379"/>
    </row>
    <row r="3" spans="2:12" s="5" customFormat="1" x14ac:dyDescent="0.2">
      <c r="B3" s="386" t="s">
        <v>27</v>
      </c>
      <c r="C3" s="386"/>
      <c r="D3" s="386"/>
      <c r="E3" s="386"/>
      <c r="F3" s="386"/>
      <c r="G3" s="386"/>
      <c r="H3" s="386"/>
    </row>
    <row r="4" spans="2:12" s="29" customFormat="1" ht="18.75" customHeight="1" x14ac:dyDescent="0.2">
      <c r="B4" s="28" t="s">
        <v>1192</v>
      </c>
      <c r="C4" s="6" t="s">
        <v>1193</v>
      </c>
      <c r="D4" s="6" t="s">
        <v>1194</v>
      </c>
      <c r="E4" s="6" t="s">
        <v>1195</v>
      </c>
      <c r="F4" s="6" t="s">
        <v>1196</v>
      </c>
      <c r="G4" s="6" t="s">
        <v>1197</v>
      </c>
      <c r="H4" s="6" t="s">
        <v>1</v>
      </c>
    </row>
    <row r="5" spans="2:12" ht="18.75" customHeight="1" x14ac:dyDescent="0.2">
      <c r="B5" s="387" t="s">
        <v>811</v>
      </c>
      <c r="C5" s="388"/>
      <c r="D5" s="388"/>
      <c r="E5" s="388"/>
      <c r="F5" s="388"/>
      <c r="G5" s="388"/>
      <c r="H5" s="388"/>
      <c r="I5" s="31"/>
      <c r="J5" s="31"/>
      <c r="K5" s="31"/>
      <c r="L5" s="31"/>
    </row>
    <row r="6" spans="2:12" outlineLevel="1" x14ac:dyDescent="0.2">
      <c r="B6" s="32" t="s">
        <v>812</v>
      </c>
      <c r="C6" s="47">
        <f>SUM(C7:C9)</f>
        <v>374</v>
      </c>
      <c r="D6" s="47">
        <f>SUM(D7:D9)</f>
        <v>1236</v>
      </c>
      <c r="E6" s="47">
        <f>SUM(E7:E9)</f>
        <v>1027</v>
      </c>
      <c r="F6" s="47">
        <f>SUM(F7:F9)</f>
        <v>864</v>
      </c>
      <c r="G6" s="48">
        <f>SUM(G7:G9)</f>
        <v>113</v>
      </c>
      <c r="H6" s="47">
        <f t="shared" ref="H6:H15" si="0">SUM(C6:G6)</f>
        <v>3614</v>
      </c>
    </row>
    <row r="7" spans="2:12" hidden="1" outlineLevel="2" x14ac:dyDescent="0.2">
      <c r="B7" s="35" t="s">
        <v>546</v>
      </c>
      <c r="C7" s="36">
        <v>166</v>
      </c>
      <c r="D7" s="36">
        <v>271</v>
      </c>
      <c r="E7" s="37">
        <v>233</v>
      </c>
      <c r="F7" s="37">
        <v>162</v>
      </c>
      <c r="G7" s="36">
        <v>36</v>
      </c>
      <c r="H7" s="50">
        <f t="shared" si="0"/>
        <v>868</v>
      </c>
    </row>
    <row r="8" spans="2:12" hidden="1" outlineLevel="2" x14ac:dyDescent="0.2">
      <c r="B8" s="35" t="s">
        <v>547</v>
      </c>
      <c r="C8" s="36">
        <v>128</v>
      </c>
      <c r="D8" s="36">
        <v>624</v>
      </c>
      <c r="E8" s="37">
        <v>355</v>
      </c>
      <c r="F8" s="37">
        <v>494</v>
      </c>
      <c r="G8" s="36">
        <v>48</v>
      </c>
      <c r="H8" s="50">
        <f t="shared" si="0"/>
        <v>1649</v>
      </c>
    </row>
    <row r="9" spans="2:12" ht="17.25" hidden="1" customHeight="1" outlineLevel="2" x14ac:dyDescent="0.2">
      <c r="B9" s="35" t="s">
        <v>548</v>
      </c>
      <c r="C9" s="36">
        <v>80</v>
      </c>
      <c r="D9" s="36">
        <v>341</v>
      </c>
      <c r="E9" s="37">
        <v>439</v>
      </c>
      <c r="F9" s="37">
        <v>208</v>
      </c>
      <c r="G9" s="36">
        <v>29</v>
      </c>
      <c r="H9" s="50">
        <f t="shared" si="0"/>
        <v>1097</v>
      </c>
    </row>
    <row r="10" spans="2:12" outlineLevel="1" collapsed="1" x14ac:dyDescent="0.2">
      <c r="B10" s="32" t="s">
        <v>735</v>
      </c>
      <c r="C10" s="47">
        <f>SUM(C11:C13)</f>
        <v>409</v>
      </c>
      <c r="D10" s="47">
        <f>SUM(D11:D13)</f>
        <v>1333</v>
      </c>
      <c r="E10" s="49">
        <f>SUM(E11:E13)</f>
        <v>1664</v>
      </c>
      <c r="F10" s="49">
        <f>SUM(F11:F13)</f>
        <v>580</v>
      </c>
      <c r="G10" s="38" t="s">
        <v>288</v>
      </c>
      <c r="H10" s="47">
        <f t="shared" si="0"/>
        <v>3986</v>
      </c>
    </row>
    <row r="11" spans="2:12" hidden="1" outlineLevel="2" x14ac:dyDescent="0.2">
      <c r="B11" s="35" t="s">
        <v>549</v>
      </c>
      <c r="C11" s="36">
        <v>183</v>
      </c>
      <c r="D11" s="36">
        <v>542</v>
      </c>
      <c r="E11" s="37">
        <v>927</v>
      </c>
      <c r="F11" s="37">
        <v>353</v>
      </c>
      <c r="G11" s="38" t="s">
        <v>288</v>
      </c>
      <c r="H11" s="50">
        <f t="shared" si="0"/>
        <v>2005</v>
      </c>
    </row>
    <row r="12" spans="2:12" hidden="1" outlineLevel="2" x14ac:dyDescent="0.2">
      <c r="B12" s="35" t="s">
        <v>550</v>
      </c>
      <c r="C12" s="36">
        <v>106</v>
      </c>
      <c r="D12" s="36">
        <v>290</v>
      </c>
      <c r="E12" s="37">
        <v>301</v>
      </c>
      <c r="F12" s="37">
        <v>178</v>
      </c>
      <c r="G12" s="38" t="s">
        <v>288</v>
      </c>
      <c r="H12" s="50">
        <f t="shared" si="0"/>
        <v>875</v>
      </c>
    </row>
    <row r="13" spans="2:12" ht="15.75" hidden="1" customHeight="1" outlineLevel="2" x14ac:dyDescent="0.2">
      <c r="B13" s="35" t="s">
        <v>551</v>
      </c>
      <c r="C13" s="36">
        <v>120</v>
      </c>
      <c r="D13" s="36">
        <v>501</v>
      </c>
      <c r="E13" s="37">
        <v>436</v>
      </c>
      <c r="F13" s="37">
        <v>49</v>
      </c>
      <c r="G13" s="38" t="s">
        <v>288</v>
      </c>
      <c r="H13" s="50">
        <f t="shared" si="0"/>
        <v>1106</v>
      </c>
    </row>
    <row r="14" spans="2:12" outlineLevel="1" collapsed="1" x14ac:dyDescent="0.2">
      <c r="B14" s="32" t="s">
        <v>736</v>
      </c>
      <c r="C14" s="47">
        <f>SUM(C15:C17)</f>
        <v>353</v>
      </c>
      <c r="D14" s="47">
        <f>SUM(D15:D17)</f>
        <v>1154</v>
      </c>
      <c r="E14" s="47">
        <f>SUM(E15:E17)</f>
        <v>915</v>
      </c>
      <c r="F14" s="47">
        <f>SUM(F15:F17)</f>
        <v>715</v>
      </c>
      <c r="G14" s="34">
        <v>161.81899999999999</v>
      </c>
      <c r="H14" s="47">
        <f t="shared" si="0"/>
        <v>3298.819</v>
      </c>
    </row>
    <row r="15" spans="2:12" hidden="1" outlineLevel="2" x14ac:dyDescent="0.2">
      <c r="B15" s="35" t="s">
        <v>552</v>
      </c>
      <c r="C15" s="36">
        <v>97</v>
      </c>
      <c r="D15" s="36">
        <v>392</v>
      </c>
      <c r="E15" s="37">
        <v>387</v>
      </c>
      <c r="F15" s="37">
        <v>272</v>
      </c>
      <c r="G15" s="36">
        <v>60</v>
      </c>
      <c r="H15" s="50">
        <f t="shared" si="0"/>
        <v>1208</v>
      </c>
    </row>
    <row r="16" spans="2:12" hidden="1" outlineLevel="2" x14ac:dyDescent="0.2">
      <c r="B16" s="35" t="s">
        <v>553</v>
      </c>
      <c r="C16" s="36">
        <v>141</v>
      </c>
      <c r="D16" s="36">
        <v>267</v>
      </c>
      <c r="E16" s="37">
        <v>288</v>
      </c>
      <c r="F16" s="37">
        <v>243</v>
      </c>
      <c r="G16" s="36">
        <v>30</v>
      </c>
      <c r="H16" s="50">
        <f>SUM(C16:G16)</f>
        <v>969</v>
      </c>
    </row>
    <row r="17" spans="2:13" hidden="1" outlineLevel="2" x14ac:dyDescent="0.2">
      <c r="B17" s="35" t="s">
        <v>554</v>
      </c>
      <c r="C17" s="36">
        <v>115</v>
      </c>
      <c r="D17" s="36">
        <v>495</v>
      </c>
      <c r="E17" s="37">
        <v>240</v>
      </c>
      <c r="F17" s="37">
        <v>200</v>
      </c>
      <c r="G17" s="36">
        <v>72</v>
      </c>
      <c r="H17" s="50">
        <f>SUM(C17:G17)</f>
        <v>1122</v>
      </c>
      <c r="L17" s="33"/>
      <c r="M17" s="33"/>
    </row>
    <row r="18" spans="2:13" outlineLevel="1" collapsed="1" x14ac:dyDescent="0.2">
      <c r="B18" s="32" t="s">
        <v>737</v>
      </c>
      <c r="C18" s="33">
        <v>734</v>
      </c>
      <c r="D18" s="33">
        <v>524.82999999999993</v>
      </c>
      <c r="E18" s="49">
        <f>SUM(E19:E23)</f>
        <v>1972</v>
      </c>
      <c r="F18" s="49">
        <f>SUM(F19:F23)</f>
        <v>161</v>
      </c>
      <c r="G18" s="39" t="s">
        <v>288</v>
      </c>
      <c r="H18" s="47">
        <f>SUM(C18:G18)</f>
        <v>3391.83</v>
      </c>
      <c r="L18" s="40"/>
      <c r="M18" s="40"/>
    </row>
    <row r="19" spans="2:13" ht="15" customHeight="1" outlineLevel="2" x14ac:dyDescent="0.2">
      <c r="B19" s="41" t="s">
        <v>4</v>
      </c>
      <c r="C19" s="384" t="s">
        <v>1141</v>
      </c>
      <c r="D19" s="384" t="s">
        <v>1142</v>
      </c>
      <c r="E19" s="37">
        <v>544</v>
      </c>
      <c r="F19" s="37">
        <v>45</v>
      </c>
      <c r="G19" s="38" t="s">
        <v>288</v>
      </c>
      <c r="H19" s="384" t="s">
        <v>1143</v>
      </c>
    </row>
    <row r="20" spans="2:13" outlineLevel="2" x14ac:dyDescent="0.2">
      <c r="B20" s="41" t="s">
        <v>3</v>
      </c>
      <c r="C20" s="385"/>
      <c r="D20" s="385"/>
      <c r="E20" s="37">
        <v>335</v>
      </c>
      <c r="F20" s="37">
        <v>39</v>
      </c>
      <c r="G20" s="38" t="s">
        <v>288</v>
      </c>
      <c r="H20" s="385"/>
      <c r="J20" s="40"/>
    </row>
    <row r="21" spans="2:13" outlineLevel="2" x14ac:dyDescent="0.2">
      <c r="B21" s="35" t="s">
        <v>556</v>
      </c>
      <c r="C21" s="36">
        <v>128</v>
      </c>
      <c r="D21" s="36">
        <v>54</v>
      </c>
      <c r="E21" s="37">
        <v>394</v>
      </c>
      <c r="F21" s="37">
        <v>34</v>
      </c>
      <c r="G21" s="38" t="s">
        <v>288</v>
      </c>
      <c r="H21" s="50">
        <f>SUM(C21:G21)</f>
        <v>610</v>
      </c>
      <c r="J21" s="40"/>
      <c r="K21" s="42"/>
      <c r="L21" s="42"/>
    </row>
    <row r="22" spans="2:13" outlineLevel="2" x14ac:dyDescent="0.2">
      <c r="B22" s="35" t="s">
        <v>558</v>
      </c>
      <c r="C22" s="36">
        <v>113</v>
      </c>
      <c r="D22" s="36">
        <v>92</v>
      </c>
      <c r="E22" s="37">
        <v>309</v>
      </c>
      <c r="F22" s="37">
        <v>26</v>
      </c>
      <c r="G22" s="38" t="s">
        <v>288</v>
      </c>
      <c r="H22" s="50">
        <f>SUM(C22:G22)</f>
        <v>540</v>
      </c>
      <c r="J22" s="40"/>
    </row>
    <row r="23" spans="2:13" outlineLevel="2" x14ac:dyDescent="0.2">
      <c r="B23" s="35" t="s">
        <v>557</v>
      </c>
      <c r="C23" s="36">
        <v>113</v>
      </c>
      <c r="D23" s="36">
        <v>102</v>
      </c>
      <c r="E23" s="37">
        <v>390</v>
      </c>
      <c r="F23" s="37">
        <v>17</v>
      </c>
      <c r="G23" s="38" t="s">
        <v>288</v>
      </c>
      <c r="H23" s="50">
        <f t="shared" ref="H23:H36" si="1">SUM(C23:G23)</f>
        <v>622</v>
      </c>
      <c r="K23" s="42"/>
      <c r="L23" s="42"/>
    </row>
    <row r="24" spans="2:13" outlineLevel="1" x14ac:dyDescent="0.2">
      <c r="B24" s="32" t="s">
        <v>738</v>
      </c>
      <c r="C24" s="47">
        <f>SUM(C25:C27)</f>
        <v>620</v>
      </c>
      <c r="D24" s="47">
        <f>SUM(D25:D27)</f>
        <v>552</v>
      </c>
      <c r="E24" s="49">
        <f>SUM(E25:E27)</f>
        <v>933.91</v>
      </c>
      <c r="F24" s="49">
        <f>SUM(F25:F27)</f>
        <v>296.68</v>
      </c>
      <c r="G24" s="38" t="s">
        <v>288</v>
      </c>
      <c r="H24" s="47">
        <f>SUM(C24:G24)</f>
        <v>2402.5899999999997</v>
      </c>
    </row>
    <row r="25" spans="2:13" hidden="1" outlineLevel="2" x14ac:dyDescent="0.2">
      <c r="B25" s="35" t="s">
        <v>560</v>
      </c>
      <c r="C25" s="36">
        <v>172</v>
      </c>
      <c r="D25" s="36">
        <v>61</v>
      </c>
      <c r="E25" s="37">
        <v>387.69</v>
      </c>
      <c r="F25" s="37">
        <v>41</v>
      </c>
      <c r="G25" s="38" t="s">
        <v>288</v>
      </c>
      <c r="H25" s="50">
        <f>SUM(C25:G25)</f>
        <v>661.69</v>
      </c>
    </row>
    <row r="26" spans="2:13" hidden="1" outlineLevel="2" x14ac:dyDescent="0.2">
      <c r="B26" s="35" t="s">
        <v>561</v>
      </c>
      <c r="C26" s="36">
        <v>141</v>
      </c>
      <c r="D26" s="36">
        <v>210</v>
      </c>
      <c r="E26" s="37">
        <v>320.38</v>
      </c>
      <c r="F26" s="37">
        <v>153.35</v>
      </c>
      <c r="G26" s="38" t="s">
        <v>288</v>
      </c>
      <c r="H26" s="50">
        <f>SUM(C26:G26)</f>
        <v>824.73</v>
      </c>
    </row>
    <row r="27" spans="2:13" hidden="1" outlineLevel="2" x14ac:dyDescent="0.2">
      <c r="B27" s="35" t="s">
        <v>562</v>
      </c>
      <c r="C27" s="36">
        <v>307</v>
      </c>
      <c r="D27" s="36">
        <v>281</v>
      </c>
      <c r="E27" s="37">
        <v>225.84</v>
      </c>
      <c r="F27" s="37">
        <v>102.33</v>
      </c>
      <c r="G27" s="38" t="s">
        <v>288</v>
      </c>
      <c r="H27" s="50">
        <f>SUM(C27:G27)</f>
        <v>916.17000000000007</v>
      </c>
    </row>
    <row r="28" spans="2:13" outlineLevel="1" collapsed="1" x14ac:dyDescent="0.2">
      <c r="B28" s="32" t="s">
        <v>739</v>
      </c>
      <c r="C28" s="47">
        <f>SUM(C29:C30)</f>
        <v>353</v>
      </c>
      <c r="D28" s="47">
        <f>SUM(D29:D30)</f>
        <v>1005</v>
      </c>
      <c r="E28" s="49">
        <f>SUM(E29:E30)</f>
        <v>1905</v>
      </c>
      <c r="F28" s="49">
        <f>SUM(F29:F30)</f>
        <v>840</v>
      </c>
      <c r="G28" s="34">
        <v>35.67</v>
      </c>
      <c r="H28" s="47">
        <f t="shared" si="1"/>
        <v>4138.67</v>
      </c>
    </row>
    <row r="29" spans="2:13" hidden="1" outlineLevel="2" x14ac:dyDescent="0.2">
      <c r="B29" s="35" t="s">
        <v>563</v>
      </c>
      <c r="C29" s="36">
        <v>197</v>
      </c>
      <c r="D29" s="36">
        <v>640</v>
      </c>
      <c r="E29" s="37">
        <v>1288</v>
      </c>
      <c r="F29" s="37">
        <v>492</v>
      </c>
      <c r="G29" s="36">
        <v>36</v>
      </c>
      <c r="H29" s="50">
        <f t="shared" si="1"/>
        <v>2653</v>
      </c>
    </row>
    <row r="30" spans="2:13" hidden="1" outlineLevel="2" x14ac:dyDescent="0.2">
      <c r="B30" s="35" t="s">
        <v>564</v>
      </c>
      <c r="C30" s="36">
        <v>156</v>
      </c>
      <c r="D30" s="36">
        <v>365</v>
      </c>
      <c r="E30" s="37">
        <v>617</v>
      </c>
      <c r="F30" s="37">
        <v>348</v>
      </c>
      <c r="G30" s="38" t="s">
        <v>288</v>
      </c>
      <c r="H30" s="50">
        <f t="shared" si="1"/>
        <v>1486</v>
      </c>
    </row>
    <row r="31" spans="2:13" outlineLevel="1" collapsed="1" x14ac:dyDescent="0.2">
      <c r="B31" s="32" t="s">
        <v>740</v>
      </c>
      <c r="C31" s="47">
        <f>SUM(C32:C33)</f>
        <v>492</v>
      </c>
      <c r="D31" s="47">
        <f>SUM(D32:D33)</f>
        <v>706</v>
      </c>
      <c r="E31" s="49">
        <f>SUM(E32:E33)</f>
        <v>1227</v>
      </c>
      <c r="F31" s="49">
        <f>SUM(F32:F33)</f>
        <v>721</v>
      </c>
      <c r="G31" s="38" t="s">
        <v>288</v>
      </c>
      <c r="H31" s="47">
        <f t="shared" si="1"/>
        <v>3146</v>
      </c>
    </row>
    <row r="32" spans="2:13" hidden="1" outlineLevel="2" x14ac:dyDescent="0.2">
      <c r="B32" s="35" t="s">
        <v>565</v>
      </c>
      <c r="C32" s="36">
        <v>349</v>
      </c>
      <c r="D32" s="36">
        <v>471</v>
      </c>
      <c r="E32" s="37">
        <v>741</v>
      </c>
      <c r="F32" s="37">
        <v>698</v>
      </c>
      <c r="G32" s="38" t="s">
        <v>288</v>
      </c>
      <c r="H32" s="50">
        <f t="shared" si="1"/>
        <v>2259</v>
      </c>
    </row>
    <row r="33" spans="2:8" hidden="1" outlineLevel="2" x14ac:dyDescent="0.2">
      <c r="B33" s="35" t="s">
        <v>566</v>
      </c>
      <c r="C33" s="36">
        <v>143</v>
      </c>
      <c r="D33" s="36">
        <v>235</v>
      </c>
      <c r="E33" s="37">
        <v>486</v>
      </c>
      <c r="F33" s="37">
        <v>23</v>
      </c>
      <c r="G33" s="38" t="s">
        <v>288</v>
      </c>
      <c r="H33" s="50">
        <f t="shared" si="1"/>
        <v>887</v>
      </c>
    </row>
    <row r="34" spans="2:8" outlineLevel="1" collapsed="1" x14ac:dyDescent="0.2">
      <c r="B34" s="32" t="s">
        <v>741</v>
      </c>
      <c r="C34" s="47">
        <f>SUM(C35:C36)</f>
        <v>468</v>
      </c>
      <c r="D34" s="47">
        <f>SUM(D35:D36)</f>
        <v>693</v>
      </c>
      <c r="E34" s="49">
        <f>SUM(E35:E36)</f>
        <v>1689</v>
      </c>
      <c r="F34" s="49">
        <f>SUM(F35:F36)</f>
        <v>695.76</v>
      </c>
      <c r="G34" s="38" t="s">
        <v>288</v>
      </c>
      <c r="H34" s="47">
        <f t="shared" si="1"/>
        <v>3545.76</v>
      </c>
    </row>
    <row r="35" spans="2:8" hidden="1" outlineLevel="2" x14ac:dyDescent="0.2">
      <c r="B35" s="35" t="s">
        <v>567</v>
      </c>
      <c r="C35" s="36">
        <v>264</v>
      </c>
      <c r="D35" s="36">
        <v>432</v>
      </c>
      <c r="E35" s="37">
        <v>1109</v>
      </c>
      <c r="F35" s="37">
        <v>408</v>
      </c>
      <c r="G35" s="38" t="s">
        <v>288</v>
      </c>
      <c r="H35" s="50">
        <f t="shared" si="1"/>
        <v>2213</v>
      </c>
    </row>
    <row r="36" spans="2:8" hidden="1" outlineLevel="2" x14ac:dyDescent="0.2">
      <c r="B36" s="35" t="s">
        <v>568</v>
      </c>
      <c r="C36" s="36">
        <v>204</v>
      </c>
      <c r="D36" s="36">
        <v>261</v>
      </c>
      <c r="E36" s="37">
        <v>580</v>
      </c>
      <c r="F36" s="37">
        <v>287.76</v>
      </c>
      <c r="G36" s="38" t="s">
        <v>288</v>
      </c>
      <c r="H36" s="50">
        <f t="shared" si="1"/>
        <v>1332.76</v>
      </c>
    </row>
    <row r="37" spans="2:8" outlineLevel="1" collapsed="1" x14ac:dyDescent="0.2">
      <c r="B37" s="32" t="s">
        <v>742</v>
      </c>
      <c r="C37" s="47">
        <f>SUM(C38:C39)</f>
        <v>415.58</v>
      </c>
      <c r="D37" s="47">
        <f>SUM(D38:D39)</f>
        <v>803.55</v>
      </c>
      <c r="E37" s="49">
        <f>SUM(E38:E39)</f>
        <v>1583.1399999999999</v>
      </c>
      <c r="F37" s="49">
        <f>SUM(F38:F39)</f>
        <v>1069.83</v>
      </c>
      <c r="G37" s="49">
        <f>SUM(G38:G39)</f>
        <v>1.855</v>
      </c>
      <c r="H37" s="47">
        <f>SUM(C37:G37)</f>
        <v>3873.9549999999995</v>
      </c>
    </row>
    <row r="38" spans="2:8" hidden="1" outlineLevel="2" x14ac:dyDescent="0.2">
      <c r="B38" s="35" t="s">
        <v>301</v>
      </c>
      <c r="C38" s="36">
        <v>143.88999999999999</v>
      </c>
      <c r="D38" s="36">
        <v>363.05</v>
      </c>
      <c r="E38" s="37">
        <v>699.49</v>
      </c>
      <c r="F38" s="37">
        <v>418.93</v>
      </c>
      <c r="G38" s="36" t="s">
        <v>288</v>
      </c>
      <c r="H38" s="50">
        <f>SUM(C38:G38)</f>
        <v>1625.3600000000001</v>
      </c>
    </row>
    <row r="39" spans="2:8" hidden="1" outlineLevel="2" x14ac:dyDescent="0.2">
      <c r="B39" s="35" t="s">
        <v>302</v>
      </c>
      <c r="C39" s="36">
        <v>271.69</v>
      </c>
      <c r="D39" s="36">
        <v>440.5</v>
      </c>
      <c r="E39" s="37">
        <v>883.65</v>
      </c>
      <c r="F39" s="37">
        <v>650.9</v>
      </c>
      <c r="G39" s="36">
        <v>1.855</v>
      </c>
      <c r="H39" s="50">
        <f>SUM(C39:G39)</f>
        <v>2248.5950000000003</v>
      </c>
    </row>
    <row r="40" spans="2:8" outlineLevel="1" collapsed="1" x14ac:dyDescent="0.2">
      <c r="B40" s="35"/>
      <c r="C40" s="36"/>
      <c r="D40" s="36"/>
      <c r="E40" s="37"/>
      <c r="F40" s="37"/>
      <c r="G40" s="36"/>
      <c r="H40" s="36"/>
    </row>
    <row r="41" spans="2:8" ht="18.75" customHeight="1" x14ac:dyDescent="0.2">
      <c r="B41" s="387" t="s">
        <v>1144</v>
      </c>
      <c r="C41" s="388"/>
      <c r="D41" s="388"/>
      <c r="E41" s="388"/>
      <c r="F41" s="388"/>
      <c r="G41" s="388"/>
      <c r="H41" s="388"/>
    </row>
    <row r="42" spans="2:8" outlineLevel="1" x14ac:dyDescent="0.2">
      <c r="B42" s="32" t="s">
        <v>812</v>
      </c>
      <c r="C42" s="47">
        <f>SUM(C43:C45)</f>
        <v>373.79</v>
      </c>
      <c r="D42" s="47">
        <f>SUM(D43:D45)</f>
        <v>1235.26</v>
      </c>
      <c r="E42" s="47">
        <f>SUM(E43:E45)</f>
        <v>1026.97</v>
      </c>
      <c r="F42" s="47">
        <f>SUM(F43:F45)</f>
        <v>863.76</v>
      </c>
      <c r="G42" s="48">
        <f>SUM(G43:G45)</f>
        <v>113.242</v>
      </c>
      <c r="H42" s="47">
        <f t="shared" ref="H42:H54" si="2">SUM(C42:G42)</f>
        <v>3613.0219999999999</v>
      </c>
    </row>
    <row r="43" spans="2:8" hidden="1" outlineLevel="2" x14ac:dyDescent="0.2">
      <c r="B43" s="35" t="s">
        <v>546</v>
      </c>
      <c r="C43" s="36">
        <v>165.61</v>
      </c>
      <c r="D43" s="36">
        <v>270.72000000000003</v>
      </c>
      <c r="E43" s="37">
        <v>232.76</v>
      </c>
      <c r="F43" s="37">
        <v>161.80000000000001</v>
      </c>
      <c r="G43" s="36">
        <v>35.609000000000002</v>
      </c>
      <c r="H43" s="50">
        <f t="shared" si="2"/>
        <v>866.49900000000014</v>
      </c>
    </row>
    <row r="44" spans="2:8" hidden="1" outlineLevel="2" x14ac:dyDescent="0.2">
      <c r="B44" s="35" t="s">
        <v>547</v>
      </c>
      <c r="C44" s="36">
        <v>127.69</v>
      </c>
      <c r="D44" s="36">
        <v>623.78</v>
      </c>
      <c r="E44" s="37">
        <v>355.41</v>
      </c>
      <c r="F44" s="37">
        <v>494.3</v>
      </c>
      <c r="G44" s="36">
        <v>48.243000000000002</v>
      </c>
      <c r="H44" s="50">
        <f t="shared" si="2"/>
        <v>1649.423</v>
      </c>
    </row>
    <row r="45" spans="2:8" ht="16.5" hidden="1" customHeight="1" outlineLevel="2" x14ac:dyDescent="0.2">
      <c r="B45" s="35" t="s">
        <v>548</v>
      </c>
      <c r="C45" s="36">
        <v>80.489999999999995</v>
      </c>
      <c r="D45" s="36">
        <v>340.76</v>
      </c>
      <c r="E45" s="37">
        <v>438.8</v>
      </c>
      <c r="F45" s="37">
        <v>207.66</v>
      </c>
      <c r="G45" s="36">
        <v>29.39</v>
      </c>
      <c r="H45" s="50">
        <f t="shared" si="2"/>
        <v>1097.1000000000001</v>
      </c>
    </row>
    <row r="46" spans="2:8" outlineLevel="1" collapsed="1" x14ac:dyDescent="0.2">
      <c r="B46" s="32" t="s">
        <v>735</v>
      </c>
      <c r="C46" s="47">
        <f>SUM(C47:C49)</f>
        <v>408.59000000000003</v>
      </c>
      <c r="D46" s="47">
        <f>SUM(D47:D49)</f>
        <v>1348.3500000000001</v>
      </c>
      <c r="E46" s="49">
        <f>SUM(E47:E49)</f>
        <v>1664.3500000000001</v>
      </c>
      <c r="F46" s="49">
        <f>SUM(F47:F49)</f>
        <v>579.5</v>
      </c>
      <c r="G46" s="38" t="s">
        <v>288</v>
      </c>
      <c r="H46" s="47">
        <f t="shared" si="2"/>
        <v>4000.79</v>
      </c>
    </row>
    <row r="47" spans="2:8" hidden="1" outlineLevel="2" x14ac:dyDescent="0.2">
      <c r="B47" s="35" t="s">
        <v>549</v>
      </c>
      <c r="C47" s="36">
        <v>183.14</v>
      </c>
      <c r="D47" s="36">
        <v>542.48</v>
      </c>
      <c r="E47" s="37">
        <v>926.7</v>
      </c>
      <c r="F47" s="37">
        <v>352.76</v>
      </c>
      <c r="G47" s="38" t="s">
        <v>288</v>
      </c>
      <c r="H47" s="50">
        <f t="shared" si="2"/>
        <v>2005.0800000000002</v>
      </c>
    </row>
    <row r="48" spans="2:8" hidden="1" outlineLevel="2" x14ac:dyDescent="0.2">
      <c r="B48" s="35" t="s">
        <v>550</v>
      </c>
      <c r="C48" s="36">
        <v>105.72</v>
      </c>
      <c r="D48" s="36">
        <v>304.95999999999998</v>
      </c>
      <c r="E48" s="37">
        <v>301.35000000000002</v>
      </c>
      <c r="F48" s="37">
        <v>177.7</v>
      </c>
      <c r="G48" s="38" t="s">
        <v>288</v>
      </c>
      <c r="H48" s="50">
        <f t="shared" si="2"/>
        <v>889.73</v>
      </c>
    </row>
    <row r="49" spans="2:13" hidden="1" outlineLevel="2" x14ac:dyDescent="0.2">
      <c r="B49" s="35" t="s">
        <v>551</v>
      </c>
      <c r="C49" s="36">
        <v>119.73</v>
      </c>
      <c r="D49" s="36">
        <v>500.91</v>
      </c>
      <c r="E49" s="37">
        <v>436.3</v>
      </c>
      <c r="F49" s="37">
        <v>49.04</v>
      </c>
      <c r="G49" s="38" t="s">
        <v>288</v>
      </c>
      <c r="H49" s="50">
        <f t="shared" si="2"/>
        <v>1105.98</v>
      </c>
    </row>
    <row r="50" spans="2:13" outlineLevel="1" collapsed="1" x14ac:dyDescent="0.2">
      <c r="B50" s="32" t="s">
        <v>736</v>
      </c>
      <c r="C50" s="47">
        <f>SUM(C51:C53)</f>
        <v>352.90999999999997</v>
      </c>
      <c r="D50" s="47">
        <f>SUM(D51:D53)</f>
        <v>1155.4699999999998</v>
      </c>
      <c r="E50" s="47">
        <f>SUM(E51:E53)</f>
        <v>915.47</v>
      </c>
      <c r="F50" s="47">
        <f>SUM(F51:F53)</f>
        <v>715.45</v>
      </c>
      <c r="G50" s="34">
        <v>161.81899999999999</v>
      </c>
      <c r="H50" s="47">
        <f t="shared" si="2"/>
        <v>3301.1189999999992</v>
      </c>
    </row>
    <row r="51" spans="2:13" hidden="1" outlineLevel="2" x14ac:dyDescent="0.2">
      <c r="B51" s="35" t="s">
        <v>552</v>
      </c>
      <c r="C51" s="36">
        <v>96.89</v>
      </c>
      <c r="D51" s="36">
        <v>392.28</v>
      </c>
      <c r="E51" s="37">
        <v>387.24</v>
      </c>
      <c r="F51" s="37">
        <v>271.89999999999998</v>
      </c>
      <c r="G51" s="36">
        <v>60.137999999999998</v>
      </c>
      <c r="H51" s="50">
        <f t="shared" si="2"/>
        <v>1208.4479999999999</v>
      </c>
    </row>
    <row r="52" spans="2:13" hidden="1" outlineLevel="2" x14ac:dyDescent="0.2">
      <c r="B52" s="35" t="s">
        <v>553</v>
      </c>
      <c r="C52" s="36">
        <v>140.55000000000001</v>
      </c>
      <c r="D52" s="36">
        <v>267.82</v>
      </c>
      <c r="E52" s="37">
        <v>288.45</v>
      </c>
      <c r="F52" s="37">
        <v>243.32</v>
      </c>
      <c r="G52" s="36">
        <v>29.527000000000001</v>
      </c>
      <c r="H52" s="50">
        <f t="shared" si="2"/>
        <v>969.66699999999992</v>
      </c>
    </row>
    <row r="53" spans="2:13" hidden="1" outlineLevel="2" x14ac:dyDescent="0.2">
      <c r="B53" s="35" t="s">
        <v>554</v>
      </c>
      <c r="C53" s="36">
        <v>115.47</v>
      </c>
      <c r="D53" s="36">
        <v>495.37</v>
      </c>
      <c r="E53" s="37">
        <v>239.78</v>
      </c>
      <c r="F53" s="37">
        <v>200.23</v>
      </c>
      <c r="G53" s="36">
        <v>72.153999999999996</v>
      </c>
      <c r="H53" s="50">
        <f t="shared" si="2"/>
        <v>1123.0039999999999</v>
      </c>
      <c r="L53" s="33"/>
      <c r="M53" s="33"/>
    </row>
    <row r="54" spans="2:13" outlineLevel="1" collapsed="1" x14ac:dyDescent="0.2">
      <c r="B54" s="32" t="s">
        <v>737</v>
      </c>
      <c r="C54" s="33">
        <v>734.59</v>
      </c>
      <c r="D54" s="33">
        <v>524.82999999999993</v>
      </c>
      <c r="E54" s="49">
        <f>SUM(E55:E59)</f>
        <v>1972.8100000000002</v>
      </c>
      <c r="F54" s="49">
        <f>SUM(F55:F59)</f>
        <v>160.79</v>
      </c>
      <c r="G54" s="39" t="s">
        <v>288</v>
      </c>
      <c r="H54" s="47">
        <f t="shared" si="2"/>
        <v>3393.0200000000004</v>
      </c>
      <c r="L54" s="40"/>
      <c r="M54" s="40"/>
    </row>
    <row r="55" spans="2:13" hidden="1" outlineLevel="2" x14ac:dyDescent="0.2">
      <c r="B55" s="41" t="s">
        <v>4</v>
      </c>
      <c r="C55" s="384" t="s">
        <v>1141</v>
      </c>
      <c r="D55" s="384" t="s">
        <v>1142</v>
      </c>
      <c r="E55" s="37">
        <v>543.91999999999996</v>
      </c>
      <c r="F55" s="37">
        <v>45.08</v>
      </c>
      <c r="G55" s="38" t="s">
        <v>288</v>
      </c>
      <c r="H55" s="384" t="s">
        <v>1143</v>
      </c>
    </row>
    <row r="56" spans="2:13" hidden="1" outlineLevel="2" x14ac:dyDescent="0.2">
      <c r="B56" s="41" t="s">
        <v>3</v>
      </c>
      <c r="C56" s="385"/>
      <c r="D56" s="385"/>
      <c r="E56" s="37">
        <v>335.29</v>
      </c>
      <c r="F56" s="37">
        <v>39.31</v>
      </c>
      <c r="G56" s="43"/>
      <c r="H56" s="385"/>
      <c r="J56" s="40"/>
    </row>
    <row r="57" spans="2:13" hidden="1" outlineLevel="2" x14ac:dyDescent="0.2">
      <c r="B57" s="35" t="s">
        <v>556</v>
      </c>
      <c r="C57" s="36">
        <v>113.06</v>
      </c>
      <c r="D57" s="36">
        <v>91.57</v>
      </c>
      <c r="E57" s="37">
        <v>309.2</v>
      </c>
      <c r="F57" s="37">
        <v>25.8</v>
      </c>
      <c r="G57" s="38" t="s">
        <v>288</v>
      </c>
      <c r="H57" s="50">
        <f>SUM(C57:G57)</f>
        <v>539.62999999999988</v>
      </c>
      <c r="J57" s="40"/>
      <c r="K57" s="42"/>
      <c r="L57" s="42"/>
    </row>
    <row r="58" spans="2:13" hidden="1" outlineLevel="2" x14ac:dyDescent="0.2">
      <c r="B58" s="35" t="s">
        <v>558</v>
      </c>
      <c r="C58" s="36">
        <v>112.65</v>
      </c>
      <c r="D58" s="36">
        <v>101.83</v>
      </c>
      <c r="E58" s="37">
        <v>389.95</v>
      </c>
      <c r="F58" s="37">
        <v>17.05</v>
      </c>
      <c r="G58" s="38" t="s">
        <v>288</v>
      </c>
      <c r="H58" s="50">
        <f>SUM(C58:G58)</f>
        <v>621.48</v>
      </c>
      <c r="J58" s="40"/>
    </row>
    <row r="59" spans="2:13" hidden="1" outlineLevel="2" x14ac:dyDescent="0.2">
      <c r="B59" s="35" t="s">
        <v>557</v>
      </c>
      <c r="C59" s="36">
        <v>127.88</v>
      </c>
      <c r="D59" s="36">
        <v>54.43</v>
      </c>
      <c r="E59" s="37">
        <v>394.45</v>
      </c>
      <c r="F59" s="37">
        <v>33.549999999999997</v>
      </c>
      <c r="G59" s="38" t="s">
        <v>288</v>
      </c>
      <c r="H59" s="50">
        <f t="shared" ref="H59:H75" si="3">SUM(C59:G59)</f>
        <v>610.30999999999995</v>
      </c>
      <c r="K59" s="42"/>
      <c r="L59" s="42"/>
    </row>
    <row r="60" spans="2:13" outlineLevel="1" collapsed="1" x14ac:dyDescent="0.2">
      <c r="B60" s="32" t="s">
        <v>738</v>
      </c>
      <c r="C60" s="47">
        <f>SUM(C61:C63)</f>
        <v>619.54999999999995</v>
      </c>
      <c r="D60" s="47">
        <f>SUM(D61:D63)</f>
        <v>557.74</v>
      </c>
      <c r="E60" s="49">
        <f>SUM(E61:E63)</f>
        <v>932.79000000000008</v>
      </c>
      <c r="F60" s="49">
        <f>SUM(F61:F63)</f>
        <v>294.89</v>
      </c>
      <c r="G60" s="38" t="s">
        <v>288</v>
      </c>
      <c r="H60" s="47">
        <f t="shared" si="3"/>
        <v>2404.9699999999998</v>
      </c>
    </row>
    <row r="61" spans="2:13" hidden="1" outlineLevel="2" x14ac:dyDescent="0.2">
      <c r="B61" s="35" t="s">
        <v>560</v>
      </c>
      <c r="C61" s="36">
        <v>171.99</v>
      </c>
      <c r="D61" s="36">
        <v>60.64</v>
      </c>
      <c r="E61" s="37">
        <v>387.69</v>
      </c>
      <c r="F61" s="37">
        <v>41.31</v>
      </c>
      <c r="G61" s="38" t="s">
        <v>288</v>
      </c>
      <c r="H61" s="50">
        <f t="shared" si="3"/>
        <v>661.62999999999988</v>
      </c>
    </row>
    <row r="62" spans="2:13" hidden="1" outlineLevel="2" x14ac:dyDescent="0.2">
      <c r="B62" s="35" t="s">
        <v>561</v>
      </c>
      <c r="C62" s="36">
        <v>140.79</v>
      </c>
      <c r="D62" s="36">
        <v>209.57</v>
      </c>
      <c r="E62" s="37">
        <v>319.26</v>
      </c>
      <c r="F62" s="37">
        <v>151.25</v>
      </c>
      <c r="G62" s="38" t="s">
        <v>288</v>
      </c>
      <c r="H62" s="50">
        <f t="shared" si="3"/>
        <v>820.87</v>
      </c>
    </row>
    <row r="63" spans="2:13" hidden="1" outlineLevel="2" x14ac:dyDescent="0.2">
      <c r="B63" s="35" t="s">
        <v>562</v>
      </c>
      <c r="C63" s="36">
        <v>306.77</v>
      </c>
      <c r="D63" s="36">
        <v>287.52999999999997</v>
      </c>
      <c r="E63" s="37">
        <v>225.84</v>
      </c>
      <c r="F63" s="37">
        <v>102.33</v>
      </c>
      <c r="G63" s="38" t="s">
        <v>288</v>
      </c>
      <c r="H63" s="50">
        <f t="shared" si="3"/>
        <v>922.47</v>
      </c>
    </row>
    <row r="64" spans="2:13" outlineLevel="1" collapsed="1" x14ac:dyDescent="0.2">
      <c r="B64" s="32" t="s">
        <v>739</v>
      </c>
      <c r="C64" s="47">
        <f>SUM(C65:C66)</f>
        <v>352.8</v>
      </c>
      <c r="D64" s="47">
        <f>SUM(D65:D66)</f>
        <v>1010.8899999999999</v>
      </c>
      <c r="E64" s="49">
        <f>SUM(E65:E66)</f>
        <v>1905.4360000000001</v>
      </c>
      <c r="F64" s="49">
        <f>SUM(F65:F66)</f>
        <v>840.03600000000006</v>
      </c>
      <c r="G64" s="34">
        <v>35.67</v>
      </c>
      <c r="H64" s="47">
        <f t="shared" si="3"/>
        <v>4144.8320000000003</v>
      </c>
    </row>
    <row r="65" spans="1:8" hidden="1" outlineLevel="2" x14ac:dyDescent="0.2">
      <c r="B65" s="35" t="s">
        <v>563</v>
      </c>
      <c r="C65" s="36">
        <v>196.72</v>
      </c>
      <c r="D65" s="36">
        <v>645.80999999999995</v>
      </c>
      <c r="E65" s="37">
        <v>1288.0450000000001</v>
      </c>
      <c r="F65" s="37">
        <v>492.04</v>
      </c>
      <c r="G65" s="36">
        <v>35.67</v>
      </c>
      <c r="H65" s="50">
        <f t="shared" si="3"/>
        <v>2658.2849999999999</v>
      </c>
    </row>
    <row r="66" spans="1:8" hidden="1" outlineLevel="2" x14ac:dyDescent="0.2">
      <c r="B66" s="35" t="s">
        <v>564</v>
      </c>
      <c r="C66" s="36">
        <v>156.08000000000001</v>
      </c>
      <c r="D66" s="36">
        <v>365.08</v>
      </c>
      <c r="E66" s="37">
        <v>617.39099999999996</v>
      </c>
      <c r="F66" s="37">
        <v>347.99599999999998</v>
      </c>
      <c r="G66" s="38" t="s">
        <v>288</v>
      </c>
      <c r="H66" s="50">
        <f t="shared" si="3"/>
        <v>1486.547</v>
      </c>
    </row>
    <row r="67" spans="1:8" outlineLevel="1" collapsed="1" x14ac:dyDescent="0.2">
      <c r="B67" s="32" t="s">
        <v>740</v>
      </c>
      <c r="C67" s="47">
        <f>SUM(C68:C69)</f>
        <v>491.19000000000005</v>
      </c>
      <c r="D67" s="47">
        <f>SUM(D68:D69)</f>
        <v>708.81</v>
      </c>
      <c r="E67" s="49">
        <f>SUM(E68:E69)</f>
        <v>1226.71</v>
      </c>
      <c r="F67" s="49">
        <f>SUM(F68:F69)</f>
        <v>720.61</v>
      </c>
      <c r="G67" s="38" t="s">
        <v>288</v>
      </c>
      <c r="H67" s="47">
        <f t="shared" si="3"/>
        <v>3147.32</v>
      </c>
    </row>
    <row r="68" spans="1:8" hidden="1" outlineLevel="2" x14ac:dyDescent="0.2">
      <c r="B68" s="35" t="s">
        <v>565</v>
      </c>
      <c r="C68" s="36">
        <v>348.67</v>
      </c>
      <c r="D68" s="36">
        <v>471.4</v>
      </c>
      <c r="E68" s="37">
        <v>740.59</v>
      </c>
      <c r="F68" s="37">
        <v>697.6</v>
      </c>
      <c r="G68" s="38" t="s">
        <v>288</v>
      </c>
      <c r="H68" s="50">
        <f t="shared" si="3"/>
        <v>2258.2599999999998</v>
      </c>
    </row>
    <row r="69" spans="1:8" hidden="1" outlineLevel="2" x14ac:dyDescent="0.2">
      <c r="B69" s="35" t="s">
        <v>566</v>
      </c>
      <c r="C69" s="36">
        <v>142.52000000000001</v>
      </c>
      <c r="D69" s="36">
        <v>237.41</v>
      </c>
      <c r="E69" s="37">
        <v>486.12</v>
      </c>
      <c r="F69" s="37">
        <v>23.01</v>
      </c>
      <c r="G69" s="38" t="s">
        <v>288</v>
      </c>
      <c r="H69" s="50">
        <f t="shared" si="3"/>
        <v>889.06</v>
      </c>
    </row>
    <row r="70" spans="1:8" outlineLevel="1" collapsed="1" x14ac:dyDescent="0.2">
      <c r="B70" s="32" t="s">
        <v>741</v>
      </c>
      <c r="C70" s="47">
        <f>SUM(C71:C72)</f>
        <v>468.52</v>
      </c>
      <c r="D70" s="47">
        <f>SUM(D71:D72)</f>
        <v>692.94</v>
      </c>
      <c r="E70" s="49">
        <f>SUM(E71:E72)</f>
        <v>1959.77</v>
      </c>
      <c r="F70" s="49">
        <f>SUM(F71:F72)</f>
        <v>606.74</v>
      </c>
      <c r="G70" s="38" t="s">
        <v>288</v>
      </c>
      <c r="H70" s="47">
        <f t="shared" si="3"/>
        <v>3727.9700000000003</v>
      </c>
    </row>
    <row r="71" spans="1:8" hidden="1" outlineLevel="2" x14ac:dyDescent="0.2">
      <c r="B71" s="35" t="s">
        <v>567</v>
      </c>
      <c r="C71" s="36">
        <v>264.23</v>
      </c>
      <c r="D71" s="36">
        <v>432.21</v>
      </c>
      <c r="E71" s="37">
        <v>1285.5899999999999</v>
      </c>
      <c r="F71" s="37">
        <v>326.79000000000002</v>
      </c>
      <c r="G71" s="38" t="s">
        <v>288</v>
      </c>
      <c r="H71" s="50">
        <f t="shared" si="3"/>
        <v>2308.8200000000002</v>
      </c>
    </row>
    <row r="72" spans="1:8" hidden="1" outlineLevel="2" x14ac:dyDescent="0.2">
      <c r="B72" s="35" t="s">
        <v>568</v>
      </c>
      <c r="C72" s="36">
        <v>204.29</v>
      </c>
      <c r="D72" s="36">
        <v>260.73</v>
      </c>
      <c r="E72" s="37">
        <v>674.18</v>
      </c>
      <c r="F72" s="37">
        <v>279.95</v>
      </c>
      <c r="G72" s="38" t="s">
        <v>288</v>
      </c>
      <c r="H72" s="50">
        <f t="shared" si="3"/>
        <v>1419.1499999999999</v>
      </c>
    </row>
    <row r="73" spans="1:8" outlineLevel="1" collapsed="1" x14ac:dyDescent="0.2">
      <c r="B73" s="32" t="s">
        <v>742</v>
      </c>
      <c r="C73" s="47">
        <f>SUM(C74:C75)</f>
        <v>415.58</v>
      </c>
      <c r="D73" s="47">
        <f>SUM(D74:D75)</f>
        <v>803.55</v>
      </c>
      <c r="E73" s="49">
        <f>SUM(E74:E75)</f>
        <v>1583.1399999999999</v>
      </c>
      <c r="F73" s="49">
        <f>SUM(F74:F75)</f>
        <v>1069.83</v>
      </c>
      <c r="G73" s="33">
        <v>1.855</v>
      </c>
      <c r="H73" s="47">
        <f t="shared" si="3"/>
        <v>3873.9549999999995</v>
      </c>
    </row>
    <row r="74" spans="1:8" hidden="1" outlineLevel="2" x14ac:dyDescent="0.2">
      <c r="B74" s="35" t="s">
        <v>570</v>
      </c>
      <c r="C74" s="36">
        <v>143.88999999999999</v>
      </c>
      <c r="D74" s="36">
        <v>363.05</v>
      </c>
      <c r="E74" s="37">
        <v>699.49</v>
      </c>
      <c r="F74" s="37">
        <v>418.93</v>
      </c>
      <c r="G74" s="36" t="s">
        <v>288</v>
      </c>
      <c r="H74" s="50">
        <f t="shared" si="3"/>
        <v>1625.3600000000001</v>
      </c>
    </row>
    <row r="75" spans="1:8" hidden="1" outlineLevel="2" x14ac:dyDescent="0.2">
      <c r="B75" s="35" t="s">
        <v>569</v>
      </c>
      <c r="C75" s="36">
        <v>271.69</v>
      </c>
      <c r="D75" s="36">
        <v>440.5</v>
      </c>
      <c r="E75" s="37">
        <v>883.65</v>
      </c>
      <c r="F75" s="37">
        <v>650.9</v>
      </c>
      <c r="G75" s="38">
        <v>1.855</v>
      </c>
      <c r="H75" s="50">
        <f t="shared" si="3"/>
        <v>2248.5950000000003</v>
      </c>
    </row>
    <row r="76" spans="1:8" outlineLevel="1" collapsed="1" x14ac:dyDescent="0.2">
      <c r="A76" s="44"/>
      <c r="B76" s="44"/>
      <c r="C76" s="44"/>
      <c r="D76" s="44"/>
      <c r="E76" s="44"/>
      <c r="F76" s="44"/>
      <c r="G76" s="44"/>
    </row>
    <row r="77" spans="1:8" x14ac:dyDescent="0.2">
      <c r="A77" s="45" t="s">
        <v>327</v>
      </c>
      <c r="B77" s="8" t="s">
        <v>335</v>
      </c>
      <c r="C77" s="8"/>
      <c r="D77" s="8"/>
      <c r="E77" s="8"/>
      <c r="F77" s="45"/>
      <c r="G77" s="8"/>
    </row>
    <row r="78" spans="1:8" x14ac:dyDescent="0.2">
      <c r="A78" s="19" t="s">
        <v>328</v>
      </c>
      <c r="B78" s="11" t="s">
        <v>343</v>
      </c>
    </row>
    <row r="79" spans="1:8" x14ac:dyDescent="0.2">
      <c r="A79" s="19" t="s">
        <v>329</v>
      </c>
      <c r="B79" s="11" t="s">
        <v>333</v>
      </c>
    </row>
    <row r="80" spans="1:8" ht="13.5" customHeight="1" x14ac:dyDescent="0.2">
      <c r="A80" s="383" t="s">
        <v>9</v>
      </c>
      <c r="B80" s="383"/>
      <c r="C80" s="383"/>
      <c r="D80" s="383"/>
      <c r="E80" s="383"/>
      <c r="F80" s="383"/>
      <c r="G80" s="383"/>
      <c r="H80" s="383"/>
    </row>
    <row r="81" spans="1:8" ht="13.5" customHeight="1" x14ac:dyDescent="0.2">
      <c r="A81" s="383"/>
      <c r="B81" s="383"/>
      <c r="C81" s="383"/>
      <c r="D81" s="383"/>
      <c r="E81" s="383"/>
      <c r="F81" s="383"/>
      <c r="G81" s="383"/>
      <c r="H81" s="383"/>
    </row>
    <row r="82" spans="1:8" ht="13.5" customHeight="1" x14ac:dyDescent="0.2">
      <c r="A82" s="383"/>
      <c r="B82" s="383"/>
      <c r="C82" s="383"/>
      <c r="D82" s="383"/>
      <c r="E82" s="383"/>
      <c r="F82" s="383"/>
      <c r="G82" s="383"/>
      <c r="H82" s="383"/>
    </row>
    <row r="83" spans="1:8" ht="6" customHeight="1" x14ac:dyDescent="0.2">
      <c r="A83" s="383"/>
      <c r="B83" s="383"/>
      <c r="C83" s="383"/>
      <c r="D83" s="383"/>
      <c r="E83" s="383"/>
      <c r="F83" s="383"/>
      <c r="G83" s="383"/>
      <c r="H83" s="383"/>
    </row>
    <row r="84" spans="1:8" ht="15" customHeight="1" x14ac:dyDescent="0.2">
      <c r="A84" s="383" t="s">
        <v>8</v>
      </c>
      <c r="B84" s="383"/>
      <c r="C84" s="383"/>
      <c r="D84" s="383"/>
      <c r="E84" s="383"/>
      <c r="F84" s="383"/>
      <c r="G84" s="383"/>
      <c r="H84" s="383"/>
    </row>
    <row r="85" spans="1:8" ht="15" customHeight="1" x14ac:dyDescent="0.2">
      <c r="A85" s="383"/>
      <c r="B85" s="383"/>
      <c r="C85" s="383"/>
      <c r="D85" s="383"/>
      <c r="E85" s="383"/>
      <c r="F85" s="383"/>
      <c r="G85" s="383"/>
      <c r="H85" s="383"/>
    </row>
    <row r="86" spans="1:8" ht="15" customHeight="1" x14ac:dyDescent="0.2">
      <c r="A86" s="383" t="s">
        <v>7</v>
      </c>
      <c r="B86" s="383"/>
      <c r="C86" s="383"/>
      <c r="D86" s="383"/>
      <c r="E86" s="383"/>
      <c r="F86" s="383"/>
      <c r="G86" s="383"/>
      <c r="H86" s="383"/>
    </row>
    <row r="87" spans="1:8" ht="15" customHeight="1" x14ac:dyDescent="0.2">
      <c r="A87" s="383"/>
      <c r="B87" s="383"/>
      <c r="C87" s="383"/>
      <c r="D87" s="383"/>
      <c r="E87" s="383"/>
      <c r="F87" s="383"/>
      <c r="G87" s="383"/>
      <c r="H87" s="383"/>
    </row>
    <row r="88" spans="1:8" x14ac:dyDescent="0.2">
      <c r="A88" s="11" t="s">
        <v>6</v>
      </c>
    </row>
    <row r="89" spans="1:8" x14ac:dyDescent="0.2">
      <c r="A89" s="19"/>
    </row>
    <row r="90" spans="1:8" x14ac:dyDescent="0.2">
      <c r="A90" s="20" t="s">
        <v>1191</v>
      </c>
    </row>
    <row r="91" spans="1:8" x14ac:dyDescent="0.2">
      <c r="A91" s="46" t="s">
        <v>1190</v>
      </c>
    </row>
    <row r="92" spans="1:8" x14ac:dyDescent="0.2">
      <c r="A92" s="46" t="s">
        <v>5</v>
      </c>
    </row>
  </sheetData>
  <mergeCells count="13">
    <mergeCell ref="B2:H2"/>
    <mergeCell ref="B3:H3"/>
    <mergeCell ref="B41:H41"/>
    <mergeCell ref="B5:H5"/>
    <mergeCell ref="C19:C20"/>
    <mergeCell ref="D19:D20"/>
    <mergeCell ref="H19:H20"/>
    <mergeCell ref="A80:H83"/>
    <mergeCell ref="A84:H85"/>
    <mergeCell ref="A86:H87"/>
    <mergeCell ref="C55:C56"/>
    <mergeCell ref="D55:D56"/>
    <mergeCell ref="H55:H56"/>
  </mergeCells>
  <pageMargins left="0.7" right="0.7" top="0.75" bottom="0.75" header="0.3" footer="0.3"/>
  <pageSetup paperSize="8" orientation="landscape" r:id="rId1"/>
  <headerFooter>
    <oddHeader>&amp;L&amp;"Calibri"&amp;10&amp;K000000 [Limited Sharing]&amp;1#_x000D_</oddHeader>
  </headerFooter>
  <ignoredErrors>
    <ignoredError sqref="C50:D50 C14:D14" formulaRange="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3">
    <tabColor theme="7" tint="-0.499984740745262"/>
  </sheetPr>
  <dimension ref="A1:N61"/>
  <sheetViews>
    <sheetView workbookViewId="0">
      <pane ySplit="4" topLeftCell="A17" activePane="bottomLeft" state="frozen"/>
      <selection activeCell="N42" sqref="N42"/>
      <selection pane="bottomLeft" activeCell="B2" sqref="B2:L2"/>
    </sheetView>
  </sheetViews>
  <sheetFormatPr defaultRowHeight="12.75" x14ac:dyDescent="0.2"/>
  <cols>
    <col min="1" max="1" width="4.33203125" style="11" customWidth="1"/>
    <col min="2" max="2" width="30.33203125" style="11" customWidth="1"/>
    <col min="3" max="12" width="13.5" style="11" customWidth="1"/>
    <col min="13" max="16384" width="9.33203125" style="11"/>
  </cols>
  <sheetData>
    <row r="1" spans="2:12" s="4" customFormat="1" ht="46.5" customHeight="1" x14ac:dyDescent="0.2">
      <c r="B1" s="1" t="s">
        <v>438</v>
      </c>
      <c r="C1" s="2"/>
      <c r="D1" s="2"/>
      <c r="E1" s="2"/>
      <c r="F1" s="2"/>
      <c r="G1" s="2"/>
      <c r="H1" s="2"/>
      <c r="I1" s="2"/>
      <c r="J1" s="2"/>
      <c r="K1" s="2"/>
      <c r="L1" s="3" t="s">
        <v>441</v>
      </c>
    </row>
    <row r="2" spans="2:12" s="5" customFormat="1" ht="15" x14ac:dyDescent="0.2">
      <c r="B2" s="379" t="s">
        <v>19</v>
      </c>
      <c r="C2" s="379"/>
      <c r="D2" s="379"/>
      <c r="E2" s="379"/>
      <c r="F2" s="379"/>
      <c r="G2" s="379"/>
      <c r="H2" s="379"/>
      <c r="I2" s="379"/>
      <c r="J2" s="379"/>
      <c r="K2" s="379"/>
      <c r="L2" s="379"/>
    </row>
    <row r="3" spans="2:12" s="29" customFormat="1" ht="15" customHeight="1" x14ac:dyDescent="0.25">
      <c r="B3" s="391" t="s">
        <v>27</v>
      </c>
      <c r="C3" s="391"/>
      <c r="D3" s="391"/>
      <c r="E3" s="391"/>
      <c r="F3" s="391"/>
      <c r="G3" s="391"/>
      <c r="H3" s="391"/>
      <c r="I3" s="391"/>
      <c r="J3" s="391"/>
      <c r="K3" s="391"/>
      <c r="L3" s="391"/>
    </row>
    <row r="4" spans="2:12" s="7" customFormat="1" ht="30" x14ac:dyDescent="0.2">
      <c r="B4" s="51" t="s">
        <v>1199</v>
      </c>
      <c r="C4" s="6" t="s">
        <v>10</v>
      </c>
      <c r="D4" s="6" t="s">
        <v>11</v>
      </c>
      <c r="E4" s="6" t="s">
        <v>12</v>
      </c>
      <c r="F4" s="6" t="s">
        <v>13</v>
      </c>
      <c r="G4" s="6" t="s">
        <v>14</v>
      </c>
      <c r="H4" s="6" t="s">
        <v>15</v>
      </c>
      <c r="I4" s="6" t="s">
        <v>16</v>
      </c>
      <c r="J4" s="6" t="s">
        <v>17</v>
      </c>
      <c r="K4" s="6" t="s">
        <v>1200</v>
      </c>
      <c r="L4" s="6" t="s">
        <v>18</v>
      </c>
    </row>
    <row r="5" spans="2:12" x14ac:dyDescent="0.2">
      <c r="B5" s="388" t="s">
        <v>1134</v>
      </c>
      <c r="C5" s="388"/>
      <c r="D5" s="388"/>
      <c r="E5" s="388"/>
      <c r="F5" s="388"/>
      <c r="G5" s="388"/>
      <c r="H5" s="388"/>
      <c r="I5" s="388"/>
      <c r="J5" s="388"/>
      <c r="K5" s="388"/>
      <c r="L5" s="388"/>
    </row>
    <row r="6" spans="2:12" x14ac:dyDescent="0.2">
      <c r="B6" s="52" t="s">
        <v>1135</v>
      </c>
      <c r="C6" s="53">
        <v>374</v>
      </c>
      <c r="D6" s="53">
        <v>408</v>
      </c>
      <c r="E6" s="53">
        <v>347</v>
      </c>
      <c r="F6" s="53">
        <v>734</v>
      </c>
      <c r="G6" s="53">
        <v>620</v>
      </c>
      <c r="H6" s="53">
        <v>352</v>
      </c>
      <c r="I6" s="53">
        <v>492</v>
      </c>
      <c r="J6" s="53">
        <v>471</v>
      </c>
      <c r="K6" s="53">
        <v>416</v>
      </c>
      <c r="L6" s="54">
        <v>4215</v>
      </c>
    </row>
    <row r="7" spans="2:12" x14ac:dyDescent="0.2">
      <c r="B7" s="52" t="s">
        <v>1136</v>
      </c>
      <c r="C7" s="54">
        <v>1230</v>
      </c>
      <c r="D7" s="54">
        <v>1338</v>
      </c>
      <c r="E7" s="54">
        <v>1154</v>
      </c>
      <c r="F7" s="53">
        <v>525</v>
      </c>
      <c r="G7" s="53">
        <v>551</v>
      </c>
      <c r="H7" s="54">
        <v>1003</v>
      </c>
      <c r="I7" s="53">
        <v>702</v>
      </c>
      <c r="J7" s="53">
        <v>693</v>
      </c>
      <c r="K7" s="53">
        <v>809</v>
      </c>
      <c r="L7" s="54">
        <v>8005</v>
      </c>
    </row>
    <row r="8" spans="2:12" x14ac:dyDescent="0.2">
      <c r="B8" s="52" t="s">
        <v>1137</v>
      </c>
      <c r="C8" s="54">
        <v>1078</v>
      </c>
      <c r="D8" s="54">
        <v>1666</v>
      </c>
      <c r="E8" s="53">
        <v>915</v>
      </c>
      <c r="F8" s="54">
        <v>1973</v>
      </c>
      <c r="G8" s="53">
        <v>848</v>
      </c>
      <c r="H8" s="54">
        <v>1914</v>
      </c>
      <c r="I8" s="54">
        <v>1227</v>
      </c>
      <c r="J8" s="54">
        <v>1689</v>
      </c>
      <c r="K8" s="54">
        <v>1268</v>
      </c>
      <c r="L8" s="54">
        <v>12578</v>
      </c>
    </row>
    <row r="9" spans="2:12" x14ac:dyDescent="0.2">
      <c r="B9" s="52" t="s">
        <v>1138</v>
      </c>
      <c r="C9" s="53">
        <v>874</v>
      </c>
      <c r="D9" s="53">
        <v>578</v>
      </c>
      <c r="E9" s="53">
        <v>715</v>
      </c>
      <c r="F9" s="53">
        <v>161</v>
      </c>
      <c r="G9" s="53">
        <v>273</v>
      </c>
      <c r="H9" s="53">
        <v>831</v>
      </c>
      <c r="I9" s="53">
        <v>721</v>
      </c>
      <c r="J9" s="53">
        <v>682</v>
      </c>
      <c r="K9" s="54">
        <v>1355</v>
      </c>
      <c r="L9" s="54">
        <v>6190</v>
      </c>
    </row>
    <row r="10" spans="2:12" x14ac:dyDescent="0.2">
      <c r="B10" s="52" t="s">
        <v>1139</v>
      </c>
      <c r="C10" s="55">
        <v>98</v>
      </c>
      <c r="D10" s="56" t="s">
        <v>926</v>
      </c>
      <c r="E10" s="55">
        <v>71</v>
      </c>
      <c r="F10" s="56" t="s">
        <v>926</v>
      </c>
      <c r="G10" s="56" t="s">
        <v>926</v>
      </c>
      <c r="H10" s="56" t="s">
        <v>926</v>
      </c>
      <c r="I10" s="56" t="s">
        <v>926</v>
      </c>
      <c r="J10" s="56" t="s">
        <v>926</v>
      </c>
      <c r="K10" s="56" t="s">
        <v>926</v>
      </c>
      <c r="L10" s="55">
        <v>170</v>
      </c>
    </row>
    <row r="11" spans="2:12" x14ac:dyDescent="0.2">
      <c r="B11" s="31" t="s">
        <v>571</v>
      </c>
      <c r="C11" s="57">
        <v>3655</v>
      </c>
      <c r="D11" s="57">
        <v>3991</v>
      </c>
      <c r="E11" s="57">
        <v>3202</v>
      </c>
      <c r="F11" s="57">
        <v>3393</v>
      </c>
      <c r="G11" s="57">
        <v>2292</v>
      </c>
      <c r="H11" s="57">
        <v>4101</v>
      </c>
      <c r="I11" s="57">
        <v>3141</v>
      </c>
      <c r="J11" s="57">
        <v>3535</v>
      </c>
      <c r="K11" s="57">
        <v>3847</v>
      </c>
      <c r="L11" s="57">
        <v>31158</v>
      </c>
    </row>
    <row r="12" spans="2:12" x14ac:dyDescent="0.2">
      <c r="B12" s="388" t="s">
        <v>1125</v>
      </c>
      <c r="C12" s="388"/>
      <c r="D12" s="388"/>
      <c r="E12" s="388"/>
      <c r="F12" s="388"/>
      <c r="G12" s="388"/>
      <c r="H12" s="388"/>
      <c r="I12" s="388"/>
      <c r="J12" s="388"/>
      <c r="K12" s="388"/>
      <c r="L12" s="388"/>
    </row>
    <row r="13" spans="2:12" x14ac:dyDescent="0.2">
      <c r="B13" s="52" t="s">
        <v>1135</v>
      </c>
      <c r="C13" s="53">
        <v>374</v>
      </c>
      <c r="D13" s="53">
        <v>409</v>
      </c>
      <c r="E13" s="53">
        <v>353</v>
      </c>
      <c r="F13" s="53">
        <v>734</v>
      </c>
      <c r="G13" s="53">
        <v>620</v>
      </c>
      <c r="H13" s="53">
        <v>353</v>
      </c>
      <c r="I13" s="53">
        <v>491</v>
      </c>
      <c r="J13" s="53">
        <v>469</v>
      </c>
      <c r="K13" s="53">
        <v>416</v>
      </c>
      <c r="L13" s="54">
        <v>4217</v>
      </c>
    </row>
    <row r="14" spans="2:12" x14ac:dyDescent="0.2">
      <c r="B14" s="52" t="s">
        <v>1136</v>
      </c>
      <c r="C14" s="54">
        <v>1253</v>
      </c>
      <c r="D14" s="54">
        <v>1334</v>
      </c>
      <c r="E14" s="54">
        <v>1163</v>
      </c>
      <c r="F14" s="53">
        <v>525</v>
      </c>
      <c r="G14" s="53">
        <v>551</v>
      </c>
      <c r="H14" s="53">
        <v>975</v>
      </c>
      <c r="I14" s="53">
        <v>706</v>
      </c>
      <c r="J14" s="53">
        <v>693</v>
      </c>
      <c r="K14" s="53">
        <v>804</v>
      </c>
      <c r="L14" s="54">
        <v>8003</v>
      </c>
    </row>
    <row r="15" spans="2:12" x14ac:dyDescent="0.2">
      <c r="B15" s="52" t="s">
        <v>1137</v>
      </c>
      <c r="C15" s="54">
        <v>1078</v>
      </c>
      <c r="D15" s="54">
        <v>1664</v>
      </c>
      <c r="E15" s="53">
        <v>915</v>
      </c>
      <c r="F15" s="54">
        <v>1972</v>
      </c>
      <c r="G15" s="53">
        <v>885</v>
      </c>
      <c r="H15" s="54">
        <v>1914</v>
      </c>
      <c r="I15" s="54">
        <v>1227</v>
      </c>
      <c r="J15" s="54">
        <v>1689</v>
      </c>
      <c r="K15" s="54">
        <v>1233</v>
      </c>
      <c r="L15" s="54">
        <v>12578</v>
      </c>
    </row>
    <row r="16" spans="2:12" x14ac:dyDescent="0.2">
      <c r="B16" s="52" t="s">
        <v>1138</v>
      </c>
      <c r="C16" s="53">
        <v>874</v>
      </c>
      <c r="D16" s="53">
        <v>580</v>
      </c>
      <c r="E16" s="53">
        <v>715</v>
      </c>
      <c r="F16" s="53">
        <v>148</v>
      </c>
      <c r="G16" s="53">
        <v>276</v>
      </c>
      <c r="H16" s="53">
        <v>831</v>
      </c>
      <c r="I16" s="53">
        <v>721</v>
      </c>
      <c r="J16" s="53">
        <v>682</v>
      </c>
      <c r="K16" s="54">
        <v>1406</v>
      </c>
      <c r="L16" s="54">
        <v>6232</v>
      </c>
    </row>
    <row r="17" spans="2:12" x14ac:dyDescent="0.2">
      <c r="B17" s="52" t="s">
        <v>1139</v>
      </c>
      <c r="C17" s="55">
        <v>108</v>
      </c>
      <c r="D17" s="56" t="s">
        <v>926</v>
      </c>
      <c r="E17" s="55">
        <v>108</v>
      </c>
      <c r="F17" s="56" t="s">
        <v>926</v>
      </c>
      <c r="G17" s="56" t="s">
        <v>926</v>
      </c>
      <c r="H17" s="56" t="s">
        <v>926</v>
      </c>
      <c r="I17" s="56" t="s">
        <v>926</v>
      </c>
      <c r="J17" s="56" t="s">
        <v>926</v>
      </c>
      <c r="K17" s="55">
        <v>2</v>
      </c>
      <c r="L17" s="55">
        <v>218</v>
      </c>
    </row>
    <row r="18" spans="2:12" x14ac:dyDescent="0.2">
      <c r="B18" s="31" t="s">
        <v>571</v>
      </c>
      <c r="C18" s="57">
        <v>3686</v>
      </c>
      <c r="D18" s="57">
        <v>3986</v>
      </c>
      <c r="E18" s="57">
        <v>3255</v>
      </c>
      <c r="F18" s="57">
        <v>3379</v>
      </c>
      <c r="G18" s="57">
        <v>2332</v>
      </c>
      <c r="H18" s="57">
        <v>4074</v>
      </c>
      <c r="I18" s="57">
        <v>3144</v>
      </c>
      <c r="J18" s="57">
        <v>3533</v>
      </c>
      <c r="K18" s="57">
        <v>3860</v>
      </c>
      <c r="L18" s="57">
        <v>31249</v>
      </c>
    </row>
    <row r="19" spans="2:12" x14ac:dyDescent="0.2">
      <c r="B19" s="388" t="s">
        <v>1131</v>
      </c>
      <c r="C19" s="388"/>
      <c r="D19" s="388"/>
      <c r="E19" s="388"/>
      <c r="F19" s="388"/>
      <c r="G19" s="388"/>
      <c r="H19" s="388"/>
      <c r="I19" s="388"/>
      <c r="J19" s="388"/>
      <c r="K19" s="388"/>
      <c r="L19" s="388"/>
    </row>
    <row r="20" spans="2:12" x14ac:dyDescent="0.2">
      <c r="B20" s="52" t="s">
        <v>1135</v>
      </c>
      <c r="C20" s="53">
        <v>374</v>
      </c>
      <c r="D20" s="53">
        <v>409</v>
      </c>
      <c r="E20" s="53">
        <v>353</v>
      </c>
      <c r="F20" s="53">
        <v>734</v>
      </c>
      <c r="G20" s="53">
        <v>620</v>
      </c>
      <c r="H20" s="53">
        <v>353</v>
      </c>
      <c r="I20" s="53">
        <v>491</v>
      </c>
      <c r="J20" s="53">
        <v>469</v>
      </c>
      <c r="K20" s="53">
        <v>416</v>
      </c>
      <c r="L20" s="54">
        <v>4217</v>
      </c>
    </row>
    <row r="21" spans="2:12" x14ac:dyDescent="0.2">
      <c r="B21" s="52" t="s">
        <v>1136</v>
      </c>
      <c r="C21" s="54">
        <v>1235</v>
      </c>
      <c r="D21" s="54">
        <v>1334</v>
      </c>
      <c r="E21" s="54">
        <v>1154</v>
      </c>
      <c r="F21" s="53">
        <v>525</v>
      </c>
      <c r="G21" s="53">
        <v>551</v>
      </c>
      <c r="H21" s="54">
        <v>1005</v>
      </c>
      <c r="I21" s="53">
        <v>706</v>
      </c>
      <c r="J21" s="53">
        <v>693</v>
      </c>
      <c r="K21" s="53">
        <v>804</v>
      </c>
      <c r="L21" s="54">
        <v>8007</v>
      </c>
    </row>
    <row r="22" spans="2:12" x14ac:dyDescent="0.2">
      <c r="B22" s="52" t="s">
        <v>1137</v>
      </c>
      <c r="C22" s="54">
        <v>1027</v>
      </c>
      <c r="D22" s="54">
        <v>1664</v>
      </c>
      <c r="E22" s="53">
        <v>915</v>
      </c>
      <c r="F22" s="54">
        <v>1973</v>
      </c>
      <c r="G22" s="53">
        <v>901</v>
      </c>
      <c r="H22" s="54">
        <v>1914</v>
      </c>
      <c r="I22" s="54">
        <v>1227</v>
      </c>
      <c r="J22" s="54">
        <v>1689</v>
      </c>
      <c r="K22" s="54">
        <v>1233</v>
      </c>
      <c r="L22" s="54">
        <v>12544</v>
      </c>
    </row>
    <row r="23" spans="2:12" x14ac:dyDescent="0.2">
      <c r="B23" s="52" t="s">
        <v>1138</v>
      </c>
      <c r="C23" s="53">
        <v>864</v>
      </c>
      <c r="D23" s="53">
        <v>580</v>
      </c>
      <c r="E23" s="53">
        <v>715</v>
      </c>
      <c r="F23" s="53">
        <v>161</v>
      </c>
      <c r="G23" s="53">
        <v>301</v>
      </c>
      <c r="H23" s="53">
        <v>831</v>
      </c>
      <c r="I23" s="53">
        <v>721</v>
      </c>
      <c r="J23" s="53">
        <v>682</v>
      </c>
      <c r="K23" s="54">
        <v>1406</v>
      </c>
      <c r="L23" s="54">
        <v>6260</v>
      </c>
    </row>
    <row r="24" spans="2:12" x14ac:dyDescent="0.2">
      <c r="B24" s="52" t="s">
        <v>1139</v>
      </c>
      <c r="C24" s="53">
        <v>108</v>
      </c>
      <c r="D24" s="56" t="s">
        <v>926</v>
      </c>
      <c r="E24" s="55">
        <v>162</v>
      </c>
      <c r="F24" s="56" t="s">
        <v>926</v>
      </c>
      <c r="G24" s="56" t="s">
        <v>926</v>
      </c>
      <c r="H24" s="56" t="s">
        <v>926</v>
      </c>
      <c r="I24" s="56" t="s">
        <v>926</v>
      </c>
      <c r="J24" s="56" t="s">
        <v>926</v>
      </c>
      <c r="K24" s="53">
        <v>2</v>
      </c>
      <c r="L24" s="53">
        <v>272</v>
      </c>
    </row>
    <row r="25" spans="2:12" x14ac:dyDescent="0.2">
      <c r="B25" s="31" t="s">
        <v>571</v>
      </c>
      <c r="C25" s="57">
        <v>3608</v>
      </c>
      <c r="D25" s="57">
        <v>3986</v>
      </c>
      <c r="E25" s="57">
        <v>3300</v>
      </c>
      <c r="F25" s="57">
        <v>3393</v>
      </c>
      <c r="G25" s="57">
        <v>2373</v>
      </c>
      <c r="H25" s="57">
        <v>4104</v>
      </c>
      <c r="I25" s="57">
        <v>3145</v>
      </c>
      <c r="J25" s="57">
        <v>3533</v>
      </c>
      <c r="K25" s="57">
        <v>3860</v>
      </c>
      <c r="L25" s="57">
        <v>31301</v>
      </c>
    </row>
    <row r="26" spans="2:12" x14ac:dyDescent="0.2">
      <c r="B26" s="388" t="s">
        <v>806</v>
      </c>
      <c r="C26" s="388"/>
      <c r="D26" s="388"/>
      <c r="E26" s="388"/>
      <c r="F26" s="388"/>
      <c r="G26" s="388"/>
      <c r="H26" s="388"/>
      <c r="I26" s="388"/>
      <c r="J26" s="388"/>
      <c r="K26" s="388"/>
      <c r="L26" s="388"/>
    </row>
    <row r="27" spans="2:12" x14ac:dyDescent="0.2">
      <c r="B27" s="52" t="s">
        <v>1135</v>
      </c>
      <c r="C27" s="53">
        <v>374</v>
      </c>
      <c r="D27" s="53">
        <v>409</v>
      </c>
      <c r="E27" s="53">
        <v>353</v>
      </c>
      <c r="F27" s="53">
        <v>734</v>
      </c>
      <c r="G27" s="53">
        <v>620</v>
      </c>
      <c r="H27" s="53">
        <v>353</v>
      </c>
      <c r="I27" s="53">
        <v>491</v>
      </c>
      <c r="J27" s="53">
        <v>469</v>
      </c>
      <c r="K27" s="53">
        <v>416</v>
      </c>
      <c r="L27" s="54">
        <v>4217</v>
      </c>
    </row>
    <row r="28" spans="2:12" x14ac:dyDescent="0.2">
      <c r="B28" s="52" t="s">
        <v>1136</v>
      </c>
      <c r="C28" s="54">
        <v>1235</v>
      </c>
      <c r="D28" s="54">
        <v>1334</v>
      </c>
      <c r="E28" s="54">
        <v>1154</v>
      </c>
      <c r="F28" s="53">
        <v>525</v>
      </c>
      <c r="G28" s="53">
        <v>551</v>
      </c>
      <c r="H28" s="54">
        <v>1005</v>
      </c>
      <c r="I28" s="53">
        <v>706</v>
      </c>
      <c r="J28" s="53">
        <v>693</v>
      </c>
      <c r="K28" s="53">
        <v>804</v>
      </c>
      <c r="L28" s="54">
        <v>8007</v>
      </c>
    </row>
    <row r="29" spans="2:12" x14ac:dyDescent="0.2">
      <c r="B29" s="52" t="s">
        <v>1137</v>
      </c>
      <c r="C29" s="54">
        <v>1027</v>
      </c>
      <c r="D29" s="54">
        <v>1664</v>
      </c>
      <c r="E29" s="53">
        <v>915</v>
      </c>
      <c r="F29" s="54">
        <v>1973</v>
      </c>
      <c r="G29" s="55">
        <v>930</v>
      </c>
      <c r="H29" s="54">
        <v>1905</v>
      </c>
      <c r="I29" s="54">
        <v>1227</v>
      </c>
      <c r="J29" s="54">
        <v>1689</v>
      </c>
      <c r="K29" s="54">
        <v>1252</v>
      </c>
      <c r="L29" s="58">
        <v>12582</v>
      </c>
    </row>
    <row r="30" spans="2:12" x14ac:dyDescent="0.2">
      <c r="B30" s="52" t="s">
        <v>1138</v>
      </c>
      <c r="C30" s="53">
        <v>864</v>
      </c>
      <c r="D30" s="53">
        <v>580</v>
      </c>
      <c r="E30" s="53">
        <v>715</v>
      </c>
      <c r="F30" s="53">
        <v>161</v>
      </c>
      <c r="G30" s="53">
        <v>298</v>
      </c>
      <c r="H30" s="55">
        <v>840</v>
      </c>
      <c r="I30" s="53">
        <v>721</v>
      </c>
      <c r="J30" s="53">
        <v>682</v>
      </c>
      <c r="K30" s="54">
        <v>1407</v>
      </c>
      <c r="L30" s="58">
        <v>6268</v>
      </c>
    </row>
    <row r="31" spans="2:12" x14ac:dyDescent="0.2">
      <c r="B31" s="52" t="s">
        <v>1139</v>
      </c>
      <c r="C31" s="53">
        <v>113</v>
      </c>
      <c r="D31" s="56" t="s">
        <v>926</v>
      </c>
      <c r="E31" s="55">
        <v>162</v>
      </c>
      <c r="F31" s="56" t="s">
        <v>926</v>
      </c>
      <c r="G31" s="56" t="s">
        <v>926</v>
      </c>
      <c r="H31" s="55">
        <v>36</v>
      </c>
      <c r="I31" s="56" t="s">
        <v>926</v>
      </c>
      <c r="J31" s="56" t="s">
        <v>926</v>
      </c>
      <c r="K31" s="53">
        <v>2</v>
      </c>
      <c r="L31" s="53">
        <v>313</v>
      </c>
    </row>
    <row r="32" spans="2:12" x14ac:dyDescent="0.2">
      <c r="B32" s="31" t="s">
        <v>571</v>
      </c>
      <c r="C32" s="57">
        <v>3613</v>
      </c>
      <c r="D32" s="57">
        <v>3986</v>
      </c>
      <c r="E32" s="57">
        <v>3300</v>
      </c>
      <c r="F32" s="57">
        <v>3393</v>
      </c>
      <c r="G32" s="59">
        <v>2399</v>
      </c>
      <c r="H32" s="59">
        <v>4139</v>
      </c>
      <c r="I32" s="57">
        <v>3145</v>
      </c>
      <c r="J32" s="57">
        <v>3533</v>
      </c>
      <c r="K32" s="57">
        <v>3880</v>
      </c>
      <c r="L32" s="57">
        <v>31387</v>
      </c>
    </row>
    <row r="33" spans="1:14" x14ac:dyDescent="0.2">
      <c r="B33" s="387" t="s">
        <v>811</v>
      </c>
      <c r="C33" s="390"/>
      <c r="D33" s="390"/>
      <c r="E33" s="390"/>
      <c r="F33" s="390"/>
      <c r="G33" s="390"/>
      <c r="H33" s="390"/>
      <c r="I33" s="390"/>
      <c r="J33" s="390"/>
      <c r="K33" s="390"/>
      <c r="L33" s="390"/>
    </row>
    <row r="34" spans="1:14" x14ac:dyDescent="0.2">
      <c r="B34" s="52" t="s">
        <v>1135</v>
      </c>
      <c r="C34" s="53">
        <v>374</v>
      </c>
      <c r="D34" s="53">
        <v>409</v>
      </c>
      <c r="E34" s="53">
        <v>353</v>
      </c>
      <c r="F34" s="53">
        <v>734</v>
      </c>
      <c r="G34" s="53">
        <v>620</v>
      </c>
      <c r="H34" s="53">
        <v>353</v>
      </c>
      <c r="I34" s="53">
        <v>492</v>
      </c>
      <c r="J34" s="53">
        <v>468</v>
      </c>
      <c r="K34" s="53">
        <v>415.58</v>
      </c>
      <c r="L34" s="368">
        <f t="shared" ref="L34:L39" si="0">SUM(C34:K34)</f>
        <v>4218.58</v>
      </c>
    </row>
    <row r="35" spans="1:14" x14ac:dyDescent="0.2">
      <c r="B35" s="52" t="s">
        <v>1136</v>
      </c>
      <c r="C35" s="54">
        <v>1236</v>
      </c>
      <c r="D35" s="54">
        <v>1333</v>
      </c>
      <c r="E35" s="54">
        <v>1154</v>
      </c>
      <c r="F35" s="53">
        <v>524.82999999999993</v>
      </c>
      <c r="G35" s="53">
        <v>552</v>
      </c>
      <c r="H35" s="54">
        <v>1005</v>
      </c>
      <c r="I35" s="53">
        <v>706</v>
      </c>
      <c r="J35" s="53">
        <v>693</v>
      </c>
      <c r="K35" s="53">
        <v>803.55</v>
      </c>
      <c r="L35" s="368">
        <f t="shared" si="0"/>
        <v>8007.38</v>
      </c>
    </row>
    <row r="36" spans="1:14" x14ac:dyDescent="0.2">
      <c r="B36" s="52" t="s">
        <v>1137</v>
      </c>
      <c r="C36" s="54">
        <v>1027</v>
      </c>
      <c r="D36" s="54">
        <v>1664</v>
      </c>
      <c r="E36" s="53">
        <v>915</v>
      </c>
      <c r="F36" s="54">
        <v>1972</v>
      </c>
      <c r="G36" s="53">
        <v>933.91</v>
      </c>
      <c r="H36" s="54">
        <v>1905</v>
      </c>
      <c r="I36" s="54">
        <v>1227</v>
      </c>
      <c r="J36" s="54">
        <v>1689</v>
      </c>
      <c r="K36" s="54">
        <v>1583.1399999999999</v>
      </c>
      <c r="L36" s="368">
        <f t="shared" si="0"/>
        <v>12916.05</v>
      </c>
      <c r="N36" s="17"/>
    </row>
    <row r="37" spans="1:14" x14ac:dyDescent="0.2">
      <c r="B37" s="52" t="s">
        <v>1138</v>
      </c>
      <c r="C37" s="53">
        <v>864</v>
      </c>
      <c r="D37" s="53">
        <v>580</v>
      </c>
      <c r="E37" s="53">
        <v>715</v>
      </c>
      <c r="F37" s="53">
        <v>161</v>
      </c>
      <c r="G37" s="53">
        <v>296.68</v>
      </c>
      <c r="H37" s="53">
        <v>840</v>
      </c>
      <c r="I37" s="53">
        <v>721</v>
      </c>
      <c r="J37" s="53">
        <v>695.76</v>
      </c>
      <c r="K37" s="54">
        <v>1069.83</v>
      </c>
      <c r="L37" s="368">
        <f t="shared" si="0"/>
        <v>5943.27</v>
      </c>
      <c r="M37" s="42"/>
    </row>
    <row r="38" spans="1:14" x14ac:dyDescent="0.2">
      <c r="B38" s="52" t="s">
        <v>1139</v>
      </c>
      <c r="C38" s="55">
        <v>113</v>
      </c>
      <c r="D38" s="56" t="s">
        <v>288</v>
      </c>
      <c r="E38" s="55">
        <v>161.81899999999999</v>
      </c>
      <c r="F38" s="56" t="s">
        <v>288</v>
      </c>
      <c r="G38" s="56" t="s">
        <v>288</v>
      </c>
      <c r="H38" s="55">
        <v>35.67</v>
      </c>
      <c r="I38" s="56" t="s">
        <v>288</v>
      </c>
      <c r="J38" s="56" t="s">
        <v>288</v>
      </c>
      <c r="K38" s="55">
        <v>1.855</v>
      </c>
      <c r="L38" s="368">
        <f t="shared" si="0"/>
        <v>312.34399999999999</v>
      </c>
    </row>
    <row r="39" spans="1:14" ht="15" customHeight="1" x14ac:dyDescent="0.2">
      <c r="B39" s="31" t="s">
        <v>571</v>
      </c>
      <c r="C39" s="57">
        <v>3614</v>
      </c>
      <c r="D39" s="57">
        <v>3986</v>
      </c>
      <c r="E39" s="57">
        <v>3298.819</v>
      </c>
      <c r="F39" s="57">
        <v>3391.83</v>
      </c>
      <c r="G39" s="57">
        <v>2402.5899999999997</v>
      </c>
      <c r="H39" s="57">
        <v>4138.67</v>
      </c>
      <c r="I39" s="57">
        <v>3146</v>
      </c>
      <c r="J39" s="57">
        <v>3545.76</v>
      </c>
      <c r="K39" s="57">
        <v>3873.9549999999995</v>
      </c>
      <c r="L39" s="369">
        <f t="shared" si="0"/>
        <v>31397.624</v>
      </c>
    </row>
    <row r="40" spans="1:14" x14ac:dyDescent="0.2">
      <c r="B40" s="387" t="s">
        <v>1140</v>
      </c>
      <c r="C40" s="390"/>
      <c r="D40" s="390"/>
      <c r="E40" s="390"/>
      <c r="F40" s="390"/>
      <c r="G40" s="390"/>
      <c r="H40" s="390"/>
      <c r="I40" s="390"/>
      <c r="J40" s="390"/>
      <c r="K40" s="390"/>
      <c r="L40" s="390"/>
    </row>
    <row r="41" spans="1:14" x14ac:dyDescent="0.2">
      <c r="B41" s="52" t="s">
        <v>1135</v>
      </c>
      <c r="C41" s="53">
        <v>373.79</v>
      </c>
      <c r="D41" s="53">
        <v>408.59000000000003</v>
      </c>
      <c r="E41" s="53">
        <v>352.90999999999997</v>
      </c>
      <c r="F41" s="53">
        <v>734.59</v>
      </c>
      <c r="G41" s="53">
        <v>619.54999999999995</v>
      </c>
      <c r="H41" s="53">
        <v>352.8</v>
      </c>
      <c r="I41" s="53">
        <v>491.19000000000005</v>
      </c>
      <c r="J41" s="53">
        <v>468.52</v>
      </c>
      <c r="K41" s="53">
        <v>415.58</v>
      </c>
      <c r="L41" s="368">
        <f t="shared" ref="L41:L46" si="1">SUM(C41:K41)</f>
        <v>4217.5200000000004</v>
      </c>
    </row>
    <row r="42" spans="1:14" x14ac:dyDescent="0.2">
      <c r="B42" s="52" t="s">
        <v>1136</v>
      </c>
      <c r="C42" s="54">
        <v>1235.26</v>
      </c>
      <c r="D42" s="54">
        <v>1348.3500000000001</v>
      </c>
      <c r="E42" s="54">
        <v>1155.4699999999998</v>
      </c>
      <c r="F42" s="53">
        <v>524.82999999999993</v>
      </c>
      <c r="G42" s="53">
        <v>557.74</v>
      </c>
      <c r="H42" s="54">
        <v>1010.8899999999999</v>
      </c>
      <c r="I42" s="53">
        <v>708.81</v>
      </c>
      <c r="J42" s="53">
        <v>692.94</v>
      </c>
      <c r="K42" s="53">
        <v>803.55</v>
      </c>
      <c r="L42" s="368">
        <f t="shared" si="1"/>
        <v>8037.8399999999992</v>
      </c>
    </row>
    <row r="43" spans="1:14" x14ac:dyDescent="0.2">
      <c r="B43" s="52" t="s">
        <v>1137</v>
      </c>
      <c r="C43" s="54">
        <v>1026.97</v>
      </c>
      <c r="D43" s="54">
        <v>1664.3500000000001</v>
      </c>
      <c r="E43" s="53">
        <v>915.47</v>
      </c>
      <c r="F43" s="54">
        <v>1972.8100000000002</v>
      </c>
      <c r="G43" s="53">
        <v>932.79000000000008</v>
      </c>
      <c r="H43" s="54">
        <v>1905.4360000000001</v>
      </c>
      <c r="I43" s="54">
        <v>1226.71</v>
      </c>
      <c r="J43" s="54">
        <v>1959.77</v>
      </c>
      <c r="K43" s="54">
        <v>1583.1399999999999</v>
      </c>
      <c r="L43" s="368">
        <f t="shared" si="1"/>
        <v>13187.446</v>
      </c>
    </row>
    <row r="44" spans="1:14" x14ac:dyDescent="0.2">
      <c r="B44" s="52" t="s">
        <v>1138</v>
      </c>
      <c r="C44" s="53">
        <v>863.76</v>
      </c>
      <c r="D44" s="53">
        <v>579.5</v>
      </c>
      <c r="E44" s="53">
        <v>715.45</v>
      </c>
      <c r="F44" s="53">
        <v>160.79</v>
      </c>
      <c r="G44" s="53">
        <v>294.89</v>
      </c>
      <c r="H44" s="53">
        <v>840.03600000000006</v>
      </c>
      <c r="I44" s="53">
        <v>720.61</v>
      </c>
      <c r="J44" s="53">
        <v>606.74</v>
      </c>
      <c r="K44" s="54">
        <v>1069.83</v>
      </c>
      <c r="L44" s="368">
        <f t="shared" si="1"/>
        <v>5851.6059999999998</v>
      </c>
    </row>
    <row r="45" spans="1:14" x14ac:dyDescent="0.2">
      <c r="B45" s="52" t="s">
        <v>1139</v>
      </c>
      <c r="C45" s="55">
        <v>113.242</v>
      </c>
      <c r="D45" s="56" t="s">
        <v>288</v>
      </c>
      <c r="E45" s="55">
        <v>161.81899999999999</v>
      </c>
      <c r="F45" s="56" t="s">
        <v>288</v>
      </c>
      <c r="G45" s="56" t="s">
        <v>288</v>
      </c>
      <c r="H45" s="55">
        <v>35.67</v>
      </c>
      <c r="I45" s="56" t="s">
        <v>288</v>
      </c>
      <c r="J45" s="56" t="s">
        <v>288</v>
      </c>
      <c r="K45" s="55">
        <v>1.855</v>
      </c>
      <c r="L45" s="370">
        <f t="shared" si="1"/>
        <v>312.58600000000001</v>
      </c>
    </row>
    <row r="46" spans="1:14" x14ac:dyDescent="0.2">
      <c r="B46" s="31" t="s">
        <v>571</v>
      </c>
      <c r="C46" s="57">
        <v>3613.0219999999999</v>
      </c>
      <c r="D46" s="57">
        <v>4000.79</v>
      </c>
      <c r="E46" s="57">
        <v>3301.1189999999992</v>
      </c>
      <c r="F46" s="57">
        <v>3393.0200000000004</v>
      </c>
      <c r="G46" s="57">
        <v>2404.9699999999998</v>
      </c>
      <c r="H46" s="57">
        <v>4144.8320000000003</v>
      </c>
      <c r="I46" s="57">
        <v>3147.32</v>
      </c>
      <c r="J46" s="57">
        <v>3727.9700000000003</v>
      </c>
      <c r="K46" s="57">
        <v>3873.9549999999995</v>
      </c>
      <c r="L46" s="369">
        <f t="shared" si="1"/>
        <v>31606.997999999996</v>
      </c>
    </row>
    <row r="47" spans="1:14" ht="15" customHeight="1" x14ac:dyDescent="0.2">
      <c r="B47" s="30"/>
      <c r="C47" s="60"/>
      <c r="D47" s="60"/>
      <c r="E47" s="60"/>
      <c r="F47" s="60"/>
      <c r="G47" s="60"/>
      <c r="H47" s="60"/>
      <c r="I47" s="60"/>
      <c r="J47" s="60"/>
      <c r="K47" s="60"/>
      <c r="L47" s="60"/>
    </row>
    <row r="48" spans="1:14" x14ac:dyDescent="0.2">
      <c r="A48" s="61" t="s">
        <v>327</v>
      </c>
      <c r="B48" s="11" t="s">
        <v>335</v>
      </c>
    </row>
    <row r="49" spans="1:12" x14ac:dyDescent="0.2">
      <c r="A49" s="61" t="s">
        <v>328</v>
      </c>
      <c r="B49" s="11" t="s">
        <v>333</v>
      </c>
    </row>
    <row r="50" spans="1:12" ht="15" customHeight="1" x14ac:dyDescent="0.2">
      <c r="A50" s="389" t="s">
        <v>22</v>
      </c>
      <c r="B50" s="389"/>
      <c r="C50" s="389"/>
      <c r="D50" s="389"/>
      <c r="E50" s="389"/>
      <c r="F50" s="389"/>
      <c r="G50" s="389"/>
      <c r="H50" s="389"/>
      <c r="I50" s="389"/>
      <c r="J50" s="389"/>
      <c r="K50" s="389"/>
      <c r="L50" s="389"/>
    </row>
    <row r="51" spans="1:12" ht="15" customHeight="1" x14ac:dyDescent="0.2">
      <c r="A51" s="389"/>
      <c r="B51" s="389"/>
      <c r="C51" s="389"/>
      <c r="D51" s="389"/>
      <c r="E51" s="389"/>
      <c r="F51" s="389"/>
      <c r="G51" s="389"/>
      <c r="H51" s="389"/>
      <c r="I51" s="389"/>
      <c r="J51" s="389"/>
      <c r="K51" s="389"/>
      <c r="L51" s="389"/>
    </row>
    <row r="52" spans="1:12" ht="15" customHeight="1" x14ac:dyDescent="0.2">
      <c r="A52" s="383" t="s">
        <v>21</v>
      </c>
      <c r="B52" s="383"/>
      <c r="C52" s="383"/>
      <c r="D52" s="383"/>
      <c r="E52" s="383"/>
      <c r="F52" s="383"/>
      <c r="G52" s="383"/>
      <c r="H52" s="383"/>
      <c r="I52" s="383"/>
      <c r="J52" s="383"/>
      <c r="K52" s="383"/>
      <c r="L52" s="383"/>
    </row>
    <row r="53" spans="1:12" ht="15" customHeight="1" x14ac:dyDescent="0.2">
      <c r="A53" s="383"/>
      <c r="B53" s="383"/>
      <c r="C53" s="383"/>
      <c r="D53" s="383"/>
      <c r="E53" s="383"/>
      <c r="F53" s="383"/>
      <c r="G53" s="383"/>
      <c r="H53" s="383"/>
      <c r="I53" s="383"/>
      <c r="J53" s="383"/>
      <c r="K53" s="383"/>
      <c r="L53" s="383"/>
    </row>
    <row r="54" spans="1:12" ht="15" customHeight="1" x14ac:dyDescent="0.2">
      <c r="A54" s="383" t="s">
        <v>20</v>
      </c>
      <c r="B54" s="383"/>
      <c r="C54" s="383"/>
      <c r="D54" s="383"/>
      <c r="E54" s="383"/>
      <c r="F54" s="383"/>
      <c r="G54" s="383"/>
      <c r="H54" s="383"/>
      <c r="I54" s="383"/>
      <c r="J54" s="383"/>
      <c r="K54" s="383"/>
      <c r="L54" s="383"/>
    </row>
    <row r="55" spans="1:12" ht="15" customHeight="1" x14ac:dyDescent="0.2">
      <c r="A55" s="383"/>
      <c r="B55" s="383"/>
      <c r="C55" s="383"/>
      <c r="D55" s="383"/>
      <c r="E55" s="383"/>
      <c r="F55" s="383"/>
      <c r="G55" s="383"/>
      <c r="H55" s="383"/>
      <c r="I55" s="383"/>
      <c r="J55" s="383"/>
      <c r="K55" s="383"/>
      <c r="L55" s="383"/>
    </row>
    <row r="56" spans="1:12" x14ac:dyDescent="0.2">
      <c r="A56" s="11" t="s">
        <v>6</v>
      </c>
    </row>
    <row r="57" spans="1:12" x14ac:dyDescent="0.2">
      <c r="A57" s="16"/>
    </row>
    <row r="58" spans="1:12" x14ac:dyDescent="0.2">
      <c r="A58" s="46" t="s">
        <v>1201</v>
      </c>
    </row>
    <row r="59" spans="1:12" x14ac:dyDescent="0.2">
      <c r="A59" s="62" t="s">
        <v>1190</v>
      </c>
    </row>
    <row r="60" spans="1:12" x14ac:dyDescent="0.2">
      <c r="A60" s="63" t="s">
        <v>5</v>
      </c>
    </row>
    <row r="61" spans="1:12" x14ac:dyDescent="0.2">
      <c r="B61" s="63"/>
    </row>
  </sheetData>
  <mergeCells count="11">
    <mergeCell ref="B2:L2"/>
    <mergeCell ref="B3:L3"/>
    <mergeCell ref="B5:L5"/>
    <mergeCell ref="B12:L12"/>
    <mergeCell ref="B19:L19"/>
    <mergeCell ref="A50:L51"/>
    <mergeCell ref="A52:L53"/>
    <mergeCell ref="A54:L55"/>
    <mergeCell ref="B26:L26"/>
    <mergeCell ref="B33:L33"/>
    <mergeCell ref="B40:L40"/>
  </mergeCells>
  <pageMargins left="0.7" right="0.7" top="0.75" bottom="0.75" header="0.3" footer="0.3"/>
  <pageSetup paperSize="8" orientation="landscape" r:id="rId1"/>
  <headerFooter>
    <oddHeader>&amp;L&amp;"Calibri"&amp;10&amp;K000000 [Limited Sharing]&amp;1#_x000D_</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4">
    <tabColor theme="7" tint="-0.499984740745262"/>
  </sheetPr>
  <dimension ref="A1:M70"/>
  <sheetViews>
    <sheetView workbookViewId="0">
      <pane ySplit="4" topLeftCell="A5" activePane="bottomLeft" state="frozen"/>
      <selection sqref="A1:XFD1048576"/>
      <selection pane="bottomLeft" activeCell="B2" sqref="B2:L2"/>
    </sheetView>
  </sheetViews>
  <sheetFormatPr defaultRowHeight="12.75" outlineLevelRow="2" x14ac:dyDescent="0.2"/>
  <cols>
    <col min="1" max="1" width="4.1640625" style="11" customWidth="1"/>
    <col min="2" max="2" width="33" style="88" bestFit="1" customWidth="1"/>
    <col min="3" max="12" width="17.1640625" style="88" customWidth="1"/>
    <col min="13" max="16384" width="9.33203125" style="11"/>
  </cols>
  <sheetData>
    <row r="1" spans="2:13" s="4" customFormat="1" ht="46.5" customHeight="1" x14ac:dyDescent="0.2">
      <c r="B1" s="1" t="s">
        <v>438</v>
      </c>
      <c r="C1" s="2"/>
      <c r="D1" s="2"/>
      <c r="E1" s="2"/>
      <c r="F1" s="2"/>
      <c r="G1" s="2"/>
      <c r="H1" s="2"/>
      <c r="I1" s="2"/>
      <c r="J1" s="2"/>
      <c r="K1" s="2"/>
      <c r="L1" s="3" t="s">
        <v>442</v>
      </c>
    </row>
    <row r="2" spans="2:13" s="5" customFormat="1" ht="17.25" x14ac:dyDescent="0.25">
      <c r="B2" s="392" t="s">
        <v>1274</v>
      </c>
      <c r="C2" s="392"/>
      <c r="D2" s="392"/>
      <c r="E2" s="392"/>
      <c r="F2" s="392"/>
      <c r="G2" s="392"/>
      <c r="H2" s="392"/>
      <c r="I2" s="392"/>
      <c r="J2" s="392"/>
      <c r="K2" s="392"/>
      <c r="L2" s="392"/>
      <c r="M2" s="29"/>
    </row>
    <row r="3" spans="2:13" s="29" customFormat="1" ht="15" x14ac:dyDescent="0.25">
      <c r="B3" s="391" t="s">
        <v>26</v>
      </c>
      <c r="C3" s="391"/>
      <c r="D3" s="391"/>
      <c r="E3" s="391"/>
      <c r="F3" s="391"/>
      <c r="G3" s="391"/>
      <c r="H3" s="391"/>
      <c r="I3" s="391"/>
      <c r="J3" s="391"/>
      <c r="K3" s="391"/>
      <c r="L3" s="391"/>
    </row>
    <row r="4" spans="2:13" s="29" customFormat="1" ht="15" x14ac:dyDescent="0.25">
      <c r="B4" s="166" t="s">
        <v>1202</v>
      </c>
      <c r="C4" s="166" t="s">
        <v>10</v>
      </c>
      <c r="D4" s="166" t="s">
        <v>11</v>
      </c>
      <c r="E4" s="166" t="s">
        <v>12</v>
      </c>
      <c r="F4" s="166" t="s">
        <v>13</v>
      </c>
      <c r="G4" s="166" t="s">
        <v>14</v>
      </c>
      <c r="H4" s="166" t="s">
        <v>15</v>
      </c>
      <c r="I4" s="166" t="s">
        <v>16</v>
      </c>
      <c r="J4" s="166" t="s">
        <v>17</v>
      </c>
      <c r="K4" s="169" t="s">
        <v>151</v>
      </c>
      <c r="L4" s="166" t="s">
        <v>18</v>
      </c>
    </row>
    <row r="5" spans="2:13" x14ac:dyDescent="0.2">
      <c r="B5" s="388" t="s">
        <v>1125</v>
      </c>
      <c r="C5" s="388"/>
      <c r="D5" s="388"/>
      <c r="E5" s="388"/>
      <c r="F5" s="388"/>
      <c r="G5" s="388"/>
      <c r="H5" s="388"/>
      <c r="I5" s="388"/>
      <c r="J5" s="388"/>
      <c r="K5" s="388"/>
      <c r="L5" s="388"/>
    </row>
    <row r="6" spans="2:13" ht="15" hidden="1" outlineLevel="2" x14ac:dyDescent="0.2">
      <c r="B6" s="97" t="s">
        <v>1126</v>
      </c>
      <c r="C6" s="54">
        <v>9935</v>
      </c>
      <c r="D6" s="54">
        <v>2727</v>
      </c>
      <c r="E6" s="54">
        <v>1993</v>
      </c>
      <c r="F6" s="54">
        <v>1013</v>
      </c>
      <c r="G6" s="53">
        <v>633</v>
      </c>
      <c r="H6" s="54">
        <v>2108</v>
      </c>
      <c r="I6" s="53">
        <v>870</v>
      </c>
      <c r="J6" s="54">
        <v>1161</v>
      </c>
      <c r="K6" s="54">
        <v>1959</v>
      </c>
      <c r="L6" s="54">
        <v>22401</v>
      </c>
    </row>
    <row r="7" spans="2:13" ht="15" hidden="1" outlineLevel="2" x14ac:dyDescent="0.2">
      <c r="B7" s="97" t="s">
        <v>1127</v>
      </c>
      <c r="C7" s="54">
        <v>18071</v>
      </c>
      <c r="D7" s="54">
        <v>2926</v>
      </c>
      <c r="E7" s="54">
        <v>4116</v>
      </c>
      <c r="F7" s="53">
        <v>978</v>
      </c>
      <c r="G7" s="53">
        <v>798</v>
      </c>
      <c r="H7" s="54">
        <v>4404</v>
      </c>
      <c r="I7" s="54">
        <v>1253</v>
      </c>
      <c r="J7" s="54">
        <v>1378</v>
      </c>
      <c r="K7" s="54">
        <v>3188</v>
      </c>
      <c r="L7" s="54">
        <v>37134</v>
      </c>
    </row>
    <row r="8" spans="2:13" hidden="1" outlineLevel="2" x14ac:dyDescent="0.2">
      <c r="B8" s="52" t="s">
        <v>1119</v>
      </c>
      <c r="C8" s="54">
        <v>156681</v>
      </c>
      <c r="D8" s="54">
        <v>41466</v>
      </c>
      <c r="E8" s="54">
        <v>42247</v>
      </c>
      <c r="F8" s="54">
        <v>10912</v>
      </c>
      <c r="G8" s="54">
        <v>15476</v>
      </c>
      <c r="H8" s="54">
        <v>59085</v>
      </c>
      <c r="I8" s="54">
        <v>26320</v>
      </c>
      <c r="J8" s="54">
        <v>21289</v>
      </c>
      <c r="K8" s="54">
        <v>27968</v>
      </c>
      <c r="L8" s="54">
        <v>401085</v>
      </c>
    </row>
    <row r="9" spans="2:13" hidden="1" outlineLevel="2" x14ac:dyDescent="0.2">
      <c r="B9" s="52" t="s">
        <v>1115</v>
      </c>
      <c r="C9" s="54">
        <v>413420</v>
      </c>
      <c r="D9" s="54">
        <v>70595</v>
      </c>
      <c r="E9" s="54">
        <v>63050</v>
      </c>
      <c r="F9" s="54">
        <v>7791</v>
      </c>
      <c r="G9" s="54">
        <v>15589</v>
      </c>
      <c r="H9" s="54">
        <v>65215</v>
      </c>
      <c r="I9" s="54">
        <v>25096</v>
      </c>
      <c r="J9" s="54">
        <v>21981</v>
      </c>
      <c r="K9" s="54">
        <v>43974</v>
      </c>
      <c r="L9" s="54">
        <v>722811</v>
      </c>
    </row>
    <row r="10" spans="2:13" hidden="1" outlineLevel="2" x14ac:dyDescent="0.2">
      <c r="B10" s="52" t="s">
        <v>1128</v>
      </c>
      <c r="C10" s="54">
        <v>15431</v>
      </c>
      <c r="D10" s="54">
        <v>3659</v>
      </c>
      <c r="E10" s="54">
        <v>13589</v>
      </c>
      <c r="F10" s="54">
        <v>16794</v>
      </c>
      <c r="G10" s="54">
        <v>23262</v>
      </c>
      <c r="H10" s="54">
        <v>15483</v>
      </c>
      <c r="I10" s="54">
        <v>11599</v>
      </c>
      <c r="J10" s="54">
        <v>11350</v>
      </c>
      <c r="K10" s="54">
        <v>3131</v>
      </c>
      <c r="L10" s="54">
        <v>114273</v>
      </c>
    </row>
    <row r="11" spans="2:13" hidden="1" outlineLevel="2" x14ac:dyDescent="0.2">
      <c r="B11" s="52" t="s">
        <v>1129</v>
      </c>
      <c r="C11" s="54">
        <v>95445</v>
      </c>
      <c r="D11" s="54">
        <v>24048</v>
      </c>
      <c r="E11" s="54">
        <v>22325</v>
      </c>
      <c r="F11" s="54">
        <v>4929</v>
      </c>
      <c r="G11" s="54">
        <v>7190</v>
      </c>
      <c r="H11" s="54">
        <v>34092</v>
      </c>
      <c r="I11" s="54">
        <v>12520</v>
      </c>
      <c r="J11" s="54">
        <v>12557</v>
      </c>
      <c r="K11" s="54">
        <v>18829</v>
      </c>
      <c r="L11" s="54">
        <v>232189</v>
      </c>
    </row>
    <row r="12" spans="2:13" hidden="1" outlineLevel="2" x14ac:dyDescent="0.2">
      <c r="B12" s="52" t="s">
        <v>1116</v>
      </c>
      <c r="C12" s="54">
        <v>847929</v>
      </c>
      <c r="D12" s="54">
        <v>185029</v>
      </c>
      <c r="E12" s="54">
        <v>414247</v>
      </c>
      <c r="F12" s="54">
        <v>229268</v>
      </c>
      <c r="G12" s="54">
        <v>286081</v>
      </c>
      <c r="H12" s="54">
        <v>473667</v>
      </c>
      <c r="I12" s="54">
        <v>260771</v>
      </c>
      <c r="J12" s="54">
        <v>137859</v>
      </c>
      <c r="K12" s="54">
        <v>188453</v>
      </c>
      <c r="L12" s="54">
        <v>3021389</v>
      </c>
    </row>
    <row r="13" spans="2:13" hidden="1" outlineLevel="2" x14ac:dyDescent="0.2">
      <c r="B13" s="52" t="s">
        <v>1130</v>
      </c>
      <c r="C13" s="54">
        <v>324996</v>
      </c>
      <c r="D13" s="54">
        <v>138622</v>
      </c>
      <c r="E13" s="54">
        <v>136634</v>
      </c>
      <c r="F13" s="54">
        <v>22531</v>
      </c>
      <c r="G13" s="54">
        <v>53288</v>
      </c>
      <c r="H13" s="54">
        <v>102283</v>
      </c>
      <c r="I13" s="54">
        <v>59453</v>
      </c>
      <c r="J13" s="54">
        <v>79003</v>
      </c>
      <c r="K13" s="54">
        <v>124380</v>
      </c>
      <c r="L13" s="54">
        <v>1041662</v>
      </c>
    </row>
    <row r="14" spans="2:13" hidden="1" outlineLevel="2" x14ac:dyDescent="0.2">
      <c r="B14" s="52" t="s">
        <v>544</v>
      </c>
      <c r="C14" s="54">
        <v>2074</v>
      </c>
      <c r="D14" s="53">
        <v>365</v>
      </c>
      <c r="E14" s="53">
        <v>301</v>
      </c>
      <c r="F14" s="53">
        <v>151</v>
      </c>
      <c r="G14" s="53">
        <v>222</v>
      </c>
      <c r="H14" s="53">
        <v>309</v>
      </c>
      <c r="I14" s="53">
        <v>195</v>
      </c>
      <c r="J14" s="53">
        <v>320</v>
      </c>
      <c r="K14" s="56" t="s">
        <v>501</v>
      </c>
      <c r="L14" s="54">
        <v>5703</v>
      </c>
    </row>
    <row r="15" spans="2:13" collapsed="1" x14ac:dyDescent="0.2">
      <c r="B15" s="31" t="s">
        <v>571</v>
      </c>
      <c r="C15" s="57">
        <v>1883982</v>
      </c>
      <c r="D15" s="57">
        <v>469437</v>
      </c>
      <c r="E15" s="57">
        <v>698502</v>
      </c>
      <c r="F15" s="57">
        <v>294367</v>
      </c>
      <c r="G15" s="57">
        <v>402539</v>
      </c>
      <c r="H15" s="57">
        <v>756646</v>
      </c>
      <c r="I15" s="57">
        <v>398077</v>
      </c>
      <c r="J15" s="57">
        <v>286898</v>
      </c>
      <c r="K15" s="57">
        <v>410632</v>
      </c>
      <c r="L15" s="57">
        <v>5598647</v>
      </c>
    </row>
    <row r="16" spans="2:13" x14ac:dyDescent="0.2">
      <c r="B16" s="388" t="s">
        <v>1131</v>
      </c>
      <c r="C16" s="388"/>
      <c r="D16" s="388"/>
      <c r="E16" s="388"/>
      <c r="F16" s="388"/>
      <c r="G16" s="388"/>
      <c r="H16" s="388"/>
      <c r="I16" s="388"/>
      <c r="J16" s="388"/>
      <c r="K16" s="388"/>
      <c r="L16" s="388"/>
    </row>
    <row r="17" spans="2:12" ht="15" hidden="1" outlineLevel="1" x14ac:dyDescent="0.2">
      <c r="B17" s="97" t="s">
        <v>1126</v>
      </c>
      <c r="C17" s="54">
        <v>7823</v>
      </c>
      <c r="D17" s="54">
        <v>2547</v>
      </c>
      <c r="E17" s="54">
        <v>1770</v>
      </c>
      <c r="F17" s="53">
        <v>942</v>
      </c>
      <c r="G17" s="53">
        <v>580</v>
      </c>
      <c r="H17" s="54">
        <v>1827</v>
      </c>
      <c r="I17" s="53">
        <v>781</v>
      </c>
      <c r="J17" s="54">
        <v>1033</v>
      </c>
      <c r="K17" s="54">
        <v>1663</v>
      </c>
      <c r="L17" s="54">
        <v>18966</v>
      </c>
    </row>
    <row r="18" spans="2:12" ht="15" hidden="1" outlineLevel="1" x14ac:dyDescent="0.2">
      <c r="B18" s="97" t="s">
        <v>1127</v>
      </c>
      <c r="C18" s="54">
        <v>15111</v>
      </c>
      <c r="D18" s="54">
        <v>2852</v>
      </c>
      <c r="E18" s="54">
        <v>3587</v>
      </c>
      <c r="F18" s="53">
        <v>907</v>
      </c>
      <c r="G18" s="53">
        <v>707</v>
      </c>
      <c r="H18" s="54">
        <v>3939</v>
      </c>
      <c r="I18" s="54">
        <v>1147</v>
      </c>
      <c r="J18" s="54">
        <v>1077</v>
      </c>
      <c r="K18" s="54">
        <v>2732</v>
      </c>
      <c r="L18" s="54">
        <v>32059</v>
      </c>
    </row>
    <row r="19" spans="2:12" hidden="1" outlineLevel="1" x14ac:dyDescent="0.2">
      <c r="B19" s="52" t="s">
        <v>1119</v>
      </c>
      <c r="C19" s="54">
        <v>147231</v>
      </c>
      <c r="D19" s="54">
        <v>43585</v>
      </c>
      <c r="E19" s="54">
        <v>42181</v>
      </c>
      <c r="F19" s="54">
        <v>11241</v>
      </c>
      <c r="G19" s="54">
        <v>15458</v>
      </c>
      <c r="H19" s="54">
        <v>58815</v>
      </c>
      <c r="I19" s="54">
        <v>26438</v>
      </c>
      <c r="J19" s="54">
        <v>20253</v>
      </c>
      <c r="K19" s="54">
        <v>27535</v>
      </c>
      <c r="L19" s="54">
        <v>392737</v>
      </c>
    </row>
    <row r="20" spans="2:12" hidden="1" outlineLevel="1" x14ac:dyDescent="0.2">
      <c r="B20" s="52" t="s">
        <v>1115</v>
      </c>
      <c r="C20" s="54">
        <v>391269</v>
      </c>
      <c r="D20" s="54">
        <v>68062</v>
      </c>
      <c r="E20" s="54">
        <v>63634</v>
      </c>
      <c r="F20" s="54">
        <v>8348</v>
      </c>
      <c r="G20" s="54">
        <v>16492</v>
      </c>
      <c r="H20" s="54">
        <v>65024</v>
      </c>
      <c r="I20" s="54">
        <v>26029</v>
      </c>
      <c r="J20" s="54">
        <v>21777</v>
      </c>
      <c r="K20" s="54">
        <v>43924</v>
      </c>
      <c r="L20" s="54">
        <v>704559</v>
      </c>
    </row>
    <row r="21" spans="2:12" hidden="1" outlineLevel="1" x14ac:dyDescent="0.2">
      <c r="B21" s="52" t="s">
        <v>1128</v>
      </c>
      <c r="C21" s="54">
        <v>13580</v>
      </c>
      <c r="D21" s="54">
        <v>3636</v>
      </c>
      <c r="E21" s="54">
        <v>13460</v>
      </c>
      <c r="F21" s="54">
        <v>17319</v>
      </c>
      <c r="G21" s="54">
        <v>23800</v>
      </c>
      <c r="H21" s="54">
        <v>15333</v>
      </c>
      <c r="I21" s="54">
        <v>12235</v>
      </c>
      <c r="J21" s="54">
        <v>11728</v>
      </c>
      <c r="K21" s="54">
        <v>2774</v>
      </c>
      <c r="L21" s="54">
        <v>113865</v>
      </c>
    </row>
    <row r="22" spans="2:12" hidden="1" outlineLevel="1" x14ac:dyDescent="0.2">
      <c r="B22" s="52" t="s">
        <v>1129</v>
      </c>
      <c r="C22" s="54">
        <v>87269</v>
      </c>
      <c r="D22" s="54">
        <v>24814</v>
      </c>
      <c r="E22" s="54">
        <v>22260</v>
      </c>
      <c r="F22" s="54">
        <v>5214</v>
      </c>
      <c r="G22" s="54">
        <v>7468</v>
      </c>
      <c r="H22" s="54">
        <v>33669</v>
      </c>
      <c r="I22" s="54">
        <v>12744</v>
      </c>
      <c r="J22" s="54">
        <v>11869</v>
      </c>
      <c r="K22" s="54">
        <v>18304</v>
      </c>
      <c r="L22" s="54">
        <v>223611</v>
      </c>
    </row>
    <row r="23" spans="2:12" hidden="1" outlineLevel="1" x14ac:dyDescent="0.2">
      <c r="B23" s="52" t="s">
        <v>1116</v>
      </c>
      <c r="C23" s="54">
        <v>797077</v>
      </c>
      <c r="D23" s="54">
        <v>195016</v>
      </c>
      <c r="E23" s="54">
        <v>424054</v>
      </c>
      <c r="F23" s="54">
        <v>233144</v>
      </c>
      <c r="G23" s="54">
        <v>283691</v>
      </c>
      <c r="H23" s="54">
        <v>458568</v>
      </c>
      <c r="I23" s="54">
        <v>266919</v>
      </c>
      <c r="J23" s="54">
        <v>152113</v>
      </c>
      <c r="K23" s="54">
        <v>187807</v>
      </c>
      <c r="L23" s="54">
        <v>2998389</v>
      </c>
    </row>
    <row r="24" spans="2:12" hidden="1" outlineLevel="1" x14ac:dyDescent="0.2">
      <c r="B24" s="52" t="s">
        <v>1130</v>
      </c>
      <c r="C24" s="54">
        <v>296204</v>
      </c>
      <c r="D24" s="54">
        <v>145207</v>
      </c>
      <c r="E24" s="54">
        <v>132873</v>
      </c>
      <c r="F24" s="54">
        <v>22628</v>
      </c>
      <c r="G24" s="54">
        <v>51542</v>
      </c>
      <c r="H24" s="54">
        <v>96094</v>
      </c>
      <c r="I24" s="54">
        <v>57002</v>
      </c>
      <c r="J24" s="54">
        <v>75794</v>
      </c>
      <c r="K24" s="54">
        <v>120245</v>
      </c>
      <c r="L24" s="54">
        <v>997589</v>
      </c>
    </row>
    <row r="25" spans="2:12" hidden="1" outlineLevel="1" x14ac:dyDescent="0.2">
      <c r="B25" s="52" t="s">
        <v>544</v>
      </c>
      <c r="C25" s="54">
        <v>2062</v>
      </c>
      <c r="D25" s="53">
        <v>482</v>
      </c>
      <c r="E25" s="53">
        <v>338</v>
      </c>
      <c r="F25" s="53">
        <v>192</v>
      </c>
      <c r="G25" s="53">
        <v>340</v>
      </c>
      <c r="H25" s="53">
        <v>357</v>
      </c>
      <c r="I25" s="53">
        <v>246</v>
      </c>
      <c r="J25" s="53">
        <v>459</v>
      </c>
      <c r="K25" s="53">
        <v>22</v>
      </c>
      <c r="L25" s="54">
        <v>4498</v>
      </c>
    </row>
    <row r="26" spans="2:12" collapsed="1" x14ac:dyDescent="0.2">
      <c r="B26" s="31" t="s">
        <v>571</v>
      </c>
      <c r="C26" s="57">
        <v>1757626</v>
      </c>
      <c r="D26" s="57">
        <v>486201</v>
      </c>
      <c r="E26" s="57">
        <v>704157</v>
      </c>
      <c r="F26" s="57">
        <v>299935</v>
      </c>
      <c r="G26" s="57">
        <v>400078</v>
      </c>
      <c r="H26" s="57">
        <v>733626</v>
      </c>
      <c r="I26" s="57">
        <v>403541</v>
      </c>
      <c r="J26" s="57">
        <v>296103</v>
      </c>
      <c r="K26" s="57">
        <v>405006</v>
      </c>
      <c r="L26" s="57">
        <v>5486273</v>
      </c>
    </row>
    <row r="27" spans="2:12" x14ac:dyDescent="0.2">
      <c r="B27" s="387" t="s">
        <v>289</v>
      </c>
      <c r="C27" s="390"/>
      <c r="D27" s="390"/>
      <c r="E27" s="390"/>
      <c r="F27" s="390"/>
      <c r="G27" s="390"/>
      <c r="H27" s="390"/>
      <c r="I27" s="390"/>
      <c r="J27" s="390"/>
      <c r="K27" s="390"/>
      <c r="L27" s="390"/>
    </row>
    <row r="28" spans="2:12" ht="15" hidden="1" outlineLevel="1" x14ac:dyDescent="0.2">
      <c r="B28" s="97" t="s">
        <v>1126</v>
      </c>
      <c r="C28" s="54">
        <v>7994</v>
      </c>
      <c r="D28" s="54">
        <v>2422</v>
      </c>
      <c r="E28" s="54">
        <v>1795</v>
      </c>
      <c r="F28" s="54">
        <v>1013</v>
      </c>
      <c r="G28" s="53">
        <v>567</v>
      </c>
      <c r="H28" s="54">
        <v>1682</v>
      </c>
      <c r="I28" s="53">
        <v>736</v>
      </c>
      <c r="J28" s="53">
        <v>994</v>
      </c>
      <c r="K28" s="54">
        <v>1675</v>
      </c>
      <c r="L28" s="54">
        <v>18878</v>
      </c>
    </row>
    <row r="29" spans="2:12" ht="15" hidden="1" outlineLevel="1" x14ac:dyDescent="0.2">
      <c r="B29" s="97" t="s">
        <v>1127</v>
      </c>
      <c r="C29" s="54">
        <v>15663</v>
      </c>
      <c r="D29" s="54">
        <v>2657</v>
      </c>
      <c r="E29" s="54">
        <v>3634</v>
      </c>
      <c r="F29" s="53">
        <v>992</v>
      </c>
      <c r="G29" s="53">
        <v>727</v>
      </c>
      <c r="H29" s="54">
        <v>4082</v>
      </c>
      <c r="I29" s="54">
        <v>1142</v>
      </c>
      <c r="J29" s="54">
        <v>1082</v>
      </c>
      <c r="K29" s="54">
        <v>2874</v>
      </c>
      <c r="L29" s="54">
        <v>32853</v>
      </c>
    </row>
    <row r="30" spans="2:12" hidden="1" outlineLevel="1" x14ac:dyDescent="0.2">
      <c r="B30" s="52" t="s">
        <v>1119</v>
      </c>
      <c r="C30" s="54">
        <v>143244</v>
      </c>
      <c r="D30" s="54">
        <v>41548</v>
      </c>
      <c r="E30" s="54">
        <v>42012</v>
      </c>
      <c r="F30" s="54">
        <v>11831</v>
      </c>
      <c r="G30" s="54">
        <v>15849</v>
      </c>
      <c r="H30" s="54">
        <v>60852</v>
      </c>
      <c r="I30" s="54">
        <v>26678</v>
      </c>
      <c r="J30" s="54">
        <v>19840</v>
      </c>
      <c r="K30" s="54">
        <v>28948</v>
      </c>
      <c r="L30" s="54">
        <v>390802</v>
      </c>
    </row>
    <row r="31" spans="2:12" hidden="1" outlineLevel="1" x14ac:dyDescent="0.2">
      <c r="B31" s="52" t="s">
        <v>1115</v>
      </c>
      <c r="C31" s="54">
        <v>335510</v>
      </c>
      <c r="D31" s="54">
        <v>69002</v>
      </c>
      <c r="E31" s="54">
        <v>63074</v>
      </c>
      <c r="F31" s="54">
        <v>8984</v>
      </c>
      <c r="G31" s="54">
        <v>17098</v>
      </c>
      <c r="H31" s="54">
        <v>67847</v>
      </c>
      <c r="I31" s="54">
        <v>27248</v>
      </c>
      <c r="J31" s="54">
        <v>22064</v>
      </c>
      <c r="K31" s="54">
        <v>47054</v>
      </c>
      <c r="L31" s="54">
        <v>657881</v>
      </c>
    </row>
    <row r="32" spans="2:12" hidden="1" outlineLevel="1" x14ac:dyDescent="0.2">
      <c r="B32" s="52" t="s">
        <v>1128</v>
      </c>
      <c r="C32" s="54">
        <v>13192</v>
      </c>
      <c r="D32" s="54">
        <v>3686</v>
      </c>
      <c r="E32" s="54">
        <v>13075</v>
      </c>
      <c r="F32" s="54">
        <v>18564</v>
      </c>
      <c r="G32" s="54">
        <v>25662</v>
      </c>
      <c r="H32" s="54">
        <v>16302</v>
      </c>
      <c r="I32" s="54">
        <v>12948</v>
      </c>
      <c r="J32" s="54">
        <v>9524</v>
      </c>
      <c r="K32" s="54">
        <v>2741</v>
      </c>
      <c r="L32" s="54">
        <v>115694</v>
      </c>
    </row>
    <row r="33" spans="2:12" hidden="1" outlineLevel="1" x14ac:dyDescent="0.2">
      <c r="B33" s="52" t="s">
        <v>1129</v>
      </c>
      <c r="C33" s="54">
        <v>91129</v>
      </c>
      <c r="D33" s="54">
        <v>24645</v>
      </c>
      <c r="E33" s="54">
        <v>22572</v>
      </c>
      <c r="F33" s="54">
        <v>5560</v>
      </c>
      <c r="G33" s="54">
        <v>8372</v>
      </c>
      <c r="H33" s="54">
        <v>35209</v>
      </c>
      <c r="I33" s="53">
        <v>0</v>
      </c>
      <c r="J33" s="54">
        <v>10976</v>
      </c>
      <c r="K33" s="54">
        <v>19015</v>
      </c>
      <c r="L33" s="54">
        <v>217478</v>
      </c>
    </row>
    <row r="34" spans="2:12" hidden="1" outlineLevel="1" x14ac:dyDescent="0.2">
      <c r="B34" s="52" t="s">
        <v>1116</v>
      </c>
      <c r="C34" s="54">
        <v>774831</v>
      </c>
      <c r="D34" s="54">
        <v>190627</v>
      </c>
      <c r="E34" s="54">
        <v>419384</v>
      </c>
      <c r="F34" s="54">
        <v>231008</v>
      </c>
      <c r="G34" s="54">
        <v>292454</v>
      </c>
      <c r="H34" s="54">
        <v>466704</v>
      </c>
      <c r="I34" s="54">
        <v>263861</v>
      </c>
      <c r="J34" s="54">
        <v>136497</v>
      </c>
      <c r="K34" s="54">
        <v>192930</v>
      </c>
      <c r="L34" s="54">
        <v>2968296</v>
      </c>
    </row>
    <row r="35" spans="2:12" hidden="1" outlineLevel="1" x14ac:dyDescent="0.2">
      <c r="B35" s="52" t="s">
        <v>1130</v>
      </c>
      <c r="C35" s="54">
        <v>297053</v>
      </c>
      <c r="D35" s="54">
        <v>140183</v>
      </c>
      <c r="E35" s="54">
        <v>131940</v>
      </c>
      <c r="F35" s="54">
        <v>23657</v>
      </c>
      <c r="G35" s="54">
        <v>54005</v>
      </c>
      <c r="H35" s="54">
        <v>97253</v>
      </c>
      <c r="I35" s="53">
        <v>477</v>
      </c>
      <c r="J35" s="54">
        <v>71233</v>
      </c>
      <c r="K35" s="54">
        <v>123926</v>
      </c>
      <c r="L35" s="54">
        <v>939727</v>
      </c>
    </row>
    <row r="36" spans="2:12" hidden="1" outlineLevel="1" x14ac:dyDescent="0.2">
      <c r="B36" s="52" t="s">
        <v>544</v>
      </c>
      <c r="C36" s="54">
        <v>1867</v>
      </c>
      <c r="D36" s="53">
        <v>465</v>
      </c>
      <c r="E36" s="53">
        <v>335</v>
      </c>
      <c r="F36" s="53">
        <v>192</v>
      </c>
      <c r="G36" s="53">
        <v>235</v>
      </c>
      <c r="H36" s="53">
        <v>368</v>
      </c>
      <c r="I36" s="53">
        <v>323</v>
      </c>
      <c r="J36" s="53">
        <v>399</v>
      </c>
      <c r="K36" s="53">
        <v>3</v>
      </c>
      <c r="L36" s="54">
        <v>4187</v>
      </c>
    </row>
    <row r="37" spans="2:12" collapsed="1" x14ac:dyDescent="0.2">
      <c r="B37" s="31" t="s">
        <v>571</v>
      </c>
      <c r="C37" s="57">
        <v>1680483</v>
      </c>
      <c r="D37" s="57">
        <v>475235</v>
      </c>
      <c r="E37" s="57">
        <v>697821</v>
      </c>
      <c r="F37" s="57">
        <v>301801</v>
      </c>
      <c r="G37" s="57">
        <v>414969</v>
      </c>
      <c r="H37" s="57">
        <v>750299</v>
      </c>
      <c r="I37" s="57">
        <v>333413</v>
      </c>
      <c r="J37" s="57">
        <v>272609</v>
      </c>
      <c r="K37" s="57">
        <v>419166</v>
      </c>
      <c r="L37" s="57">
        <v>5345796</v>
      </c>
    </row>
    <row r="38" spans="2:12" x14ac:dyDescent="0.2">
      <c r="B38" s="387" t="s">
        <v>1132</v>
      </c>
      <c r="C38" s="390"/>
      <c r="D38" s="390"/>
      <c r="E38" s="390"/>
      <c r="F38" s="390"/>
      <c r="G38" s="390"/>
      <c r="H38" s="390"/>
      <c r="I38" s="390"/>
      <c r="J38" s="390"/>
      <c r="K38" s="390"/>
      <c r="L38" s="390"/>
    </row>
    <row r="39" spans="2:12" ht="15" hidden="1" outlineLevel="2" x14ac:dyDescent="0.2">
      <c r="B39" s="97" t="s">
        <v>1126</v>
      </c>
      <c r="C39" s="54">
        <v>8616</v>
      </c>
      <c r="D39" s="54">
        <v>2561</v>
      </c>
      <c r="E39" s="54">
        <v>1949</v>
      </c>
      <c r="F39" s="53">
        <v>938</v>
      </c>
      <c r="G39" s="53">
        <v>595</v>
      </c>
      <c r="H39" s="54">
        <v>1867</v>
      </c>
      <c r="I39" s="53">
        <v>830</v>
      </c>
      <c r="J39" s="54">
        <v>1108</v>
      </c>
      <c r="K39" s="54">
        <v>1799</v>
      </c>
      <c r="L39" s="368">
        <f>SUM(C39:K39)</f>
        <v>20263</v>
      </c>
    </row>
    <row r="40" spans="2:12" ht="15" hidden="1" outlineLevel="2" x14ac:dyDescent="0.2">
      <c r="B40" s="97" t="s">
        <v>1127</v>
      </c>
      <c r="C40" s="54">
        <v>16690</v>
      </c>
      <c r="D40" s="54">
        <v>2921</v>
      </c>
      <c r="E40" s="54">
        <v>3991</v>
      </c>
      <c r="F40" s="54">
        <v>1231</v>
      </c>
      <c r="G40" s="53">
        <v>804</v>
      </c>
      <c r="H40" s="54">
        <v>4403</v>
      </c>
      <c r="I40" s="54">
        <v>1297</v>
      </c>
      <c r="J40" s="54">
        <v>1175</v>
      </c>
      <c r="K40" s="54">
        <v>3256</v>
      </c>
      <c r="L40" s="368">
        <f t="shared" ref="L40:L47" si="0">SUM(C40:K40)</f>
        <v>35768</v>
      </c>
    </row>
    <row r="41" spans="2:12" hidden="1" outlineLevel="2" x14ac:dyDescent="0.2">
      <c r="B41" s="52" t="s">
        <v>1119</v>
      </c>
      <c r="C41" s="54">
        <v>148969</v>
      </c>
      <c r="D41" s="54">
        <v>39159</v>
      </c>
      <c r="E41" s="54">
        <v>41404</v>
      </c>
      <c r="F41" s="54">
        <v>12259</v>
      </c>
      <c r="G41" s="54">
        <v>15422</v>
      </c>
      <c r="H41" s="54">
        <v>60752</v>
      </c>
      <c r="I41" s="54">
        <v>26481</v>
      </c>
      <c r="J41" s="54">
        <v>19995</v>
      </c>
      <c r="K41" s="54">
        <v>28433</v>
      </c>
      <c r="L41" s="368">
        <f t="shared" si="0"/>
        <v>392874</v>
      </c>
    </row>
    <row r="42" spans="2:12" hidden="1" outlineLevel="2" x14ac:dyDescent="0.2">
      <c r="B42" s="52" t="s">
        <v>1115</v>
      </c>
      <c r="C42" s="54">
        <v>392534</v>
      </c>
      <c r="D42" s="54">
        <v>67615</v>
      </c>
      <c r="E42" s="54">
        <v>63416</v>
      </c>
      <c r="F42" s="54">
        <v>9592</v>
      </c>
      <c r="G42" s="54">
        <v>16898</v>
      </c>
      <c r="H42" s="54">
        <v>67793</v>
      </c>
      <c r="I42" s="54">
        <v>26271</v>
      </c>
      <c r="J42" s="54">
        <v>22533</v>
      </c>
      <c r="K42" s="54">
        <v>46245</v>
      </c>
      <c r="L42" s="368">
        <f t="shared" si="0"/>
        <v>712897</v>
      </c>
    </row>
    <row r="43" spans="2:12" hidden="1" outlineLevel="2" x14ac:dyDescent="0.2">
      <c r="B43" s="52" t="s">
        <v>1128</v>
      </c>
      <c r="C43" s="54">
        <v>13435</v>
      </c>
      <c r="D43" s="54">
        <v>3408</v>
      </c>
      <c r="E43" s="54">
        <v>13365</v>
      </c>
      <c r="F43" s="54">
        <v>20689</v>
      </c>
      <c r="G43" s="54">
        <v>25702</v>
      </c>
      <c r="H43" s="54">
        <v>17191</v>
      </c>
      <c r="I43" s="54">
        <v>13094</v>
      </c>
      <c r="J43" s="54">
        <v>10603</v>
      </c>
      <c r="K43" s="54">
        <v>2863</v>
      </c>
      <c r="L43" s="368">
        <f t="shared" si="0"/>
        <v>120350</v>
      </c>
    </row>
    <row r="44" spans="2:12" hidden="1" outlineLevel="2" x14ac:dyDescent="0.2">
      <c r="B44" s="52" t="s">
        <v>1129</v>
      </c>
      <c r="C44" s="54">
        <v>88575</v>
      </c>
      <c r="D44" s="54">
        <v>22560</v>
      </c>
      <c r="E44" s="54">
        <v>21796</v>
      </c>
      <c r="F44" s="54">
        <v>5423</v>
      </c>
      <c r="G44" s="54">
        <v>7413</v>
      </c>
      <c r="H44" s="54">
        <v>34253</v>
      </c>
      <c r="I44" s="53">
        <v>12196</v>
      </c>
      <c r="J44" s="54">
        <v>11093</v>
      </c>
      <c r="K44" s="54">
        <v>18375</v>
      </c>
      <c r="L44" s="368">
        <f t="shared" si="0"/>
        <v>221684</v>
      </c>
    </row>
    <row r="45" spans="2:12" hidden="1" outlineLevel="2" x14ac:dyDescent="0.2">
      <c r="B45" s="52" t="s">
        <v>1116</v>
      </c>
      <c r="C45" s="54">
        <v>837454</v>
      </c>
      <c r="D45" s="54">
        <v>191057</v>
      </c>
      <c r="E45" s="54">
        <v>431072</v>
      </c>
      <c r="F45" s="54">
        <v>236552</v>
      </c>
      <c r="G45" s="54">
        <v>290738</v>
      </c>
      <c r="H45" s="54">
        <v>472213</v>
      </c>
      <c r="I45" s="54">
        <v>267070</v>
      </c>
      <c r="J45" s="54">
        <v>148095</v>
      </c>
      <c r="K45" s="54">
        <v>199087</v>
      </c>
      <c r="L45" s="368">
        <f t="shared" si="0"/>
        <v>3073338</v>
      </c>
    </row>
    <row r="46" spans="2:12" hidden="1" outlineLevel="2" x14ac:dyDescent="0.2">
      <c r="B46" s="52" t="s">
        <v>1130</v>
      </c>
      <c r="C46" s="54">
        <v>296677</v>
      </c>
      <c r="D46" s="54">
        <v>129732</v>
      </c>
      <c r="E46" s="54">
        <v>128895</v>
      </c>
      <c r="F46" s="54">
        <v>24129</v>
      </c>
      <c r="G46" s="54">
        <v>51979</v>
      </c>
      <c r="H46" s="54">
        <v>790</v>
      </c>
      <c r="I46" s="54">
        <v>53654</v>
      </c>
      <c r="J46" s="54">
        <v>72003</v>
      </c>
      <c r="K46" s="54">
        <v>119986</v>
      </c>
      <c r="L46" s="368">
        <f t="shared" si="0"/>
        <v>877845</v>
      </c>
    </row>
    <row r="47" spans="2:12" hidden="1" outlineLevel="2" x14ac:dyDescent="0.2">
      <c r="B47" s="52" t="s">
        <v>544</v>
      </c>
      <c r="C47" s="54">
        <v>1910</v>
      </c>
      <c r="D47" s="53">
        <v>426</v>
      </c>
      <c r="E47" s="53">
        <v>356</v>
      </c>
      <c r="F47" s="53">
        <v>208</v>
      </c>
      <c r="G47" s="53">
        <v>235</v>
      </c>
      <c r="H47" s="53">
        <v>107</v>
      </c>
      <c r="I47" s="53">
        <v>168</v>
      </c>
      <c r="J47" s="53">
        <v>371</v>
      </c>
      <c r="K47" s="53">
        <v>10</v>
      </c>
      <c r="L47" s="368">
        <f t="shared" si="0"/>
        <v>3791</v>
      </c>
    </row>
    <row r="48" spans="2:12" collapsed="1" x14ac:dyDescent="0.2">
      <c r="B48" s="31" t="s">
        <v>571</v>
      </c>
      <c r="C48" s="369">
        <f>SUM(C39:C47)</f>
        <v>1804860</v>
      </c>
      <c r="D48" s="369">
        <f t="shared" ref="D48:L48" si="1">SUM(D39:D47)</f>
        <v>459439</v>
      </c>
      <c r="E48" s="369">
        <f t="shared" si="1"/>
        <v>706244</v>
      </c>
      <c r="F48" s="369">
        <f>SUM(F39:F47)</f>
        <v>311021</v>
      </c>
      <c r="G48" s="369">
        <f t="shared" si="1"/>
        <v>409786</v>
      </c>
      <c r="H48" s="369">
        <f t="shared" si="1"/>
        <v>659369</v>
      </c>
      <c r="I48" s="369">
        <f t="shared" si="1"/>
        <v>401061</v>
      </c>
      <c r="J48" s="369">
        <f t="shared" si="1"/>
        <v>286976</v>
      </c>
      <c r="K48" s="369">
        <f t="shared" si="1"/>
        <v>420054</v>
      </c>
      <c r="L48" s="369">
        <f t="shared" si="1"/>
        <v>5458810</v>
      </c>
    </row>
    <row r="49" spans="1:12" x14ac:dyDescent="0.2">
      <c r="B49" s="387" t="s">
        <v>1133</v>
      </c>
      <c r="C49" s="390"/>
      <c r="D49" s="390"/>
      <c r="E49" s="390"/>
      <c r="F49" s="390"/>
      <c r="G49" s="390"/>
      <c r="H49" s="390"/>
      <c r="I49" s="390"/>
      <c r="J49" s="390"/>
      <c r="K49" s="390"/>
      <c r="L49" s="390"/>
    </row>
    <row r="50" spans="1:12" ht="15" hidden="1" outlineLevel="2" x14ac:dyDescent="0.2">
      <c r="B50" s="97" t="s">
        <v>1126</v>
      </c>
      <c r="C50" s="54">
        <v>9485</v>
      </c>
      <c r="D50" s="54">
        <v>2473</v>
      </c>
      <c r="E50" s="54">
        <v>1913</v>
      </c>
      <c r="F50" s="53">
        <v>835</v>
      </c>
      <c r="G50" s="53">
        <v>566</v>
      </c>
      <c r="H50" s="54">
        <v>1978</v>
      </c>
      <c r="I50" s="53">
        <v>812</v>
      </c>
      <c r="J50" s="54">
        <v>1040</v>
      </c>
      <c r="K50" s="54">
        <v>1729</v>
      </c>
      <c r="L50" s="368">
        <f>SUM(C50:K50)</f>
        <v>20831</v>
      </c>
    </row>
    <row r="51" spans="1:12" ht="15" hidden="1" outlineLevel="2" x14ac:dyDescent="0.2">
      <c r="B51" s="97" t="s">
        <v>1127</v>
      </c>
      <c r="C51" s="54">
        <v>16970</v>
      </c>
      <c r="D51" s="54">
        <v>3039</v>
      </c>
      <c r="E51" s="54">
        <v>4091</v>
      </c>
      <c r="F51" s="54">
        <v>1440</v>
      </c>
      <c r="G51" s="53">
        <v>872</v>
      </c>
      <c r="H51" s="54">
        <v>4752</v>
      </c>
      <c r="I51" s="54">
        <v>1364</v>
      </c>
      <c r="J51" s="54">
        <v>1295</v>
      </c>
      <c r="K51" s="54">
        <v>3415</v>
      </c>
      <c r="L51" s="368">
        <f t="shared" ref="L51:L58" si="2">SUM(C51:K51)</f>
        <v>37238</v>
      </c>
    </row>
    <row r="52" spans="1:12" hidden="1" outlineLevel="2" x14ac:dyDescent="0.2">
      <c r="B52" s="52" t="s">
        <v>1119</v>
      </c>
      <c r="C52" s="54">
        <v>150734</v>
      </c>
      <c r="D52" s="54">
        <v>40836</v>
      </c>
      <c r="E52" s="54">
        <v>42108</v>
      </c>
      <c r="F52" s="54">
        <v>13292</v>
      </c>
      <c r="G52" s="54">
        <v>15961</v>
      </c>
      <c r="H52" s="54">
        <v>65153</v>
      </c>
      <c r="I52" s="54">
        <v>27774</v>
      </c>
      <c r="J52" s="54">
        <v>20939</v>
      </c>
      <c r="K52" s="54">
        <v>29617</v>
      </c>
      <c r="L52" s="368">
        <f t="shared" si="2"/>
        <v>406414</v>
      </c>
    </row>
    <row r="53" spans="1:12" hidden="1" outlineLevel="2" x14ac:dyDescent="0.2">
      <c r="B53" s="52" t="s">
        <v>1115</v>
      </c>
      <c r="C53" s="54">
        <v>400062</v>
      </c>
      <c r="D53" s="54">
        <v>70065</v>
      </c>
      <c r="E53" s="54">
        <v>65778</v>
      </c>
      <c r="F53" s="54">
        <v>10507</v>
      </c>
      <c r="G53" s="54">
        <v>17764</v>
      </c>
      <c r="H53" s="54">
        <v>74424</v>
      </c>
      <c r="I53" s="54">
        <v>28696</v>
      </c>
      <c r="J53" s="54">
        <v>23724</v>
      </c>
      <c r="K53" s="54">
        <v>49768</v>
      </c>
      <c r="L53" s="368">
        <f t="shared" si="2"/>
        <v>740788</v>
      </c>
    </row>
    <row r="54" spans="1:12" hidden="1" outlineLevel="2" x14ac:dyDescent="0.2">
      <c r="B54" s="52" t="s">
        <v>1128</v>
      </c>
      <c r="C54" s="54">
        <v>13572</v>
      </c>
      <c r="D54" s="54">
        <v>3583</v>
      </c>
      <c r="E54" s="54">
        <v>13733</v>
      </c>
      <c r="F54" s="54">
        <v>20320</v>
      </c>
      <c r="G54" s="54">
        <v>25940</v>
      </c>
      <c r="H54" s="54">
        <v>19031</v>
      </c>
      <c r="I54" s="54">
        <v>13283</v>
      </c>
      <c r="J54" s="54">
        <v>11040</v>
      </c>
      <c r="K54" s="54">
        <v>3069</v>
      </c>
      <c r="L54" s="368">
        <f t="shared" si="2"/>
        <v>123571</v>
      </c>
    </row>
    <row r="55" spans="1:12" hidden="1" outlineLevel="2" x14ac:dyDescent="0.2">
      <c r="B55" s="52" t="s">
        <v>1129</v>
      </c>
      <c r="C55" s="54">
        <v>88372</v>
      </c>
      <c r="D55" s="54">
        <v>23501</v>
      </c>
      <c r="E55" s="54">
        <v>22094</v>
      </c>
      <c r="F55" s="54">
        <v>5631</v>
      </c>
      <c r="G55" s="54">
        <v>7443</v>
      </c>
      <c r="H55" s="54">
        <v>36387</v>
      </c>
      <c r="I55" s="53">
        <v>12400</v>
      </c>
      <c r="J55" s="54">
        <v>11416</v>
      </c>
      <c r="K55" s="54">
        <v>18813</v>
      </c>
      <c r="L55" s="368">
        <f t="shared" si="2"/>
        <v>226057</v>
      </c>
    </row>
    <row r="56" spans="1:12" hidden="1" outlineLevel="2" x14ac:dyDescent="0.2">
      <c r="B56" s="52" t="s">
        <v>1116</v>
      </c>
      <c r="C56" s="54">
        <v>858959</v>
      </c>
      <c r="D56" s="54">
        <v>204812</v>
      </c>
      <c r="E56" s="54">
        <v>442831</v>
      </c>
      <c r="F56" s="54">
        <v>239954</v>
      </c>
      <c r="G56" s="54">
        <v>293085</v>
      </c>
      <c r="H56" s="54">
        <v>518989</v>
      </c>
      <c r="I56" s="54">
        <v>280709</v>
      </c>
      <c r="J56" s="54">
        <v>154127</v>
      </c>
      <c r="K56" s="54">
        <v>208520</v>
      </c>
      <c r="L56" s="368">
        <f t="shared" si="2"/>
        <v>3201986</v>
      </c>
    </row>
    <row r="57" spans="1:12" hidden="1" outlineLevel="2" x14ac:dyDescent="0.2">
      <c r="B57" s="52" t="s">
        <v>1130</v>
      </c>
      <c r="C57" s="54">
        <v>306508</v>
      </c>
      <c r="D57" s="54">
        <v>139227</v>
      </c>
      <c r="E57" s="54">
        <v>133135</v>
      </c>
      <c r="F57" s="54">
        <v>25525</v>
      </c>
      <c r="G57" s="54">
        <v>53913</v>
      </c>
      <c r="H57" s="54">
        <v>28563</v>
      </c>
      <c r="I57" s="53">
        <v>57050</v>
      </c>
      <c r="J57" s="54">
        <v>74996</v>
      </c>
      <c r="K57" s="54">
        <v>126576</v>
      </c>
      <c r="L57" s="368">
        <f t="shared" si="2"/>
        <v>945493</v>
      </c>
    </row>
    <row r="58" spans="1:12" hidden="1" outlineLevel="2" x14ac:dyDescent="0.2">
      <c r="B58" s="52" t="s">
        <v>544</v>
      </c>
      <c r="C58" s="54">
        <v>2025</v>
      </c>
      <c r="D58" s="53">
        <v>568</v>
      </c>
      <c r="E58" s="53">
        <v>1014</v>
      </c>
      <c r="F58" s="53">
        <v>211</v>
      </c>
      <c r="G58" s="53">
        <v>320</v>
      </c>
      <c r="H58" s="53">
        <v>199</v>
      </c>
      <c r="I58" s="53">
        <v>42</v>
      </c>
      <c r="J58" s="53">
        <v>438</v>
      </c>
      <c r="K58" s="53">
        <v>123</v>
      </c>
      <c r="L58" s="368">
        <f t="shared" si="2"/>
        <v>4940</v>
      </c>
    </row>
    <row r="59" spans="1:12" collapsed="1" x14ac:dyDescent="0.2">
      <c r="B59" s="31" t="s">
        <v>571</v>
      </c>
      <c r="C59" s="369">
        <f>SUM(C50:C58)</f>
        <v>1846687</v>
      </c>
      <c r="D59" s="369">
        <f t="shared" ref="D59:L59" si="3">SUM(D50:D58)</f>
        <v>488104</v>
      </c>
      <c r="E59" s="369">
        <f t="shared" si="3"/>
        <v>726697</v>
      </c>
      <c r="F59" s="369">
        <f t="shared" si="3"/>
        <v>317715</v>
      </c>
      <c r="G59" s="369">
        <f t="shared" si="3"/>
        <v>415864</v>
      </c>
      <c r="H59" s="369">
        <f t="shared" si="3"/>
        <v>749476</v>
      </c>
      <c r="I59" s="369">
        <f t="shared" si="3"/>
        <v>422130</v>
      </c>
      <c r="J59" s="369">
        <f t="shared" si="3"/>
        <v>299015</v>
      </c>
      <c r="K59" s="369">
        <f t="shared" si="3"/>
        <v>441630</v>
      </c>
      <c r="L59" s="369">
        <f t="shared" si="3"/>
        <v>5707318</v>
      </c>
    </row>
    <row r="60" spans="1:12" x14ac:dyDescent="0.2">
      <c r="B60" s="31"/>
      <c r="C60" s="57"/>
      <c r="D60" s="57"/>
      <c r="E60" s="57"/>
      <c r="F60" s="57"/>
      <c r="G60" s="57"/>
      <c r="H60" s="57"/>
      <c r="I60" s="57"/>
      <c r="J60" s="57"/>
      <c r="K60" s="57"/>
      <c r="L60" s="57"/>
    </row>
    <row r="61" spans="1:12" x14ac:dyDescent="0.2">
      <c r="A61" s="125" t="s">
        <v>327</v>
      </c>
      <c r="B61" s="88" t="s">
        <v>344</v>
      </c>
      <c r="D61" s="57"/>
      <c r="E61" s="57"/>
      <c r="F61" s="57"/>
      <c r="G61" s="57"/>
      <c r="H61" s="57"/>
      <c r="I61" s="57"/>
      <c r="J61" s="57"/>
      <c r="K61" s="57"/>
      <c r="L61" s="57"/>
    </row>
    <row r="62" spans="1:12" x14ac:dyDescent="0.2">
      <c r="A62" s="21" t="s">
        <v>328</v>
      </c>
      <c r="B62" s="88" t="s">
        <v>345</v>
      </c>
    </row>
    <row r="63" spans="1:12" x14ac:dyDescent="0.2">
      <c r="A63" s="21" t="s">
        <v>329</v>
      </c>
      <c r="B63" s="88" t="s">
        <v>346</v>
      </c>
    </row>
    <row r="64" spans="1:12" ht="13.5" customHeight="1" x14ac:dyDescent="0.2">
      <c r="A64" s="21" t="s">
        <v>330</v>
      </c>
      <c r="B64" s="88" t="s">
        <v>335</v>
      </c>
    </row>
    <row r="65" spans="1:2" x14ac:dyDescent="0.2">
      <c r="A65" s="21" t="s">
        <v>331</v>
      </c>
      <c r="B65" s="88" t="s">
        <v>333</v>
      </c>
    </row>
    <row r="66" spans="1:2" x14ac:dyDescent="0.2">
      <c r="A66" s="21"/>
    </row>
    <row r="67" spans="1:2" x14ac:dyDescent="0.2">
      <c r="A67" s="239" t="s">
        <v>1154</v>
      </c>
    </row>
    <row r="68" spans="1:2" x14ac:dyDescent="0.2">
      <c r="A68" s="294" t="s">
        <v>1203</v>
      </c>
    </row>
    <row r="70" spans="1:2" x14ac:dyDescent="0.2">
      <c r="B70" s="97"/>
    </row>
  </sheetData>
  <mergeCells count="7">
    <mergeCell ref="B2:L2"/>
    <mergeCell ref="B3:L3"/>
    <mergeCell ref="B49:L49"/>
    <mergeCell ref="B5:L5"/>
    <mergeCell ref="B16:L16"/>
    <mergeCell ref="B27:L27"/>
    <mergeCell ref="B38:L38"/>
  </mergeCells>
  <pageMargins left="0.7" right="0.7" top="0.75" bottom="0.75" header="0.3" footer="0.3"/>
  <pageSetup paperSize="8" orientation="landscape" r:id="rId1"/>
  <headerFooter>
    <oddHeader>&amp;L&amp;"Calibri"&amp;10&amp;K000000 [Limited Sharing]&amp;1#_x000D_</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Sheet5">
    <tabColor theme="7" tint="-0.499984740745262"/>
  </sheetPr>
  <dimension ref="A1:M24"/>
  <sheetViews>
    <sheetView workbookViewId="0">
      <pane ySplit="4" topLeftCell="A5" activePane="bottomLeft" state="frozen"/>
      <selection sqref="A1:XFD1048576"/>
      <selection pane="bottomLeft" activeCell="B2" sqref="B2:M2"/>
    </sheetView>
  </sheetViews>
  <sheetFormatPr defaultRowHeight="12.75" x14ac:dyDescent="0.2"/>
  <cols>
    <col min="1" max="1" width="4" style="11" customWidth="1"/>
    <col min="2" max="2" width="24.6640625" style="11" customWidth="1"/>
    <col min="3" max="6" width="10.33203125" style="11" bestFit="1" customWidth="1"/>
    <col min="7" max="8" width="11.83203125" style="11" bestFit="1" customWidth="1"/>
    <col min="9" max="9" width="10.33203125" style="11" bestFit="1" customWidth="1"/>
    <col min="10" max="10" width="11.83203125" style="11" bestFit="1" customWidth="1"/>
    <col min="11" max="11" width="9.1640625" style="11" bestFit="1" customWidth="1"/>
    <col min="12" max="12" width="7.6640625" style="11" bestFit="1" customWidth="1"/>
    <col min="13" max="16384" width="9.33203125" style="11"/>
  </cols>
  <sheetData>
    <row r="1" spans="2:13" s="4" customFormat="1" ht="46.5" customHeight="1" x14ac:dyDescent="0.2">
      <c r="B1" s="1" t="s">
        <v>438</v>
      </c>
      <c r="C1" s="2"/>
      <c r="D1" s="2"/>
      <c r="E1" s="2"/>
      <c r="F1" s="2"/>
      <c r="G1" s="2"/>
      <c r="H1" s="2"/>
      <c r="I1" s="2"/>
      <c r="J1" s="2"/>
      <c r="K1" s="2"/>
      <c r="L1" s="2"/>
      <c r="M1" s="3" t="s">
        <v>443</v>
      </c>
    </row>
    <row r="2" spans="2:13" s="5" customFormat="1" ht="15" x14ac:dyDescent="0.2">
      <c r="B2" s="379" t="s">
        <v>25</v>
      </c>
      <c r="C2" s="379"/>
      <c r="D2" s="379"/>
      <c r="E2" s="379"/>
      <c r="F2" s="379"/>
      <c r="G2" s="379"/>
      <c r="H2" s="379"/>
      <c r="I2" s="379"/>
      <c r="J2" s="379"/>
      <c r="K2" s="379"/>
      <c r="L2" s="379"/>
      <c r="M2" s="379"/>
    </row>
    <row r="3" spans="2:13" s="251" customFormat="1" ht="15" customHeight="1" x14ac:dyDescent="0.2">
      <c r="B3" s="393" t="s">
        <v>26</v>
      </c>
      <c r="C3" s="393"/>
      <c r="D3" s="393"/>
      <c r="E3" s="393"/>
      <c r="F3" s="393"/>
      <c r="G3" s="393"/>
      <c r="H3" s="393"/>
      <c r="I3" s="393"/>
      <c r="J3" s="393"/>
      <c r="K3" s="393"/>
      <c r="L3" s="393"/>
      <c r="M3" s="393"/>
    </row>
    <row r="4" spans="2:13" s="29" customFormat="1" ht="19.5" customHeight="1" x14ac:dyDescent="0.2">
      <c r="B4" s="6" t="s">
        <v>23</v>
      </c>
      <c r="C4" s="359">
        <v>2013</v>
      </c>
      <c r="D4" s="359">
        <v>2014</v>
      </c>
      <c r="E4" s="359">
        <v>2015</v>
      </c>
      <c r="F4" s="359">
        <v>2016</v>
      </c>
      <c r="G4" s="359">
        <v>2017</v>
      </c>
      <c r="H4" s="359">
        <v>2018</v>
      </c>
      <c r="I4" s="359">
        <v>2019</v>
      </c>
      <c r="J4" s="359">
        <v>2020</v>
      </c>
      <c r="K4" s="359">
        <v>2021</v>
      </c>
      <c r="L4" s="360">
        <v>2022</v>
      </c>
      <c r="M4" s="167" t="s">
        <v>1204</v>
      </c>
    </row>
    <row r="5" spans="2:13" x14ac:dyDescent="0.2">
      <c r="B5" s="32" t="s">
        <v>1113</v>
      </c>
      <c r="C5" s="361">
        <v>283138</v>
      </c>
      <c r="D5" s="361">
        <v>394554</v>
      </c>
      <c r="E5" s="361">
        <v>610204</v>
      </c>
      <c r="F5" s="361">
        <v>444931</v>
      </c>
      <c r="G5" s="362">
        <v>410430</v>
      </c>
      <c r="H5" s="362">
        <v>443559</v>
      </c>
      <c r="I5" s="361">
        <v>339636</v>
      </c>
      <c r="J5" s="362">
        <v>180383</v>
      </c>
      <c r="K5" s="361">
        <v>13880</v>
      </c>
      <c r="L5" s="363">
        <v>10989</v>
      </c>
      <c r="M5" s="363">
        <v>22761</v>
      </c>
    </row>
    <row r="6" spans="2:13" x14ac:dyDescent="0.2">
      <c r="B6" s="340" t="s">
        <v>1114</v>
      </c>
      <c r="C6" s="364">
        <v>1805</v>
      </c>
      <c r="D6" s="364">
        <v>3851</v>
      </c>
      <c r="E6" s="364">
        <v>4140</v>
      </c>
      <c r="F6" s="364">
        <v>2685</v>
      </c>
      <c r="G6" s="365">
        <v>3331</v>
      </c>
      <c r="H6" s="365">
        <v>2957</v>
      </c>
      <c r="I6" s="364">
        <v>1613</v>
      </c>
      <c r="J6" s="366">
        <v>578</v>
      </c>
      <c r="K6" s="367">
        <v>281</v>
      </c>
      <c r="L6" s="13">
        <v>404</v>
      </c>
      <c r="M6" s="13">
        <v>685</v>
      </c>
    </row>
    <row r="7" spans="2:13" x14ac:dyDescent="0.2">
      <c r="B7" s="340" t="s">
        <v>1115</v>
      </c>
      <c r="C7" s="364">
        <v>28380</v>
      </c>
      <c r="D7" s="364">
        <v>38780</v>
      </c>
      <c r="E7" s="364">
        <v>105628</v>
      </c>
      <c r="F7" s="364">
        <v>45172</v>
      </c>
      <c r="G7" s="365">
        <v>39182</v>
      </c>
      <c r="H7" s="365">
        <v>80776</v>
      </c>
      <c r="I7" s="364">
        <v>38232</v>
      </c>
      <c r="J7" s="365">
        <v>21021</v>
      </c>
      <c r="K7" s="364">
        <v>3495</v>
      </c>
      <c r="L7" s="9">
        <v>1489</v>
      </c>
      <c r="M7" s="9">
        <v>1816</v>
      </c>
    </row>
    <row r="8" spans="2:13" x14ac:dyDescent="0.2">
      <c r="B8" s="340" t="s">
        <v>1116</v>
      </c>
      <c r="C8" s="364">
        <v>169280</v>
      </c>
      <c r="D8" s="364">
        <v>272885</v>
      </c>
      <c r="E8" s="364">
        <v>370889</v>
      </c>
      <c r="F8" s="364">
        <v>340129</v>
      </c>
      <c r="G8" s="365">
        <v>344380</v>
      </c>
      <c r="H8" s="365">
        <v>339763</v>
      </c>
      <c r="I8" s="364">
        <v>284301</v>
      </c>
      <c r="J8" s="365">
        <v>151634</v>
      </c>
      <c r="K8" s="364">
        <v>8011</v>
      </c>
      <c r="L8" s="9">
        <v>9060</v>
      </c>
      <c r="M8" s="9">
        <v>20200</v>
      </c>
    </row>
    <row r="9" spans="2:13" x14ac:dyDescent="0.2">
      <c r="B9" s="340" t="s">
        <v>922</v>
      </c>
      <c r="C9" s="364">
        <v>83673</v>
      </c>
      <c r="D9" s="364">
        <v>79038</v>
      </c>
      <c r="E9" s="364">
        <v>129547</v>
      </c>
      <c r="F9" s="364">
        <v>56945</v>
      </c>
      <c r="G9" s="365">
        <v>23537</v>
      </c>
      <c r="H9" s="365">
        <v>20063</v>
      </c>
      <c r="I9" s="364">
        <v>15490</v>
      </c>
      <c r="J9" s="365">
        <v>7150</v>
      </c>
      <c r="K9" s="364">
        <v>2093</v>
      </c>
      <c r="L9" s="13">
        <v>36</v>
      </c>
      <c r="M9" s="13">
        <v>60</v>
      </c>
    </row>
    <row r="10" spans="2:13" x14ac:dyDescent="0.2">
      <c r="B10" s="32" t="s">
        <v>1117</v>
      </c>
      <c r="C10" s="361">
        <v>30475</v>
      </c>
      <c r="D10" s="361">
        <v>25920</v>
      </c>
      <c r="E10" s="361">
        <v>46598</v>
      </c>
      <c r="F10" s="361">
        <v>34450</v>
      </c>
      <c r="G10" s="362">
        <v>28174</v>
      </c>
      <c r="H10" s="362">
        <v>26302</v>
      </c>
      <c r="I10" s="361">
        <v>18682</v>
      </c>
      <c r="J10" s="362">
        <v>13473</v>
      </c>
      <c r="K10" s="361">
        <v>5203</v>
      </c>
      <c r="L10" s="363">
        <v>2592</v>
      </c>
      <c r="M10" s="363">
        <v>1109</v>
      </c>
    </row>
    <row r="11" spans="2:13" x14ac:dyDescent="0.2">
      <c r="B11" s="340" t="s">
        <v>1118</v>
      </c>
      <c r="C11" s="364">
        <v>4525</v>
      </c>
      <c r="D11" s="364">
        <v>3851</v>
      </c>
      <c r="E11" s="364">
        <v>5356</v>
      </c>
      <c r="F11" s="364">
        <v>5271</v>
      </c>
      <c r="G11" s="365">
        <v>8689</v>
      </c>
      <c r="H11" s="365">
        <v>7055</v>
      </c>
      <c r="I11" s="364">
        <v>3738</v>
      </c>
      <c r="J11" s="365">
        <v>3000</v>
      </c>
      <c r="K11" s="364">
        <v>2593</v>
      </c>
      <c r="L11" s="13">
        <v>940</v>
      </c>
      <c r="M11" s="13">
        <v>288</v>
      </c>
    </row>
    <row r="12" spans="2:13" x14ac:dyDescent="0.2">
      <c r="B12" s="340" t="s">
        <v>1119</v>
      </c>
      <c r="C12" s="364">
        <v>24603</v>
      </c>
      <c r="D12" s="364">
        <v>20799</v>
      </c>
      <c r="E12" s="364">
        <v>39456</v>
      </c>
      <c r="F12" s="364">
        <v>26887</v>
      </c>
      <c r="G12" s="365">
        <v>16742</v>
      </c>
      <c r="H12" s="365">
        <v>16931</v>
      </c>
      <c r="I12" s="364">
        <v>13459</v>
      </c>
      <c r="J12" s="365">
        <v>9532</v>
      </c>
      <c r="K12" s="367">
        <v>771</v>
      </c>
      <c r="L12" s="13">
        <v>760</v>
      </c>
      <c r="M12" s="13">
        <v>586</v>
      </c>
    </row>
    <row r="13" spans="2:13" x14ac:dyDescent="0.2">
      <c r="B13" s="340" t="s">
        <v>544</v>
      </c>
      <c r="C13" s="364">
        <v>1347</v>
      </c>
      <c r="D13" s="364">
        <v>1270</v>
      </c>
      <c r="E13" s="364">
        <v>1786</v>
      </c>
      <c r="F13" s="364">
        <v>2292</v>
      </c>
      <c r="G13" s="365">
        <v>2743</v>
      </c>
      <c r="H13" s="365">
        <v>2316</v>
      </c>
      <c r="I13" s="364">
        <v>1485</v>
      </c>
      <c r="J13" s="366">
        <v>941</v>
      </c>
      <c r="K13" s="364">
        <v>1839</v>
      </c>
      <c r="L13" s="13">
        <v>892</v>
      </c>
      <c r="M13" s="13">
        <v>235</v>
      </c>
    </row>
    <row r="14" spans="2:13" x14ac:dyDescent="0.2">
      <c r="B14" s="32" t="s">
        <v>1120</v>
      </c>
      <c r="C14" s="361">
        <v>13038</v>
      </c>
      <c r="D14" s="361">
        <v>9082</v>
      </c>
      <c r="E14" s="361">
        <v>12105</v>
      </c>
      <c r="F14" s="361">
        <v>13947</v>
      </c>
      <c r="G14" s="362">
        <v>13049</v>
      </c>
      <c r="H14" s="362">
        <v>10938</v>
      </c>
      <c r="I14" s="361">
        <v>8985</v>
      </c>
      <c r="J14" s="362">
        <v>8772</v>
      </c>
      <c r="K14" s="361">
        <v>14767</v>
      </c>
      <c r="L14" s="363">
        <v>6929</v>
      </c>
      <c r="M14" s="363">
        <v>4020</v>
      </c>
    </row>
    <row r="15" spans="2:13" x14ac:dyDescent="0.2">
      <c r="B15" s="340" t="s">
        <v>1121</v>
      </c>
      <c r="C15" s="364">
        <v>3437</v>
      </c>
      <c r="D15" s="364">
        <v>2003</v>
      </c>
      <c r="E15" s="364">
        <v>4299</v>
      </c>
      <c r="F15" s="364">
        <v>5261</v>
      </c>
      <c r="G15" s="365">
        <v>5309</v>
      </c>
      <c r="H15" s="365">
        <v>5048</v>
      </c>
      <c r="I15" s="364">
        <v>3479</v>
      </c>
      <c r="J15" s="365">
        <v>4482</v>
      </c>
      <c r="K15" s="364">
        <v>8272</v>
      </c>
      <c r="L15" s="9">
        <v>2725</v>
      </c>
      <c r="M15" s="9">
        <v>1770</v>
      </c>
    </row>
    <row r="16" spans="2:13" x14ac:dyDescent="0.2">
      <c r="B16" s="340" t="s">
        <v>1122</v>
      </c>
      <c r="C16" s="364">
        <v>7335</v>
      </c>
      <c r="D16" s="364">
        <v>5067</v>
      </c>
      <c r="E16" s="364">
        <v>5678</v>
      </c>
      <c r="F16" s="364">
        <v>5024</v>
      </c>
      <c r="G16" s="365">
        <v>3512</v>
      </c>
      <c r="H16" s="365">
        <v>2412</v>
      </c>
      <c r="I16" s="364">
        <v>2217</v>
      </c>
      <c r="J16" s="365">
        <v>1543</v>
      </c>
      <c r="K16" s="364">
        <v>2148</v>
      </c>
      <c r="L16" s="9">
        <v>1644</v>
      </c>
      <c r="M16" s="9">
        <v>1014</v>
      </c>
    </row>
    <row r="17" spans="1:13" ht="15" x14ac:dyDescent="0.2">
      <c r="B17" s="340" t="s">
        <v>1123</v>
      </c>
      <c r="C17" s="364">
        <v>2266</v>
      </c>
      <c r="D17" s="364">
        <v>2012</v>
      </c>
      <c r="E17" s="364">
        <v>2128</v>
      </c>
      <c r="F17" s="364">
        <v>3662</v>
      </c>
      <c r="G17" s="365">
        <v>4228</v>
      </c>
      <c r="H17" s="365">
        <v>3478</v>
      </c>
      <c r="I17" s="364">
        <v>3289</v>
      </c>
      <c r="J17" s="365">
        <v>2747</v>
      </c>
      <c r="K17" s="364">
        <v>4347</v>
      </c>
      <c r="L17" s="9">
        <v>2560</v>
      </c>
      <c r="M17" s="9">
        <v>1236</v>
      </c>
    </row>
    <row r="18" spans="1:13" x14ac:dyDescent="0.2">
      <c r="B18" s="32" t="s">
        <v>1124</v>
      </c>
      <c r="C18" s="361">
        <v>326651</v>
      </c>
      <c r="D18" s="361">
        <v>429556</v>
      </c>
      <c r="E18" s="361">
        <v>668907</v>
      </c>
      <c r="F18" s="361">
        <v>493328</v>
      </c>
      <c r="G18" s="362">
        <v>451653</v>
      </c>
      <c r="H18" s="362">
        <v>480799</v>
      </c>
      <c r="I18" s="361">
        <v>367303</v>
      </c>
      <c r="J18" s="362">
        <v>202628</v>
      </c>
      <c r="K18" s="361">
        <v>33850</v>
      </c>
      <c r="L18" s="363">
        <v>20510</v>
      </c>
      <c r="M18" s="363">
        <v>27890</v>
      </c>
    </row>
    <row r="20" spans="1:13" x14ac:dyDescent="0.2">
      <c r="A20" s="125" t="s">
        <v>327</v>
      </c>
      <c r="B20" s="125" t="s">
        <v>333</v>
      </c>
    </row>
    <row r="21" spans="1:13" x14ac:dyDescent="0.2">
      <c r="A21" s="21" t="s">
        <v>328</v>
      </c>
      <c r="B21" s="21" t="s">
        <v>334</v>
      </c>
      <c r="C21" s="21"/>
    </row>
    <row r="22" spans="1:13" x14ac:dyDescent="0.2">
      <c r="B22" s="44"/>
      <c r="C22" s="21"/>
    </row>
    <row r="23" spans="1:13" x14ac:dyDescent="0.2">
      <c r="A23" s="294" t="s">
        <v>1154</v>
      </c>
    </row>
    <row r="24" spans="1:13" x14ac:dyDescent="0.2">
      <c r="A24" s="46" t="s">
        <v>1155</v>
      </c>
      <c r="B24" s="16"/>
    </row>
  </sheetData>
  <mergeCells count="2">
    <mergeCell ref="B3:M3"/>
    <mergeCell ref="B2:M2"/>
  </mergeCells>
  <pageMargins left="0.7" right="0.7" top="0.75" bottom="0.75" header="0.3" footer="0.3"/>
  <pageSetup paperSize="8" orientation="landscape" r:id="rId1"/>
  <headerFooter>
    <oddHeader>&amp;L&amp;"Calibri"&amp;10&amp;K000000 [Limited Sharing]&amp;1#_x000D_</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800-000000000000}">
  <sheetPr codeName="Sheet6">
    <tabColor theme="7" tint="-0.499984740745262"/>
  </sheetPr>
  <dimension ref="A1:M32"/>
  <sheetViews>
    <sheetView zoomScaleNormal="100" workbookViewId="0">
      <pane ySplit="3" topLeftCell="A6" activePane="bottomLeft" state="frozen"/>
      <selection sqref="A1:XFD1048576"/>
      <selection pane="bottomLeft" activeCell="B2" sqref="B2:M2"/>
    </sheetView>
  </sheetViews>
  <sheetFormatPr defaultRowHeight="12.75" x14ac:dyDescent="0.2"/>
  <cols>
    <col min="1" max="1" width="4.1640625" style="11" customWidth="1"/>
    <col min="2" max="2" width="50.1640625" style="11" customWidth="1"/>
    <col min="3" max="13" width="12.6640625" style="11" customWidth="1"/>
    <col min="14" max="16384" width="9.33203125" style="11"/>
  </cols>
  <sheetData>
    <row r="1" spans="2:13" s="4" customFormat="1" ht="46.5" customHeight="1" x14ac:dyDescent="0.2">
      <c r="B1" s="1" t="s">
        <v>438</v>
      </c>
      <c r="C1" s="2"/>
      <c r="D1" s="2"/>
      <c r="E1" s="2"/>
      <c r="F1" s="2"/>
      <c r="G1" s="2"/>
      <c r="H1" s="2"/>
      <c r="I1" s="2"/>
      <c r="J1" s="2"/>
      <c r="K1" s="2"/>
      <c r="L1" s="2"/>
      <c r="M1" s="3" t="s">
        <v>444</v>
      </c>
    </row>
    <row r="2" spans="2:13" s="5" customFormat="1" ht="15" x14ac:dyDescent="0.25">
      <c r="B2" s="392" t="s">
        <v>30</v>
      </c>
      <c r="C2" s="392"/>
      <c r="D2" s="392"/>
      <c r="E2" s="392"/>
      <c r="F2" s="392"/>
      <c r="G2" s="392"/>
      <c r="H2" s="392"/>
      <c r="I2" s="392"/>
      <c r="J2" s="392"/>
      <c r="K2" s="392"/>
      <c r="L2" s="392"/>
      <c r="M2" s="392"/>
    </row>
    <row r="3" spans="2:13" s="5" customFormat="1" ht="17.25" x14ac:dyDescent="0.25">
      <c r="B3" s="167" t="s">
        <v>23</v>
      </c>
      <c r="C3" s="355">
        <v>2013</v>
      </c>
      <c r="D3" s="355">
        <v>2014</v>
      </c>
      <c r="E3" s="355">
        <v>2015</v>
      </c>
      <c r="F3" s="355">
        <v>2016</v>
      </c>
      <c r="G3" s="355">
        <v>2017</v>
      </c>
      <c r="H3" s="355">
        <v>2018</v>
      </c>
      <c r="I3" s="355">
        <v>2019</v>
      </c>
      <c r="J3" s="355">
        <v>2020</v>
      </c>
      <c r="K3" s="168" t="s">
        <v>28</v>
      </c>
      <c r="L3" s="169" t="s">
        <v>24</v>
      </c>
      <c r="M3" s="141" t="s">
        <v>291</v>
      </c>
    </row>
    <row r="4" spans="2:13" ht="17.25" customHeight="1" x14ac:dyDescent="0.2">
      <c r="B4" s="31" t="s">
        <v>1189</v>
      </c>
      <c r="C4" s="97"/>
      <c r="D4" s="97"/>
      <c r="E4" s="97"/>
      <c r="F4" s="97"/>
      <c r="G4" s="97"/>
      <c r="H4" s="97"/>
      <c r="I4" s="97"/>
      <c r="J4" s="97"/>
      <c r="K4" s="97"/>
      <c r="L4" s="97"/>
      <c r="M4" s="88"/>
    </row>
    <row r="5" spans="2:13" ht="17.25" customHeight="1" x14ac:dyDescent="0.2">
      <c r="B5" s="52" t="s">
        <v>1100</v>
      </c>
      <c r="C5" s="53">
        <v>892</v>
      </c>
      <c r="D5" s="53">
        <v>924</v>
      </c>
      <c r="E5" s="54">
        <v>1019</v>
      </c>
      <c r="F5" s="54">
        <v>1064</v>
      </c>
      <c r="G5" s="54">
        <v>1009</v>
      </c>
      <c r="H5" s="53">
        <v>989</v>
      </c>
      <c r="I5" s="53">
        <v>917</v>
      </c>
      <c r="J5" s="53">
        <v>558</v>
      </c>
      <c r="K5" s="53">
        <v>329.76398999999998</v>
      </c>
      <c r="L5" s="53">
        <v>777.85150999999996</v>
      </c>
      <c r="M5" s="53">
        <v>741.82336999999995</v>
      </c>
    </row>
    <row r="6" spans="2:13" ht="17.25" customHeight="1" x14ac:dyDescent="0.2">
      <c r="B6" s="52" t="s">
        <v>1101</v>
      </c>
      <c r="C6" s="97"/>
      <c r="D6" s="97"/>
      <c r="E6" s="97"/>
      <c r="F6" s="97"/>
      <c r="G6" s="97"/>
      <c r="H6" s="97"/>
      <c r="I6" s="97"/>
      <c r="J6" s="97"/>
      <c r="K6" s="97"/>
      <c r="L6" s="97"/>
      <c r="M6" s="88"/>
    </row>
    <row r="7" spans="2:13" ht="17.25" customHeight="1" x14ac:dyDescent="0.2">
      <c r="B7" s="356" t="s">
        <v>285</v>
      </c>
      <c r="C7" s="54">
        <v>7176</v>
      </c>
      <c r="D7" s="54">
        <v>7226</v>
      </c>
      <c r="E7" s="54">
        <v>7235</v>
      </c>
      <c r="F7" s="54">
        <v>7257</v>
      </c>
      <c r="G7" s="54">
        <v>7257</v>
      </c>
      <c r="H7" s="54">
        <v>7257</v>
      </c>
      <c r="I7" s="54">
        <v>7339</v>
      </c>
      <c r="J7" s="54">
        <v>7339</v>
      </c>
      <c r="K7" s="54">
        <v>7339</v>
      </c>
      <c r="L7" s="54">
        <v>7339</v>
      </c>
      <c r="M7" s="54">
        <v>7339</v>
      </c>
    </row>
    <row r="8" spans="2:13" ht="17.25" customHeight="1" x14ac:dyDescent="0.2">
      <c r="B8" s="52" t="s">
        <v>1013</v>
      </c>
      <c r="C8" s="97"/>
      <c r="D8" s="97"/>
      <c r="E8" s="97"/>
      <c r="F8" s="97"/>
      <c r="G8" s="97"/>
      <c r="H8" s="97"/>
      <c r="I8" s="97"/>
      <c r="J8" s="97"/>
      <c r="K8" s="97"/>
      <c r="L8" s="97"/>
      <c r="M8" s="88"/>
    </row>
    <row r="9" spans="2:13" ht="17.25" customHeight="1" x14ac:dyDescent="0.2">
      <c r="B9" s="356" t="s">
        <v>286</v>
      </c>
      <c r="C9" s="54">
        <v>4373</v>
      </c>
      <c r="D9" s="54">
        <v>4596</v>
      </c>
      <c r="E9" s="54">
        <v>5284</v>
      </c>
      <c r="F9" s="54">
        <v>5342</v>
      </c>
      <c r="G9" s="54">
        <v>5274</v>
      </c>
      <c r="H9" s="54">
        <v>5242</v>
      </c>
      <c r="I9" s="54">
        <v>5048</v>
      </c>
      <c r="J9" s="54">
        <v>4045</v>
      </c>
      <c r="K9" s="54">
        <v>3355</v>
      </c>
      <c r="L9" s="54">
        <v>4253</v>
      </c>
      <c r="M9" s="54">
        <v>4385</v>
      </c>
    </row>
    <row r="10" spans="2:13" ht="17.25" customHeight="1" x14ac:dyDescent="0.2">
      <c r="B10" s="52" t="s">
        <v>1102</v>
      </c>
      <c r="C10" s="53">
        <v>344</v>
      </c>
      <c r="D10" s="53">
        <v>371</v>
      </c>
      <c r="E10" s="53">
        <v>440</v>
      </c>
      <c r="F10" s="53">
        <v>452</v>
      </c>
      <c r="G10" s="53">
        <v>448</v>
      </c>
      <c r="H10" s="53">
        <v>446</v>
      </c>
      <c r="I10" s="53">
        <v>431</v>
      </c>
      <c r="J10" s="53">
        <v>306</v>
      </c>
      <c r="K10" s="53">
        <v>243.85535999999999</v>
      </c>
      <c r="L10" s="53">
        <v>339.38783999999998</v>
      </c>
      <c r="M10" s="53">
        <v>366.05148000000003</v>
      </c>
    </row>
    <row r="11" spans="2:13" ht="17.25" customHeight="1" x14ac:dyDescent="0.2">
      <c r="B11" s="357" t="s">
        <v>1103</v>
      </c>
      <c r="C11" s="57">
        <v>12201</v>
      </c>
      <c r="D11" s="57">
        <v>12717</v>
      </c>
      <c r="E11" s="57">
        <v>15210</v>
      </c>
      <c r="F11" s="57">
        <v>16101</v>
      </c>
      <c r="G11" s="57">
        <v>15810</v>
      </c>
      <c r="H11" s="57">
        <v>15510</v>
      </c>
      <c r="I11" s="57">
        <v>14346</v>
      </c>
      <c r="J11" s="57">
        <v>8623</v>
      </c>
      <c r="K11" s="57">
        <v>6224.6043340000006</v>
      </c>
      <c r="L11" s="57">
        <v>14939.598457</v>
      </c>
      <c r="M11" s="57">
        <v>14255.290982999999</v>
      </c>
    </row>
    <row r="12" spans="2:13" ht="17.25" customHeight="1" x14ac:dyDescent="0.2">
      <c r="B12" s="357" t="s">
        <v>1104</v>
      </c>
      <c r="C12" s="57">
        <v>17317</v>
      </c>
      <c r="D12" s="57">
        <v>18258</v>
      </c>
      <c r="E12" s="57">
        <v>21911</v>
      </c>
      <c r="F12" s="57">
        <v>22642</v>
      </c>
      <c r="G12" s="57">
        <v>22527</v>
      </c>
      <c r="H12" s="57">
        <v>23191</v>
      </c>
      <c r="I12" s="57">
        <v>21812</v>
      </c>
      <c r="J12" s="57">
        <v>15374</v>
      </c>
      <c r="K12" s="57">
        <v>12448.829976999999</v>
      </c>
      <c r="L12" s="57">
        <v>18798.496239</v>
      </c>
      <c r="M12" s="57">
        <v>19395.649271999999</v>
      </c>
    </row>
    <row r="13" spans="2:13" ht="17.25" customHeight="1" x14ac:dyDescent="0.2">
      <c r="B13" s="357" t="s">
        <v>287</v>
      </c>
      <c r="C13" s="214">
        <v>18.7</v>
      </c>
      <c r="D13" s="214">
        <v>18.7</v>
      </c>
      <c r="E13" s="214">
        <v>19.8</v>
      </c>
      <c r="F13" s="214">
        <v>20</v>
      </c>
      <c r="G13" s="214">
        <v>20.9</v>
      </c>
      <c r="H13" s="214">
        <v>21.6</v>
      </c>
      <c r="I13" s="214">
        <v>22.2</v>
      </c>
      <c r="J13" s="214">
        <v>21.7</v>
      </c>
      <c r="K13" s="214">
        <v>21.973141603762596</v>
      </c>
      <c r="L13" s="214">
        <v>28.055285349692799</v>
      </c>
      <c r="M13" s="88">
        <v>28.99</v>
      </c>
    </row>
    <row r="14" spans="2:13" ht="17.25" customHeight="1" x14ac:dyDescent="0.2">
      <c r="B14" s="357" t="s">
        <v>1105</v>
      </c>
      <c r="C14" s="214">
        <v>70.5</v>
      </c>
      <c r="D14" s="214">
        <v>69.7</v>
      </c>
      <c r="E14" s="214">
        <v>69.400000000000006</v>
      </c>
      <c r="F14" s="214">
        <v>71.099999999999994</v>
      </c>
      <c r="G14" s="214">
        <v>69.8</v>
      </c>
      <c r="H14" s="214">
        <v>66.900000000000006</v>
      </c>
      <c r="I14" s="214">
        <v>65.8</v>
      </c>
      <c r="J14" s="214">
        <v>56.1</v>
      </c>
      <c r="K14" s="214">
        <v>50.12</v>
      </c>
      <c r="L14" s="214">
        <v>79.48</v>
      </c>
      <c r="M14" s="214">
        <v>73.569999999999993</v>
      </c>
    </row>
    <row r="15" spans="2:13" ht="17.25" customHeight="1" x14ac:dyDescent="0.2">
      <c r="B15" s="357" t="s">
        <v>1106</v>
      </c>
      <c r="C15" s="104">
        <v>68</v>
      </c>
      <c r="D15" s="104">
        <v>68</v>
      </c>
      <c r="E15" s="104">
        <v>68</v>
      </c>
      <c r="F15" s="104">
        <v>68</v>
      </c>
      <c r="G15" s="104">
        <v>77</v>
      </c>
      <c r="H15" s="104">
        <v>77</v>
      </c>
      <c r="I15" s="104">
        <v>88</v>
      </c>
      <c r="J15" s="104">
        <v>88</v>
      </c>
      <c r="K15" s="104">
        <v>90</v>
      </c>
      <c r="L15" s="279" t="s">
        <v>1107</v>
      </c>
      <c r="M15" s="279" t="s">
        <v>1107</v>
      </c>
    </row>
    <row r="16" spans="2:13" ht="17.25" customHeight="1" x14ac:dyDescent="0.2">
      <c r="B16" s="357" t="s">
        <v>1108</v>
      </c>
      <c r="C16" s="201">
        <v>215</v>
      </c>
      <c r="D16" s="201">
        <v>217</v>
      </c>
      <c r="E16" s="201">
        <v>228</v>
      </c>
      <c r="F16" s="201">
        <v>232</v>
      </c>
      <c r="G16" s="201">
        <v>229</v>
      </c>
      <c r="H16" s="201">
        <v>230</v>
      </c>
      <c r="I16" s="201">
        <v>234</v>
      </c>
      <c r="J16" s="201">
        <v>207</v>
      </c>
      <c r="K16" s="201">
        <v>193</v>
      </c>
      <c r="L16" s="201">
        <v>204</v>
      </c>
      <c r="M16" s="201">
        <v>164</v>
      </c>
    </row>
    <row r="17" spans="1:13" ht="17.25" customHeight="1" x14ac:dyDescent="0.2">
      <c r="B17" s="31" t="s">
        <v>1109</v>
      </c>
      <c r="C17" s="57">
        <v>30189</v>
      </c>
      <c r="D17" s="57">
        <v>33665</v>
      </c>
      <c r="E17" s="57">
        <v>35825</v>
      </c>
      <c r="F17" s="57">
        <v>40928</v>
      </c>
      <c r="G17" s="57">
        <v>42163</v>
      </c>
      <c r="H17" s="57">
        <v>44103</v>
      </c>
      <c r="I17" s="57">
        <v>43490</v>
      </c>
      <c r="J17" s="57">
        <v>31233</v>
      </c>
      <c r="K17" s="369">
        <f>SUM(K19:K20)</f>
        <v>13938.941344000001</v>
      </c>
      <c r="L17" s="369">
        <f>SUM(L19:L20)</f>
        <v>69394.444787</v>
      </c>
      <c r="M17" s="369">
        <f>SUM(M19:M20)</f>
        <v>56133.996059999998</v>
      </c>
    </row>
    <row r="18" spans="1:13" ht="17.25" customHeight="1" x14ac:dyDescent="0.2">
      <c r="B18" s="358" t="s">
        <v>1110</v>
      </c>
      <c r="C18" s="97"/>
      <c r="D18" s="97"/>
      <c r="E18" s="97"/>
      <c r="F18" s="97"/>
      <c r="G18" s="97"/>
      <c r="H18" s="97"/>
      <c r="I18" s="97"/>
      <c r="J18" s="97"/>
      <c r="K18" s="97"/>
      <c r="L18" s="97"/>
      <c r="M18" s="88"/>
    </row>
    <row r="19" spans="1:13" ht="17.25" customHeight="1" x14ac:dyDescent="0.2">
      <c r="B19" s="52" t="s">
        <v>1111</v>
      </c>
      <c r="C19" s="54">
        <v>19430</v>
      </c>
      <c r="D19" s="54">
        <v>21956</v>
      </c>
      <c r="E19" s="54">
        <v>24249</v>
      </c>
      <c r="F19" s="54">
        <v>26017</v>
      </c>
      <c r="G19" s="54">
        <v>27172</v>
      </c>
      <c r="H19" s="54">
        <v>29169</v>
      </c>
      <c r="I19" s="54">
        <v>27286</v>
      </c>
      <c r="J19" s="54">
        <v>16759</v>
      </c>
      <c r="K19" s="54">
        <v>13604.026254</v>
      </c>
      <c r="L19" s="54">
        <v>66736.996429000006</v>
      </c>
      <c r="M19" s="54">
        <v>52501.485747999999</v>
      </c>
    </row>
    <row r="20" spans="1:13" ht="17.25" customHeight="1" x14ac:dyDescent="0.2">
      <c r="B20" s="52" t="s">
        <v>1112</v>
      </c>
      <c r="C20" s="53">
        <v>684</v>
      </c>
      <c r="D20" s="53">
        <v>741</v>
      </c>
      <c r="E20" s="53">
        <v>741</v>
      </c>
      <c r="F20" s="53">
        <v>833</v>
      </c>
      <c r="G20" s="53">
        <v>904</v>
      </c>
      <c r="H20" s="54">
        <v>1048</v>
      </c>
      <c r="I20" s="54">
        <v>1078</v>
      </c>
      <c r="J20" s="53">
        <v>573</v>
      </c>
      <c r="K20" s="53">
        <v>334.91509000000002</v>
      </c>
      <c r="L20" s="53">
        <v>2657.4483580000001</v>
      </c>
      <c r="M20" s="54">
        <v>3632.5103119999999</v>
      </c>
    </row>
    <row r="21" spans="1:13" x14ac:dyDescent="0.2">
      <c r="B21" s="88"/>
      <c r="C21" s="88"/>
      <c r="D21" s="88"/>
      <c r="E21" s="88"/>
      <c r="F21" s="88"/>
      <c r="G21" s="88"/>
      <c r="H21" s="88"/>
      <c r="I21" s="88"/>
      <c r="J21" s="88"/>
      <c r="K21" s="88"/>
      <c r="L21" s="88"/>
      <c r="M21" s="88"/>
    </row>
    <row r="22" spans="1:13" x14ac:dyDescent="0.2">
      <c r="A22" s="125" t="s">
        <v>327</v>
      </c>
      <c r="B22" s="21" t="s">
        <v>335</v>
      </c>
      <c r="C22" s="21"/>
    </row>
    <row r="23" spans="1:13" x14ac:dyDescent="0.2">
      <c r="A23" s="21" t="s">
        <v>328</v>
      </c>
      <c r="B23" s="11" t="s">
        <v>333</v>
      </c>
    </row>
    <row r="24" spans="1:13" x14ac:dyDescent="0.2">
      <c r="A24" s="21" t="s">
        <v>329</v>
      </c>
      <c r="B24" s="11" t="s">
        <v>347</v>
      </c>
    </row>
    <row r="25" spans="1:13" x14ac:dyDescent="0.2">
      <c r="A25" s="21" t="s">
        <v>330</v>
      </c>
      <c r="B25" s="21" t="s">
        <v>348</v>
      </c>
      <c r="C25" s="21"/>
      <c r="D25" s="21"/>
    </row>
    <row r="26" spans="1:13" x14ac:dyDescent="0.2">
      <c r="A26" s="21" t="s">
        <v>331</v>
      </c>
      <c r="B26" s="21" t="s">
        <v>349</v>
      </c>
      <c r="C26" s="21"/>
    </row>
    <row r="27" spans="1:13" x14ac:dyDescent="0.2">
      <c r="A27" s="21" t="s">
        <v>332</v>
      </c>
      <c r="B27" s="21" t="s">
        <v>350</v>
      </c>
      <c r="C27" s="21"/>
    </row>
    <row r="28" spans="1:13" x14ac:dyDescent="0.2">
      <c r="A28" s="21" t="s">
        <v>31</v>
      </c>
      <c r="B28" s="21"/>
      <c r="C28" s="21"/>
    </row>
    <row r="29" spans="1:13" x14ac:dyDescent="0.2">
      <c r="A29" s="21"/>
      <c r="B29" s="21"/>
      <c r="C29" s="21"/>
    </row>
    <row r="30" spans="1:13" x14ac:dyDescent="0.2">
      <c r="A30" s="294" t="s">
        <v>1205</v>
      </c>
      <c r="B30" s="21"/>
      <c r="C30" s="21"/>
    </row>
    <row r="31" spans="1:13" x14ac:dyDescent="0.2">
      <c r="A31" s="294" t="s">
        <v>30</v>
      </c>
    </row>
    <row r="32" spans="1:13" x14ac:dyDescent="0.2">
      <c r="B32" s="16"/>
    </row>
  </sheetData>
  <mergeCells count="1">
    <mergeCell ref="B2:M2"/>
  </mergeCells>
  <pageMargins left="0.7" right="0.7" top="0.75" bottom="0.75" header="0.3" footer="0.3"/>
  <pageSetup paperSize="8" orientation="landscape" r:id="rId1"/>
  <headerFooter>
    <oddHeader>&amp;L&amp;"Calibri"&amp;10&amp;K000000 [Limited Sharing]&amp;1#_x000D_</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B00-000000000000}">
  <sheetPr codeName="Sheet7">
    <tabColor theme="7" tint="-0.499984740745262"/>
  </sheetPr>
  <dimension ref="A1:N53"/>
  <sheetViews>
    <sheetView workbookViewId="0">
      <pane ySplit="3" topLeftCell="A27" activePane="bottomLeft" state="frozen"/>
      <selection sqref="A1:XFD1048576"/>
      <selection pane="bottomLeft" activeCell="B2" sqref="B2:N2"/>
    </sheetView>
  </sheetViews>
  <sheetFormatPr defaultRowHeight="12.75" x14ac:dyDescent="0.2"/>
  <cols>
    <col min="1" max="1" width="3.83203125" style="11" customWidth="1"/>
    <col min="2" max="2" width="45" style="11" customWidth="1"/>
    <col min="3" max="3" width="9.6640625" style="11" bestFit="1" customWidth="1"/>
    <col min="4" max="4" width="8.83203125" style="11" customWidth="1"/>
    <col min="5" max="6" width="8" style="11" bestFit="1" customWidth="1"/>
    <col min="7" max="9" width="7.6640625" style="11" bestFit="1" customWidth="1"/>
    <col min="10" max="10" width="9.1640625" style="11" bestFit="1" customWidth="1"/>
    <col min="11" max="11" width="10.5" style="11" customWidth="1"/>
    <col min="12" max="12" width="7.6640625" style="11" bestFit="1" customWidth="1"/>
    <col min="13" max="16384" width="9.33203125" style="11"/>
  </cols>
  <sheetData>
    <row r="1" spans="2:14" s="4" customFormat="1" ht="46.5" customHeight="1" x14ac:dyDescent="0.2">
      <c r="B1" s="1" t="s">
        <v>438</v>
      </c>
      <c r="C1" s="2"/>
      <c r="D1" s="2"/>
      <c r="E1" s="2"/>
      <c r="F1" s="2"/>
      <c r="G1" s="2"/>
      <c r="H1" s="2"/>
      <c r="I1" s="2"/>
      <c r="J1" s="2"/>
      <c r="K1" s="2"/>
      <c r="L1" s="2"/>
      <c r="M1" s="2"/>
      <c r="N1" s="3" t="s">
        <v>445</v>
      </c>
    </row>
    <row r="2" spans="2:14" s="5" customFormat="1" ht="15" x14ac:dyDescent="0.25">
      <c r="B2" s="392" t="s">
        <v>32</v>
      </c>
      <c r="C2" s="392"/>
      <c r="D2" s="392"/>
      <c r="E2" s="392"/>
      <c r="F2" s="392"/>
      <c r="G2" s="392"/>
      <c r="H2" s="392"/>
      <c r="I2" s="392"/>
      <c r="J2" s="392"/>
      <c r="K2" s="392"/>
      <c r="L2" s="392"/>
      <c r="M2" s="392"/>
      <c r="N2" s="392"/>
    </row>
    <row r="3" spans="2:14" s="5" customFormat="1" ht="15" x14ac:dyDescent="0.25">
      <c r="B3" s="353" t="s">
        <v>23</v>
      </c>
      <c r="C3" s="347">
        <v>2012</v>
      </c>
      <c r="D3" s="347">
        <v>2013</v>
      </c>
      <c r="E3" s="347">
        <v>2014</v>
      </c>
      <c r="F3" s="347">
        <v>2015</v>
      </c>
      <c r="G3" s="347">
        <v>2016</v>
      </c>
      <c r="H3" s="347">
        <v>2017</v>
      </c>
      <c r="I3" s="347">
        <v>2018</v>
      </c>
      <c r="J3" s="347">
        <v>2019</v>
      </c>
      <c r="K3" s="347">
        <v>2020</v>
      </c>
      <c r="L3" s="347">
        <v>2021</v>
      </c>
      <c r="M3" s="347">
        <v>2022</v>
      </c>
      <c r="N3" s="347">
        <v>2023</v>
      </c>
    </row>
    <row r="4" spans="2:14" ht="16.5" customHeight="1" x14ac:dyDescent="0.2">
      <c r="B4" s="32" t="s">
        <v>1188</v>
      </c>
      <c r="C4" s="88"/>
      <c r="D4" s="88"/>
      <c r="E4" s="88"/>
      <c r="F4" s="88"/>
      <c r="G4" s="88"/>
      <c r="H4" s="88"/>
      <c r="I4" s="88"/>
      <c r="J4" s="88"/>
      <c r="K4" s="88"/>
      <c r="L4" s="88"/>
      <c r="M4" s="88"/>
      <c r="N4" s="88"/>
    </row>
    <row r="5" spans="2:14" ht="16.5" customHeight="1" x14ac:dyDescent="0.2">
      <c r="B5" s="354" t="s">
        <v>1070</v>
      </c>
      <c r="C5" s="88"/>
      <c r="D5" s="88"/>
      <c r="E5" s="88"/>
      <c r="F5" s="88"/>
      <c r="G5" s="88"/>
      <c r="H5" s="88"/>
      <c r="I5" s="88"/>
      <c r="J5" s="88"/>
      <c r="K5" s="88"/>
      <c r="L5" s="88"/>
      <c r="M5" s="88"/>
      <c r="N5" s="88"/>
    </row>
    <row r="6" spans="2:14" ht="16.5" customHeight="1" x14ac:dyDescent="0.2">
      <c r="B6" s="223" t="s">
        <v>1071</v>
      </c>
      <c r="C6" s="111" t="s">
        <v>1072</v>
      </c>
      <c r="D6" s="111" t="s">
        <v>1073</v>
      </c>
      <c r="E6" s="111" t="s">
        <v>1074</v>
      </c>
      <c r="F6" s="111" t="s">
        <v>1075</v>
      </c>
      <c r="G6" s="111" t="s">
        <v>1076</v>
      </c>
      <c r="H6" s="55">
        <v>74</v>
      </c>
      <c r="I6" s="55">
        <v>84</v>
      </c>
      <c r="J6" s="55">
        <v>79</v>
      </c>
      <c r="K6" s="55">
        <v>102</v>
      </c>
      <c r="L6" s="55">
        <v>142</v>
      </c>
      <c r="M6" s="55">
        <v>142</v>
      </c>
      <c r="N6" s="55">
        <v>142</v>
      </c>
    </row>
    <row r="7" spans="2:14" ht="16.5" customHeight="1" x14ac:dyDescent="0.2">
      <c r="B7" s="223" t="s">
        <v>1077</v>
      </c>
      <c r="C7" s="73" t="s">
        <v>501</v>
      </c>
      <c r="D7" s="73" t="s">
        <v>501</v>
      </c>
      <c r="E7" s="55">
        <v>5</v>
      </c>
      <c r="F7" s="73" t="s">
        <v>501</v>
      </c>
      <c r="G7" s="73" t="s">
        <v>501</v>
      </c>
      <c r="H7" s="73" t="s">
        <v>501</v>
      </c>
      <c r="I7" s="73" t="s">
        <v>501</v>
      </c>
      <c r="J7" s="73" t="s">
        <v>501</v>
      </c>
      <c r="K7" s="73" t="s">
        <v>501</v>
      </c>
      <c r="L7" s="73" t="s">
        <v>501</v>
      </c>
      <c r="M7" s="73" t="s">
        <v>501</v>
      </c>
      <c r="N7" s="73" t="s">
        <v>501</v>
      </c>
    </row>
    <row r="8" spans="2:14" ht="16.5" customHeight="1" x14ac:dyDescent="0.2">
      <c r="B8" s="340" t="s">
        <v>1078</v>
      </c>
      <c r="C8" s="71"/>
      <c r="D8" s="71"/>
      <c r="E8" s="71"/>
      <c r="F8" s="71"/>
      <c r="G8" s="71"/>
      <c r="H8" s="71"/>
      <c r="I8" s="71"/>
      <c r="J8" s="71"/>
      <c r="K8" s="71"/>
      <c r="L8" s="71"/>
      <c r="M8" s="71"/>
      <c r="N8" s="71"/>
    </row>
    <row r="9" spans="2:14" ht="16.5" customHeight="1" x14ac:dyDescent="0.2">
      <c r="B9" s="223" t="s">
        <v>1071</v>
      </c>
      <c r="C9" s="55">
        <v>560</v>
      </c>
      <c r="D9" s="55">
        <v>740</v>
      </c>
      <c r="E9" s="55">
        <v>950</v>
      </c>
      <c r="F9" s="111" t="s">
        <v>1079</v>
      </c>
      <c r="G9" s="111" t="s">
        <v>1079</v>
      </c>
      <c r="H9" s="55">
        <v>665</v>
      </c>
      <c r="I9" s="55">
        <v>825</v>
      </c>
      <c r="J9" s="55">
        <v>942</v>
      </c>
      <c r="K9" s="55">
        <v>942</v>
      </c>
      <c r="L9" s="55">
        <v>972</v>
      </c>
      <c r="M9" s="55">
        <v>972</v>
      </c>
      <c r="N9" s="55">
        <v>972</v>
      </c>
    </row>
    <row r="10" spans="2:14" ht="16.5" customHeight="1" x14ac:dyDescent="0.2">
      <c r="B10" s="223" t="s">
        <v>1077</v>
      </c>
      <c r="C10" s="73" t="s">
        <v>501</v>
      </c>
      <c r="D10" s="73" t="s">
        <v>501</v>
      </c>
      <c r="E10" s="55">
        <v>18</v>
      </c>
      <c r="F10" s="73" t="s">
        <v>501</v>
      </c>
      <c r="G10" s="73" t="s">
        <v>501</v>
      </c>
      <c r="H10" s="73" t="s">
        <v>501</v>
      </c>
      <c r="I10" s="73" t="s">
        <v>501</v>
      </c>
      <c r="J10" s="73" t="s">
        <v>501</v>
      </c>
      <c r="K10" s="73" t="s">
        <v>501</v>
      </c>
      <c r="L10" s="73" t="s">
        <v>501</v>
      </c>
      <c r="M10" s="73" t="s">
        <v>501</v>
      </c>
      <c r="N10" s="73" t="s">
        <v>501</v>
      </c>
    </row>
    <row r="11" spans="2:14" ht="16.5" customHeight="1" x14ac:dyDescent="0.2">
      <c r="B11" s="340" t="s">
        <v>1080</v>
      </c>
      <c r="C11" s="71"/>
      <c r="D11" s="71"/>
      <c r="E11" s="71"/>
      <c r="F11" s="71"/>
      <c r="G11" s="71"/>
      <c r="H11" s="71"/>
      <c r="I11" s="71"/>
      <c r="J11" s="71"/>
      <c r="K11" s="71"/>
      <c r="L11" s="71"/>
      <c r="M11" s="71"/>
      <c r="N11" s="71"/>
    </row>
    <row r="12" spans="2:14" ht="16.5" customHeight="1" x14ac:dyDescent="0.2">
      <c r="B12" s="223" t="s">
        <v>1071</v>
      </c>
      <c r="C12" s="74">
        <v>1090</v>
      </c>
      <c r="D12" s="55">
        <v>800</v>
      </c>
      <c r="E12" s="55">
        <v>755</v>
      </c>
      <c r="F12" s="55">
        <v>862</v>
      </c>
      <c r="G12" s="55">
        <v>850</v>
      </c>
      <c r="H12" s="55">
        <v>860</v>
      </c>
      <c r="I12" s="55">
        <v>787</v>
      </c>
      <c r="J12" s="74">
        <v>1008</v>
      </c>
      <c r="K12" s="55">
        <v>820</v>
      </c>
      <c r="L12" s="55">
        <v>820</v>
      </c>
      <c r="M12" s="55">
        <v>820</v>
      </c>
      <c r="N12" s="55">
        <v>820</v>
      </c>
    </row>
    <row r="13" spans="2:14" ht="16.5" customHeight="1" x14ac:dyDescent="0.2">
      <c r="B13" s="223" t="s">
        <v>1077</v>
      </c>
      <c r="C13" s="73" t="s">
        <v>501</v>
      </c>
      <c r="D13" s="73" t="s">
        <v>501</v>
      </c>
      <c r="E13" s="55">
        <v>12</v>
      </c>
      <c r="F13" s="73" t="s">
        <v>501</v>
      </c>
      <c r="G13" s="73" t="s">
        <v>501</v>
      </c>
      <c r="H13" s="73" t="s">
        <v>501</v>
      </c>
      <c r="I13" s="73" t="s">
        <v>501</v>
      </c>
      <c r="J13" s="73" t="s">
        <v>501</v>
      </c>
      <c r="K13" s="73" t="s">
        <v>501</v>
      </c>
      <c r="L13" s="73" t="s">
        <v>501</v>
      </c>
      <c r="M13" s="73" t="s">
        <v>501</v>
      </c>
      <c r="N13" s="73" t="s">
        <v>501</v>
      </c>
    </row>
    <row r="14" spans="2:14" ht="16.5" customHeight="1" x14ac:dyDescent="0.2">
      <c r="B14" s="32" t="s">
        <v>1081</v>
      </c>
      <c r="C14" s="71"/>
      <c r="D14" s="71"/>
      <c r="E14" s="71"/>
      <c r="F14" s="71"/>
      <c r="G14" s="71"/>
      <c r="H14" s="71"/>
      <c r="I14" s="71"/>
      <c r="J14" s="71"/>
      <c r="K14" s="71"/>
      <c r="L14" s="71"/>
      <c r="M14" s="71"/>
      <c r="N14" s="71"/>
    </row>
    <row r="15" spans="2:14" ht="16.5" customHeight="1" x14ac:dyDescent="0.2">
      <c r="B15" s="340" t="s">
        <v>1071</v>
      </c>
      <c r="C15" s="74">
        <v>1448</v>
      </c>
      <c r="D15" s="74">
        <v>1448</v>
      </c>
      <c r="E15" s="74">
        <v>1449</v>
      </c>
      <c r="F15" s="74">
        <v>1449</v>
      </c>
      <c r="G15" s="74">
        <v>1461</v>
      </c>
      <c r="H15" s="74">
        <v>1461</v>
      </c>
      <c r="I15" s="74">
        <v>1574</v>
      </c>
      <c r="J15" s="74">
        <v>1652</v>
      </c>
      <c r="K15" s="74">
        <v>1648</v>
      </c>
      <c r="L15" s="74">
        <v>1648</v>
      </c>
      <c r="M15" s="74">
        <v>1648</v>
      </c>
      <c r="N15" s="74">
        <v>1648</v>
      </c>
    </row>
    <row r="16" spans="2:14" ht="16.5" customHeight="1" x14ac:dyDescent="0.2">
      <c r="B16" s="340" t="s">
        <v>1077</v>
      </c>
      <c r="C16" s="73" t="s">
        <v>501</v>
      </c>
      <c r="D16" s="73" t="s">
        <v>501</v>
      </c>
      <c r="E16" s="73" t="s">
        <v>501</v>
      </c>
      <c r="F16" s="73" t="s">
        <v>501</v>
      </c>
      <c r="G16" s="73" t="s">
        <v>501</v>
      </c>
      <c r="H16" s="73" t="s">
        <v>501</v>
      </c>
      <c r="I16" s="73" t="s">
        <v>501</v>
      </c>
      <c r="J16" s="73" t="s">
        <v>501</v>
      </c>
      <c r="K16" s="73" t="s">
        <v>501</v>
      </c>
      <c r="L16" s="73" t="s">
        <v>501</v>
      </c>
      <c r="M16" s="73" t="s">
        <v>501</v>
      </c>
      <c r="N16" s="73" t="s">
        <v>501</v>
      </c>
    </row>
    <row r="17" spans="2:14" ht="16.5" customHeight="1" x14ac:dyDescent="0.2">
      <c r="B17" s="32" t="s">
        <v>1082</v>
      </c>
      <c r="C17" s="111"/>
      <c r="D17" s="71"/>
      <c r="E17" s="71"/>
      <c r="F17" s="71"/>
      <c r="G17" s="71"/>
      <c r="H17" s="71"/>
      <c r="I17" s="71"/>
      <c r="J17" s="71"/>
      <c r="K17" s="71"/>
      <c r="L17" s="71"/>
      <c r="M17" s="71"/>
      <c r="N17" s="71"/>
    </row>
    <row r="18" spans="2:14" ht="16.5" customHeight="1" x14ac:dyDescent="0.2">
      <c r="B18" s="340" t="s">
        <v>1071</v>
      </c>
      <c r="C18" s="55">
        <v>183</v>
      </c>
      <c r="D18" s="55">
        <v>174</v>
      </c>
      <c r="E18" s="55">
        <v>168</v>
      </c>
      <c r="F18" s="55">
        <v>174</v>
      </c>
      <c r="G18" s="55">
        <v>174</v>
      </c>
      <c r="H18" s="55">
        <v>179</v>
      </c>
      <c r="I18" s="55">
        <v>179</v>
      </c>
      <c r="J18" s="55">
        <v>182</v>
      </c>
      <c r="K18" s="55">
        <v>182</v>
      </c>
      <c r="L18" s="55">
        <v>182</v>
      </c>
      <c r="M18" s="55">
        <v>182</v>
      </c>
      <c r="N18" s="55">
        <v>182</v>
      </c>
    </row>
    <row r="19" spans="2:14" ht="16.5" customHeight="1" x14ac:dyDescent="0.2">
      <c r="B19" s="340" t="s">
        <v>1077</v>
      </c>
      <c r="C19" s="73" t="s">
        <v>501</v>
      </c>
      <c r="D19" s="73" t="s">
        <v>501</v>
      </c>
      <c r="E19" s="73" t="s">
        <v>501</v>
      </c>
      <c r="F19" s="73" t="s">
        <v>501</v>
      </c>
      <c r="G19" s="73" t="s">
        <v>501</v>
      </c>
      <c r="H19" s="73" t="s">
        <v>501</v>
      </c>
      <c r="I19" s="73" t="s">
        <v>501</v>
      </c>
      <c r="J19" s="73" t="s">
        <v>501</v>
      </c>
      <c r="K19" s="73" t="s">
        <v>501</v>
      </c>
      <c r="L19" s="73" t="s">
        <v>501</v>
      </c>
      <c r="M19" s="73" t="s">
        <v>501</v>
      </c>
      <c r="N19" s="73" t="s">
        <v>501</v>
      </c>
    </row>
    <row r="20" spans="2:14" ht="16.5" customHeight="1" x14ac:dyDescent="0.2">
      <c r="B20" s="32" t="s">
        <v>1083</v>
      </c>
      <c r="C20" s="71"/>
      <c r="D20" s="71"/>
      <c r="E20" s="71"/>
      <c r="F20" s="71"/>
      <c r="G20" s="71"/>
      <c r="H20" s="71"/>
      <c r="I20" s="71"/>
      <c r="J20" s="71"/>
      <c r="K20" s="71"/>
      <c r="L20" s="71"/>
      <c r="M20" s="71"/>
      <c r="N20" s="71"/>
    </row>
    <row r="21" spans="2:14" ht="16.5" customHeight="1" x14ac:dyDescent="0.2">
      <c r="B21" s="340" t="s">
        <v>1071</v>
      </c>
      <c r="C21" s="55">
        <v>160</v>
      </c>
      <c r="D21" s="55">
        <v>164</v>
      </c>
      <c r="E21" s="55">
        <v>194</v>
      </c>
      <c r="F21" s="55">
        <v>162</v>
      </c>
      <c r="G21" s="55">
        <v>162</v>
      </c>
      <c r="H21" s="55">
        <v>161</v>
      </c>
      <c r="I21" s="55">
        <v>163</v>
      </c>
      <c r="J21" s="55">
        <v>165</v>
      </c>
      <c r="K21" s="55">
        <v>165</v>
      </c>
      <c r="L21" s="55">
        <v>163</v>
      </c>
      <c r="M21" s="55">
        <v>164</v>
      </c>
      <c r="N21" s="55">
        <v>164</v>
      </c>
    </row>
    <row r="22" spans="2:14" ht="16.5" customHeight="1" x14ac:dyDescent="0.2">
      <c r="B22" s="340" t="s">
        <v>1077</v>
      </c>
      <c r="C22" s="73" t="s">
        <v>501</v>
      </c>
      <c r="D22" s="73" t="s">
        <v>501</v>
      </c>
      <c r="E22" s="73" t="s">
        <v>501</v>
      </c>
      <c r="F22" s="73" t="s">
        <v>501</v>
      </c>
      <c r="G22" s="73" t="s">
        <v>501</v>
      </c>
      <c r="H22" s="73" t="s">
        <v>501</v>
      </c>
      <c r="I22" s="73" t="s">
        <v>501</v>
      </c>
      <c r="J22" s="73" t="s">
        <v>501</v>
      </c>
      <c r="K22" s="73" t="s">
        <v>501</v>
      </c>
      <c r="L22" s="73" t="s">
        <v>501</v>
      </c>
      <c r="M22" s="73" t="s">
        <v>501</v>
      </c>
      <c r="N22" s="73" t="s">
        <v>501</v>
      </c>
    </row>
    <row r="23" spans="2:14" ht="16.5" customHeight="1" x14ac:dyDescent="0.2">
      <c r="B23" s="32" t="s">
        <v>1084</v>
      </c>
      <c r="C23" s="71"/>
      <c r="D23" s="71"/>
      <c r="E23" s="71"/>
      <c r="F23" s="71"/>
      <c r="G23" s="71"/>
      <c r="H23" s="71"/>
      <c r="I23" s="71"/>
      <c r="J23" s="71"/>
      <c r="K23" s="71"/>
      <c r="L23" s="71"/>
      <c r="M23" s="71"/>
      <c r="N23" s="71"/>
    </row>
    <row r="24" spans="2:14" ht="16.5" customHeight="1" x14ac:dyDescent="0.2">
      <c r="B24" s="354" t="s">
        <v>1085</v>
      </c>
      <c r="C24" s="55">
        <v>62</v>
      </c>
      <c r="D24" s="55">
        <v>57</v>
      </c>
      <c r="E24" s="55">
        <v>67</v>
      </c>
      <c r="F24" s="55">
        <v>73</v>
      </c>
      <c r="G24" s="55">
        <v>69</v>
      </c>
      <c r="H24" s="55">
        <v>67</v>
      </c>
      <c r="I24" s="55">
        <v>67</v>
      </c>
      <c r="J24" s="55">
        <v>61</v>
      </c>
      <c r="K24" s="55">
        <v>29</v>
      </c>
      <c r="L24" s="55">
        <v>17</v>
      </c>
      <c r="M24" s="55">
        <v>59.69</v>
      </c>
      <c r="N24" s="55">
        <v>60.82</v>
      </c>
    </row>
    <row r="25" spans="2:14" ht="16.5" customHeight="1" x14ac:dyDescent="0.2">
      <c r="B25" s="340" t="s">
        <v>1086</v>
      </c>
      <c r="C25" s="55">
        <v>44</v>
      </c>
      <c r="D25" s="55">
        <v>61</v>
      </c>
      <c r="E25" s="55">
        <v>62</v>
      </c>
      <c r="F25" s="55">
        <v>68</v>
      </c>
      <c r="G25" s="55">
        <v>67</v>
      </c>
      <c r="H25" s="55">
        <v>69</v>
      </c>
      <c r="I25" s="55">
        <v>71</v>
      </c>
      <c r="J25" s="55">
        <v>67</v>
      </c>
      <c r="K25" s="55">
        <v>36</v>
      </c>
      <c r="L25" s="55">
        <v>19</v>
      </c>
      <c r="M25" s="55">
        <v>43.04</v>
      </c>
      <c r="N25" s="55">
        <v>49.06</v>
      </c>
    </row>
    <row r="26" spans="2:14" ht="16.5" customHeight="1" x14ac:dyDescent="0.2">
      <c r="B26" s="16" t="s">
        <v>1087</v>
      </c>
      <c r="C26" s="71"/>
      <c r="D26" s="71"/>
      <c r="E26" s="71"/>
      <c r="F26" s="71"/>
      <c r="G26" s="71"/>
      <c r="H26" s="71"/>
      <c r="I26" s="71"/>
      <c r="J26" s="71"/>
      <c r="K26" s="71"/>
      <c r="L26" s="71"/>
      <c r="M26" s="71"/>
      <c r="N26" s="71"/>
    </row>
    <row r="27" spans="2:14" ht="16.5" customHeight="1" x14ac:dyDescent="0.2">
      <c r="B27" s="340" t="s">
        <v>1088</v>
      </c>
      <c r="C27" s="74">
        <v>3340</v>
      </c>
      <c r="D27" s="74">
        <v>4235</v>
      </c>
      <c r="E27" s="74">
        <v>4693</v>
      </c>
      <c r="F27" s="74">
        <v>5077</v>
      </c>
      <c r="G27" s="74">
        <v>5143</v>
      </c>
      <c r="H27" s="74">
        <v>5141</v>
      </c>
      <c r="I27" s="74">
        <v>5314</v>
      </c>
      <c r="J27" s="74">
        <v>5010</v>
      </c>
      <c r="K27" s="74">
        <v>2481</v>
      </c>
      <c r="L27" s="74">
        <v>1506</v>
      </c>
      <c r="M27" s="74">
        <v>4975.82</v>
      </c>
      <c r="N27" s="74">
        <v>5184.1099999999997</v>
      </c>
    </row>
    <row r="28" spans="2:14" ht="16.5" customHeight="1" x14ac:dyDescent="0.2">
      <c r="B28" s="354" t="s">
        <v>1089</v>
      </c>
      <c r="C28" s="74">
        <v>1699</v>
      </c>
      <c r="D28" s="74">
        <v>2023</v>
      </c>
      <c r="E28" s="74">
        <v>2149</v>
      </c>
      <c r="F28" s="74">
        <v>2281</v>
      </c>
      <c r="G28" s="74">
        <v>2271</v>
      </c>
      <c r="H28" s="74">
        <v>2354</v>
      </c>
      <c r="I28" s="74">
        <v>2395</v>
      </c>
      <c r="J28" s="74">
        <v>2300</v>
      </c>
      <c r="K28" s="74">
        <v>1424</v>
      </c>
      <c r="L28" s="55">
        <v>652</v>
      </c>
      <c r="M28" s="74">
        <v>1626.42</v>
      </c>
      <c r="N28" s="55"/>
    </row>
    <row r="29" spans="2:14" ht="16.5" customHeight="1" x14ac:dyDescent="0.2">
      <c r="B29" s="32" t="s">
        <v>1090</v>
      </c>
      <c r="C29" s="71"/>
      <c r="D29" s="71"/>
      <c r="E29" s="71"/>
      <c r="F29" s="71"/>
      <c r="G29" s="71"/>
      <c r="H29" s="71"/>
      <c r="I29" s="71"/>
      <c r="J29" s="71"/>
      <c r="K29" s="71"/>
      <c r="L29" s="71"/>
      <c r="M29" s="71"/>
      <c r="N29" s="71"/>
    </row>
    <row r="30" spans="2:14" ht="16.5" customHeight="1" x14ac:dyDescent="0.2">
      <c r="B30" s="340" t="s">
        <v>1088</v>
      </c>
      <c r="C30" s="74">
        <v>2806</v>
      </c>
      <c r="D30" s="74">
        <v>3557</v>
      </c>
      <c r="E30" s="74">
        <v>3942</v>
      </c>
      <c r="F30" s="74">
        <v>4164</v>
      </c>
      <c r="G30" s="74">
        <v>4308</v>
      </c>
      <c r="H30" s="74">
        <v>4261</v>
      </c>
      <c r="I30" s="74">
        <v>5001</v>
      </c>
      <c r="J30" s="74">
        <v>5290</v>
      </c>
      <c r="K30" s="74">
        <v>2841</v>
      </c>
      <c r="L30" s="74">
        <v>1247</v>
      </c>
      <c r="M30" s="74">
        <v>7369.1</v>
      </c>
      <c r="N30" s="74">
        <v>11605.13</v>
      </c>
    </row>
    <row r="31" spans="2:14" ht="16.5" customHeight="1" x14ac:dyDescent="0.2">
      <c r="B31" s="340" t="s">
        <v>1086</v>
      </c>
      <c r="C31" s="55">
        <v>793</v>
      </c>
      <c r="D31" s="55">
        <v>930</v>
      </c>
      <c r="E31" s="74">
        <v>1009</v>
      </c>
      <c r="F31" s="74">
        <v>1011</v>
      </c>
      <c r="G31" s="74">
        <v>1058</v>
      </c>
      <c r="H31" s="74">
        <v>1075</v>
      </c>
      <c r="I31" s="55">
        <v>933</v>
      </c>
      <c r="J31" s="74">
        <v>1105</v>
      </c>
      <c r="K31" s="55">
        <v>640</v>
      </c>
      <c r="L31" s="55">
        <v>359</v>
      </c>
      <c r="M31" s="55">
        <v>1117.1400000000001</v>
      </c>
      <c r="N31" s="55">
        <v>1634.04</v>
      </c>
    </row>
    <row r="32" spans="2:14" ht="16.5" customHeight="1" x14ac:dyDescent="0.2">
      <c r="B32" s="340"/>
      <c r="C32" s="55"/>
      <c r="D32" s="55"/>
      <c r="E32" s="74"/>
      <c r="F32" s="74"/>
      <c r="G32" s="74"/>
      <c r="H32" s="74"/>
      <c r="I32" s="55"/>
      <c r="J32" s="74"/>
      <c r="K32" s="55"/>
      <c r="L32" s="55"/>
      <c r="M32" s="55"/>
      <c r="N32" s="55"/>
    </row>
    <row r="33" spans="1:14" ht="16.5" customHeight="1" x14ac:dyDescent="0.2">
      <c r="B33" s="180" t="s">
        <v>1091</v>
      </c>
      <c r="C33" s="116">
        <v>10.6</v>
      </c>
      <c r="D33" s="116">
        <v>10.9</v>
      </c>
      <c r="E33" s="116">
        <v>11.1</v>
      </c>
      <c r="F33" s="73" t="s">
        <v>501</v>
      </c>
      <c r="G33" s="116">
        <v>11.1</v>
      </c>
      <c r="H33" s="116">
        <v>10.7</v>
      </c>
      <c r="I33" s="116">
        <v>10.8</v>
      </c>
      <c r="J33" s="116">
        <v>11.7</v>
      </c>
      <c r="K33" s="116">
        <v>8</v>
      </c>
      <c r="L33" s="116">
        <v>6.3</v>
      </c>
      <c r="M33" s="116">
        <v>10.48</v>
      </c>
      <c r="N33" s="116">
        <v>10.45</v>
      </c>
    </row>
    <row r="34" spans="1:14" ht="16.5" customHeight="1" x14ac:dyDescent="0.2">
      <c r="B34" s="35" t="s">
        <v>1092</v>
      </c>
      <c r="C34" s="116">
        <v>2.1</v>
      </c>
      <c r="D34" s="116">
        <v>1.9</v>
      </c>
      <c r="E34" s="116">
        <v>1.9</v>
      </c>
      <c r="F34" s="116">
        <v>1.8</v>
      </c>
      <c r="G34" s="116">
        <v>2</v>
      </c>
      <c r="H34" s="116">
        <v>2</v>
      </c>
      <c r="I34" s="116">
        <v>1.8</v>
      </c>
      <c r="J34" s="116">
        <v>1.9</v>
      </c>
      <c r="K34" s="116">
        <v>1.8</v>
      </c>
      <c r="L34" s="116">
        <v>1.8</v>
      </c>
      <c r="M34" s="116">
        <v>1.74</v>
      </c>
      <c r="N34" s="116">
        <v>1.99</v>
      </c>
    </row>
    <row r="35" spans="1:14" ht="16.5" customHeight="1" x14ac:dyDescent="0.2">
      <c r="B35" s="16" t="s">
        <v>1093</v>
      </c>
      <c r="C35" s="55">
        <v>143</v>
      </c>
      <c r="D35" s="55">
        <v>133</v>
      </c>
      <c r="E35" s="55">
        <v>130</v>
      </c>
      <c r="F35" s="55">
        <v>130</v>
      </c>
      <c r="G35" s="55">
        <v>140</v>
      </c>
      <c r="H35" s="55">
        <v>145</v>
      </c>
      <c r="I35" s="55">
        <v>120</v>
      </c>
      <c r="J35" s="55">
        <v>116</v>
      </c>
      <c r="K35" s="55">
        <v>114</v>
      </c>
      <c r="L35" s="55">
        <v>162</v>
      </c>
      <c r="M35" s="55">
        <v>138.68</v>
      </c>
      <c r="N35" s="55">
        <v>159.47</v>
      </c>
    </row>
    <row r="36" spans="1:14" ht="16.5" customHeight="1" x14ac:dyDescent="0.2">
      <c r="B36" s="35" t="s">
        <v>1094</v>
      </c>
      <c r="C36" s="55">
        <v>447</v>
      </c>
      <c r="D36" s="55">
        <v>413</v>
      </c>
      <c r="E36" s="55">
        <v>387</v>
      </c>
      <c r="F36" s="55">
        <v>384</v>
      </c>
      <c r="G36" s="55">
        <v>409</v>
      </c>
      <c r="H36" s="55">
        <v>504</v>
      </c>
      <c r="I36" s="55">
        <v>450</v>
      </c>
      <c r="J36" s="55">
        <v>433</v>
      </c>
      <c r="K36" s="55">
        <v>414</v>
      </c>
      <c r="L36" s="55">
        <v>578</v>
      </c>
      <c r="M36" s="74">
        <v>1004.16</v>
      </c>
      <c r="N36" s="74">
        <v>1761.63</v>
      </c>
    </row>
    <row r="37" spans="1:14" ht="16.5" customHeight="1" x14ac:dyDescent="0.2">
      <c r="B37" s="35" t="s">
        <v>1095</v>
      </c>
      <c r="C37" s="116">
        <v>0.5</v>
      </c>
      <c r="D37" s="116">
        <v>0.5</v>
      </c>
      <c r="E37" s="116">
        <v>0.6</v>
      </c>
      <c r="F37" s="73" t="s">
        <v>501</v>
      </c>
      <c r="G37" s="116">
        <v>0.4</v>
      </c>
      <c r="H37" s="116">
        <v>0.5</v>
      </c>
      <c r="I37" s="116">
        <v>0.5</v>
      </c>
      <c r="J37" s="116">
        <v>0.5</v>
      </c>
      <c r="K37" s="116">
        <v>0.5</v>
      </c>
      <c r="L37" s="116">
        <v>0.5</v>
      </c>
      <c r="M37" s="116">
        <v>0.52</v>
      </c>
      <c r="N37" s="116">
        <v>0.53</v>
      </c>
    </row>
    <row r="38" spans="1:14" ht="16.5" customHeight="1" x14ac:dyDescent="0.2">
      <c r="B38" s="35" t="s">
        <v>1096</v>
      </c>
      <c r="C38" s="74">
        <v>4852</v>
      </c>
      <c r="D38" s="74">
        <v>5423</v>
      </c>
      <c r="E38" s="74">
        <v>5909</v>
      </c>
      <c r="F38" s="74">
        <v>6335</v>
      </c>
      <c r="G38" s="74">
        <v>6463</v>
      </c>
      <c r="H38" s="74">
        <v>6477</v>
      </c>
      <c r="I38" s="74">
        <v>7413</v>
      </c>
      <c r="J38" s="74">
        <v>7901</v>
      </c>
      <c r="K38" s="74">
        <v>4567</v>
      </c>
      <c r="L38" s="74">
        <v>2679</v>
      </c>
      <c r="M38" s="74">
        <v>10335</v>
      </c>
      <c r="N38" s="74">
        <v>16079.47</v>
      </c>
    </row>
    <row r="39" spans="1:14" ht="16.5" customHeight="1" x14ac:dyDescent="0.2">
      <c r="B39" s="35" t="s">
        <v>1097</v>
      </c>
      <c r="C39" s="74">
        <v>8648</v>
      </c>
      <c r="D39" s="74">
        <v>10586</v>
      </c>
      <c r="E39" s="74">
        <v>16943</v>
      </c>
      <c r="F39" s="74">
        <v>14049</v>
      </c>
      <c r="G39" s="74">
        <v>13396</v>
      </c>
      <c r="H39" s="74">
        <v>14081</v>
      </c>
      <c r="I39" s="74">
        <v>14381</v>
      </c>
      <c r="J39" s="74">
        <v>15464</v>
      </c>
      <c r="K39" s="74">
        <v>14618</v>
      </c>
      <c r="L39" s="74">
        <v>12979</v>
      </c>
      <c r="M39" s="74">
        <v>23572.62</v>
      </c>
      <c r="N39" s="74">
        <v>27842.05</v>
      </c>
    </row>
    <row r="40" spans="1:14" ht="16.5" customHeight="1" x14ac:dyDescent="0.2">
      <c r="B40" s="35" t="s">
        <v>1098</v>
      </c>
      <c r="C40" s="74">
        <v>13499</v>
      </c>
      <c r="D40" s="74">
        <v>12883</v>
      </c>
      <c r="E40" s="74">
        <v>12443</v>
      </c>
      <c r="F40" s="74">
        <v>14452</v>
      </c>
      <c r="G40" s="74">
        <v>16460</v>
      </c>
      <c r="H40" s="74">
        <v>16617</v>
      </c>
      <c r="I40" s="74">
        <v>16433</v>
      </c>
      <c r="J40" s="74">
        <v>14207</v>
      </c>
      <c r="K40" s="71" t="s">
        <v>1099</v>
      </c>
      <c r="L40" s="74">
        <v>11327</v>
      </c>
      <c r="M40" s="74">
        <v>12641</v>
      </c>
      <c r="N40" s="74">
        <v>14337</v>
      </c>
    </row>
    <row r="42" spans="1:14" x14ac:dyDescent="0.2">
      <c r="A42" s="125" t="s">
        <v>327</v>
      </c>
      <c r="B42" s="125" t="s">
        <v>356</v>
      </c>
    </row>
    <row r="43" spans="1:14" x14ac:dyDescent="0.2">
      <c r="A43" s="21" t="s">
        <v>328</v>
      </c>
      <c r="B43" s="44" t="s">
        <v>351</v>
      </c>
    </row>
    <row r="44" spans="1:14" x14ac:dyDescent="0.2">
      <c r="A44" s="21" t="s">
        <v>329</v>
      </c>
      <c r="B44" s="44" t="s">
        <v>352</v>
      </c>
    </row>
    <row r="45" spans="1:14" x14ac:dyDescent="0.2">
      <c r="A45" s="21" t="s">
        <v>330</v>
      </c>
      <c r="B45" s="21" t="s">
        <v>357</v>
      </c>
    </row>
    <row r="46" spans="1:14" x14ac:dyDescent="0.2">
      <c r="A46" s="21" t="s">
        <v>331</v>
      </c>
      <c r="B46" s="21" t="s">
        <v>353</v>
      </c>
    </row>
    <row r="47" spans="1:14" x14ac:dyDescent="0.2">
      <c r="A47" s="21" t="s">
        <v>332</v>
      </c>
      <c r="B47" s="21" t="s">
        <v>358</v>
      </c>
    </row>
    <row r="48" spans="1:14" x14ac:dyDescent="0.2">
      <c r="A48" s="21" t="s">
        <v>320</v>
      </c>
      <c r="B48" s="44" t="s">
        <v>354</v>
      </c>
    </row>
    <row r="49" spans="1:2" x14ac:dyDescent="0.2">
      <c r="A49" s="21" t="s">
        <v>355</v>
      </c>
      <c r="B49" s="44" t="s">
        <v>335</v>
      </c>
    </row>
    <row r="50" spans="1:2" x14ac:dyDescent="0.2">
      <c r="A50" s="21"/>
      <c r="B50" s="44"/>
    </row>
    <row r="51" spans="1:2" x14ac:dyDescent="0.2">
      <c r="A51" s="21" t="s">
        <v>1205</v>
      </c>
      <c r="B51" s="44"/>
    </row>
    <row r="52" spans="1:2" x14ac:dyDescent="0.2">
      <c r="A52" s="294" t="s">
        <v>32</v>
      </c>
      <c r="B52" s="44"/>
    </row>
    <row r="53" spans="1:2" x14ac:dyDescent="0.2">
      <c r="B53" s="16"/>
    </row>
  </sheetData>
  <mergeCells count="1">
    <mergeCell ref="B2:N2"/>
  </mergeCells>
  <pageMargins left="0.7" right="0.7" top="0.75" bottom="0.75" header="0.3" footer="0.3"/>
  <pageSetup paperSize="8" orientation="landscape" r:id="rId1"/>
  <headerFooter>
    <oddHeader>&amp;L&amp;"Calibri"&amp;10&amp;K000000 [Limited Sharing]&amp;1#_x000D_</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F00-000000000000}">
  <sheetPr codeName="Sheet8">
    <tabColor theme="7" tint="-0.499984740745262"/>
  </sheetPr>
  <dimension ref="A1:P25"/>
  <sheetViews>
    <sheetView workbookViewId="0">
      <pane ySplit="3" topLeftCell="A4" activePane="bottomLeft" state="frozen"/>
      <selection sqref="A1:XFD1048576"/>
      <selection pane="bottomLeft" activeCell="B2" sqref="B2:L2"/>
    </sheetView>
  </sheetViews>
  <sheetFormatPr defaultRowHeight="12.75" x14ac:dyDescent="0.2"/>
  <cols>
    <col min="1" max="1" width="4.1640625" style="11" customWidth="1"/>
    <col min="2" max="2" width="45.5" style="11" customWidth="1"/>
    <col min="3" max="3" width="11.83203125" style="11" customWidth="1"/>
    <col min="4" max="8" width="11.83203125" style="11" bestFit="1" customWidth="1"/>
    <col min="9" max="10" width="10.6640625" style="11" bestFit="1" customWidth="1"/>
    <col min="11" max="12" width="11.83203125" style="11" bestFit="1" customWidth="1"/>
    <col min="13" max="16384" width="9.33203125" style="11"/>
  </cols>
  <sheetData>
    <row r="1" spans="2:16" s="4" customFormat="1" ht="46.5" customHeight="1" x14ac:dyDescent="0.2">
      <c r="B1" s="1" t="s">
        <v>438</v>
      </c>
      <c r="C1" s="2"/>
      <c r="D1" s="2"/>
      <c r="E1" s="2"/>
      <c r="F1" s="2"/>
      <c r="G1" s="2"/>
      <c r="H1" s="2"/>
      <c r="I1" s="2"/>
      <c r="J1" s="2"/>
      <c r="K1" s="2"/>
      <c r="L1" s="3" t="s">
        <v>446</v>
      </c>
    </row>
    <row r="2" spans="2:16" s="5" customFormat="1" ht="15" x14ac:dyDescent="0.25">
      <c r="B2" s="392" t="s">
        <v>33</v>
      </c>
      <c r="C2" s="392"/>
      <c r="D2" s="392"/>
      <c r="E2" s="392"/>
      <c r="F2" s="392"/>
      <c r="G2" s="392"/>
      <c r="H2" s="392"/>
      <c r="I2" s="392"/>
      <c r="J2" s="392"/>
      <c r="K2" s="392"/>
      <c r="L2" s="392"/>
    </row>
    <row r="3" spans="2:16" s="5" customFormat="1" ht="17.25" x14ac:dyDescent="0.25">
      <c r="B3" s="227" t="s">
        <v>23</v>
      </c>
      <c r="C3" s="347">
        <v>2014</v>
      </c>
      <c r="D3" s="347">
        <v>2015</v>
      </c>
      <c r="E3" s="347">
        <v>2016</v>
      </c>
      <c r="F3" s="347">
        <v>2017</v>
      </c>
      <c r="G3" s="347">
        <v>2018</v>
      </c>
      <c r="H3" s="347">
        <v>2019</v>
      </c>
      <c r="I3" s="347">
        <v>2020</v>
      </c>
      <c r="J3" s="350">
        <v>2021</v>
      </c>
      <c r="K3" s="351" t="s">
        <v>24</v>
      </c>
      <c r="L3" s="352" t="s">
        <v>309</v>
      </c>
    </row>
    <row r="4" spans="2:16" x14ac:dyDescent="0.2">
      <c r="B4" s="75" t="s">
        <v>1187</v>
      </c>
      <c r="C4" s="88"/>
      <c r="D4" s="88"/>
      <c r="E4" s="88"/>
      <c r="F4" s="88"/>
      <c r="G4" s="88"/>
      <c r="H4" s="88"/>
      <c r="I4" s="88"/>
      <c r="J4" s="88"/>
      <c r="K4" s="88"/>
      <c r="L4" s="88"/>
    </row>
    <row r="5" spans="2:16" x14ac:dyDescent="0.2">
      <c r="B5" s="121" t="s">
        <v>1056</v>
      </c>
      <c r="C5" s="54">
        <v>70450</v>
      </c>
      <c r="D5" s="54">
        <v>77125</v>
      </c>
      <c r="E5" s="54">
        <v>67393</v>
      </c>
      <c r="F5" s="54">
        <v>74979</v>
      </c>
      <c r="G5" s="54">
        <v>85327</v>
      </c>
      <c r="H5" s="54">
        <v>81928</v>
      </c>
      <c r="I5" s="54">
        <v>30297</v>
      </c>
      <c r="J5" s="54">
        <v>37089</v>
      </c>
      <c r="K5" s="54">
        <v>60756.873999999996</v>
      </c>
      <c r="L5" s="54">
        <v>60362.887999999999</v>
      </c>
    </row>
    <row r="6" spans="2:16" x14ac:dyDescent="0.2">
      <c r="B6" s="121" t="s">
        <v>1057</v>
      </c>
      <c r="C6" s="54">
        <v>97319</v>
      </c>
      <c r="D6" s="54">
        <v>96494</v>
      </c>
      <c r="E6" s="54">
        <v>96221</v>
      </c>
      <c r="F6" s="54">
        <v>107673</v>
      </c>
      <c r="G6" s="54">
        <v>121273</v>
      </c>
      <c r="H6" s="54">
        <v>115926</v>
      </c>
      <c r="I6" s="54">
        <v>41585</v>
      </c>
      <c r="J6" s="54">
        <v>50287</v>
      </c>
      <c r="K6" s="54">
        <v>84269.649999999849</v>
      </c>
      <c r="L6" s="54">
        <v>87025.183333333145</v>
      </c>
    </row>
    <row r="7" spans="2:16" x14ac:dyDescent="0.2">
      <c r="B7" s="121" t="s">
        <v>1058</v>
      </c>
      <c r="C7" s="54">
        <v>4240195</v>
      </c>
      <c r="D7" s="54">
        <v>4332411</v>
      </c>
      <c r="E7" s="54">
        <v>4491709</v>
      </c>
      <c r="F7" s="54">
        <v>5342456</v>
      </c>
      <c r="G7" s="54">
        <v>5824973</v>
      </c>
      <c r="H7" s="54">
        <v>5516830</v>
      </c>
      <c r="I7" s="54">
        <v>1224915</v>
      </c>
      <c r="J7" s="54">
        <v>871685</v>
      </c>
      <c r="K7" s="54">
        <v>3239874</v>
      </c>
      <c r="L7" s="54">
        <v>3647043</v>
      </c>
    </row>
    <row r="8" spans="2:16" x14ac:dyDescent="0.2">
      <c r="B8" s="121" t="s">
        <v>1059</v>
      </c>
      <c r="C8" s="54">
        <v>97563</v>
      </c>
      <c r="D8" s="54">
        <v>101429</v>
      </c>
      <c r="E8" s="54">
        <v>102734</v>
      </c>
      <c r="F8" s="54">
        <v>127235</v>
      </c>
      <c r="G8" s="54">
        <v>128070</v>
      </c>
      <c r="H8" s="54">
        <v>120290</v>
      </c>
      <c r="I8" s="54">
        <v>59046</v>
      </c>
      <c r="J8" s="54">
        <v>97122</v>
      </c>
      <c r="K8" s="54">
        <v>84216.836989999996</v>
      </c>
      <c r="L8" s="54">
        <v>78471.691080000019</v>
      </c>
    </row>
    <row r="9" spans="2:16" x14ac:dyDescent="0.2">
      <c r="B9" s="121" t="s">
        <v>1060</v>
      </c>
      <c r="C9" s="54">
        <v>12719412</v>
      </c>
      <c r="D9" s="54">
        <v>12747024</v>
      </c>
      <c r="E9" s="54">
        <v>12854710</v>
      </c>
      <c r="F9" s="54">
        <v>13983801</v>
      </c>
      <c r="G9" s="54">
        <v>16007327</v>
      </c>
      <c r="H9" s="54">
        <v>15311123</v>
      </c>
      <c r="I9" s="54">
        <v>3641178</v>
      </c>
      <c r="J9" s="54">
        <v>2843707</v>
      </c>
      <c r="K9" s="54">
        <v>11039005.282</v>
      </c>
      <c r="L9" s="54">
        <v>12265292.118000001</v>
      </c>
    </row>
    <row r="10" spans="2:16" x14ac:dyDescent="0.2">
      <c r="B10" s="121" t="s">
        <v>1061</v>
      </c>
      <c r="C10" s="54">
        <v>15965221</v>
      </c>
      <c r="D10" s="54">
        <v>15843430</v>
      </c>
      <c r="E10" s="54">
        <v>15952239</v>
      </c>
      <c r="F10" s="54">
        <v>17096075</v>
      </c>
      <c r="G10" s="54">
        <v>19364006</v>
      </c>
      <c r="H10" s="54">
        <v>18637442</v>
      </c>
      <c r="I10" s="54">
        <v>6511939</v>
      </c>
      <c r="J10" s="54">
        <v>8097066</v>
      </c>
      <c r="K10" s="54">
        <v>14904438.360000001</v>
      </c>
      <c r="L10" s="54">
        <v>15258167.172999999</v>
      </c>
    </row>
    <row r="11" spans="2:16" x14ac:dyDescent="0.2">
      <c r="B11" s="121" t="s">
        <v>1062</v>
      </c>
      <c r="C11" s="211">
        <v>79.7</v>
      </c>
      <c r="D11" s="211">
        <v>80.5</v>
      </c>
      <c r="E11" s="211">
        <v>80.599999999999994</v>
      </c>
      <c r="F11" s="211">
        <v>81.8</v>
      </c>
      <c r="G11" s="211">
        <v>82.7</v>
      </c>
      <c r="H11" s="211">
        <v>82.2</v>
      </c>
      <c r="I11" s="211">
        <v>55.9</v>
      </c>
      <c r="J11" s="211">
        <v>35.1</v>
      </c>
      <c r="K11" s="371">
        <f>0.740652214821196*100</f>
        <v>74.065221482119597</v>
      </c>
      <c r="L11" s="371">
        <f>0.803850946115204*100</f>
        <v>80.385094611520401</v>
      </c>
    </row>
    <row r="12" spans="2:16" x14ac:dyDescent="0.2">
      <c r="B12" s="121" t="s">
        <v>1063</v>
      </c>
      <c r="C12" s="54">
        <v>1473534</v>
      </c>
      <c r="D12" s="54">
        <v>1478424</v>
      </c>
      <c r="E12" s="54">
        <v>1522284</v>
      </c>
      <c r="F12" s="54">
        <v>1617816</v>
      </c>
      <c r="G12" s="54">
        <v>1834935</v>
      </c>
      <c r="H12" s="54">
        <v>1754617</v>
      </c>
      <c r="I12" s="54">
        <v>387786</v>
      </c>
      <c r="J12" s="54">
        <v>668081</v>
      </c>
      <c r="K12" s="54">
        <v>1304519.1163876799</v>
      </c>
      <c r="L12" s="54">
        <v>1379549.35187547</v>
      </c>
    </row>
    <row r="13" spans="2:16" x14ac:dyDescent="0.2">
      <c r="B13" s="105" t="s">
        <v>1064</v>
      </c>
      <c r="C13" s="54">
        <v>1108076</v>
      </c>
      <c r="D13" s="54">
        <v>1129192</v>
      </c>
      <c r="E13" s="54">
        <v>1137299</v>
      </c>
      <c r="F13" s="54">
        <v>1232998</v>
      </c>
      <c r="G13" s="54">
        <v>1422964</v>
      </c>
      <c r="H13" s="54">
        <v>1370095</v>
      </c>
      <c r="I13" s="54">
        <v>160609</v>
      </c>
      <c r="J13" s="54">
        <v>255934</v>
      </c>
      <c r="K13" s="54">
        <v>993510.47537999996</v>
      </c>
      <c r="L13" s="54">
        <v>1103876.2906200001</v>
      </c>
    </row>
    <row r="14" spans="2:16" x14ac:dyDescent="0.2">
      <c r="B14" s="105" t="s">
        <v>1065</v>
      </c>
      <c r="C14" s="54">
        <v>365458</v>
      </c>
      <c r="D14" s="54">
        <v>349232</v>
      </c>
      <c r="E14" s="54">
        <v>384985</v>
      </c>
      <c r="F14" s="54">
        <v>384818</v>
      </c>
      <c r="G14" s="54">
        <v>411971</v>
      </c>
      <c r="H14" s="54">
        <v>384522</v>
      </c>
      <c r="I14" s="54">
        <v>227177</v>
      </c>
      <c r="J14" s="54">
        <v>412147</v>
      </c>
      <c r="K14" s="54">
        <v>311008.64100767998</v>
      </c>
      <c r="L14" s="54">
        <v>275673.06125547003</v>
      </c>
    </row>
    <row r="15" spans="2:16" x14ac:dyDescent="0.2">
      <c r="B15" s="121" t="s">
        <v>1066</v>
      </c>
      <c r="C15" s="54">
        <v>2200320</v>
      </c>
      <c r="D15" s="54">
        <v>2176147</v>
      </c>
      <c r="E15" s="54">
        <v>2206539</v>
      </c>
      <c r="F15" s="54">
        <v>2363781</v>
      </c>
      <c r="G15" s="54">
        <v>2646337</v>
      </c>
      <c r="H15" s="54">
        <v>2532555</v>
      </c>
      <c r="I15" s="54">
        <v>622951</v>
      </c>
      <c r="J15" s="54">
        <v>1341751</v>
      </c>
      <c r="K15" s="54">
        <v>2001906.7701499998</v>
      </c>
      <c r="L15" s="54">
        <v>2051289.5050000004</v>
      </c>
    </row>
    <row r="16" spans="2:16" ht="15" x14ac:dyDescent="0.2">
      <c r="B16" s="21" t="s">
        <v>1067</v>
      </c>
      <c r="C16" s="230">
        <v>67.06</v>
      </c>
      <c r="D16" s="230">
        <v>68.319999999999993</v>
      </c>
      <c r="E16" s="230">
        <v>68.569999999999993</v>
      </c>
      <c r="F16" s="230">
        <v>68.05</v>
      </c>
      <c r="G16" s="230">
        <v>68.599999999999994</v>
      </c>
      <c r="H16" s="230">
        <v>70.09</v>
      </c>
      <c r="I16" s="230">
        <v>67.819999999999993</v>
      </c>
      <c r="J16" s="230">
        <v>39.299999999999997</v>
      </c>
      <c r="K16" s="372">
        <f>0.651638295968166*100</f>
        <v>65.163829596816598</v>
      </c>
      <c r="L16" s="372">
        <f>0.672527865283194*100</f>
        <v>67.25278652831939</v>
      </c>
      <c r="P16" s="17"/>
    </row>
    <row r="17" spans="1:12" x14ac:dyDescent="0.2">
      <c r="B17" s="121" t="s">
        <v>1068</v>
      </c>
      <c r="C17" s="54">
        <v>6903</v>
      </c>
      <c r="D17" s="54">
        <v>7020</v>
      </c>
      <c r="E17" s="54">
        <v>6959</v>
      </c>
      <c r="F17" s="54">
        <v>7044</v>
      </c>
      <c r="G17" s="54">
        <v>6846</v>
      </c>
      <c r="H17" s="54">
        <v>6709</v>
      </c>
      <c r="I17" s="54">
        <v>6709</v>
      </c>
      <c r="J17" s="54">
        <v>5732</v>
      </c>
      <c r="K17" s="54">
        <v>5572</v>
      </c>
      <c r="L17" s="54">
        <v>5727</v>
      </c>
    </row>
    <row r="19" spans="1:12" x14ac:dyDescent="0.2">
      <c r="A19" s="125" t="s">
        <v>327</v>
      </c>
      <c r="B19" s="125" t="s">
        <v>335</v>
      </c>
    </row>
    <row r="20" spans="1:12" x14ac:dyDescent="0.2">
      <c r="A20" s="21" t="s">
        <v>328</v>
      </c>
      <c r="B20" s="21" t="s">
        <v>333</v>
      </c>
    </row>
    <row r="21" spans="1:12" ht="15" x14ac:dyDescent="0.2">
      <c r="A21" s="21" t="s">
        <v>329</v>
      </c>
      <c r="B21" s="21" t="s">
        <v>1069</v>
      </c>
    </row>
    <row r="22" spans="1:12" x14ac:dyDescent="0.2">
      <c r="A22" s="21"/>
      <c r="B22" s="21"/>
    </row>
    <row r="23" spans="1:12" x14ac:dyDescent="0.2">
      <c r="A23" s="79" t="s">
        <v>1207</v>
      </c>
      <c r="B23" s="21"/>
    </row>
    <row r="24" spans="1:12" x14ac:dyDescent="0.2">
      <c r="A24" s="79" t="s">
        <v>1206</v>
      </c>
      <c r="B24" s="79"/>
    </row>
    <row r="25" spans="1:12" x14ac:dyDescent="0.2">
      <c r="B25" s="16"/>
    </row>
  </sheetData>
  <mergeCells count="1">
    <mergeCell ref="B2:L2"/>
  </mergeCells>
  <phoneticPr fontId="13" type="noConversion"/>
  <pageMargins left="0.7" right="0.7" top="0.75" bottom="0.75" header="0.3" footer="0.3"/>
  <pageSetup paperSize="8" orientation="landscape" r:id="rId1"/>
  <headerFooter>
    <oddHeader>&amp;L&amp;"Calibri"&amp;10&amp;K000000 [Limited Sharing]&amp;1#_x000D_</oddHead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300-000000000000}">
  <sheetPr codeName="Sheet9">
    <tabColor theme="7" tint="-0.499984740745262"/>
  </sheetPr>
  <dimension ref="A1:M53"/>
  <sheetViews>
    <sheetView workbookViewId="0">
      <pane ySplit="3" topLeftCell="A25" activePane="bottomLeft" state="frozen"/>
      <selection sqref="A1:XFD1048576"/>
      <selection pane="bottomLeft" activeCell="B2" sqref="B2:M2"/>
    </sheetView>
  </sheetViews>
  <sheetFormatPr defaultRowHeight="12.75" x14ac:dyDescent="0.2"/>
  <cols>
    <col min="1" max="1" width="3.83203125" style="11" customWidth="1"/>
    <col min="2" max="2" width="30.5" style="11" customWidth="1"/>
    <col min="3" max="12" width="10.6640625" style="11" bestFit="1" customWidth="1"/>
    <col min="13" max="13" width="12.33203125" style="11" customWidth="1"/>
    <col min="14" max="16384" width="9.33203125" style="11"/>
  </cols>
  <sheetData>
    <row r="1" spans="2:13" s="4" customFormat="1" ht="46.5" customHeight="1" x14ac:dyDescent="0.2">
      <c r="B1" s="1" t="s">
        <v>438</v>
      </c>
      <c r="C1" s="2"/>
      <c r="D1" s="2"/>
      <c r="E1" s="2"/>
      <c r="F1" s="2"/>
      <c r="G1" s="2"/>
      <c r="H1" s="2"/>
      <c r="I1" s="2"/>
      <c r="J1" s="2"/>
      <c r="K1" s="2"/>
      <c r="L1" s="2"/>
      <c r="M1" s="3" t="s">
        <v>447</v>
      </c>
    </row>
    <row r="2" spans="2:13" s="5" customFormat="1" ht="17.25" x14ac:dyDescent="0.25">
      <c r="B2" s="392" t="s">
        <v>1275</v>
      </c>
      <c r="C2" s="392"/>
      <c r="D2" s="392"/>
      <c r="E2" s="392"/>
      <c r="F2" s="392"/>
      <c r="G2" s="392"/>
      <c r="H2" s="392"/>
      <c r="I2" s="392"/>
      <c r="J2" s="392"/>
      <c r="K2" s="392"/>
      <c r="L2" s="392"/>
      <c r="M2" s="392"/>
    </row>
    <row r="3" spans="2:13" s="5" customFormat="1" ht="17.25" x14ac:dyDescent="0.25">
      <c r="B3" s="227" t="s">
        <v>23</v>
      </c>
      <c r="C3" s="347">
        <v>2013</v>
      </c>
      <c r="D3" s="347">
        <v>2014</v>
      </c>
      <c r="E3" s="347">
        <v>2015</v>
      </c>
      <c r="F3" s="347">
        <v>2016</v>
      </c>
      <c r="G3" s="347">
        <v>2017</v>
      </c>
      <c r="H3" s="347">
        <v>2018</v>
      </c>
      <c r="I3" s="347">
        <v>2019</v>
      </c>
      <c r="J3" s="347">
        <v>2020</v>
      </c>
      <c r="K3" s="348">
        <v>2021</v>
      </c>
      <c r="L3" s="349" t="s">
        <v>29</v>
      </c>
      <c r="M3" s="349" t="s">
        <v>298</v>
      </c>
    </row>
    <row r="4" spans="2:13" x14ac:dyDescent="0.2">
      <c r="B4" s="75" t="s">
        <v>1186</v>
      </c>
      <c r="C4" s="57">
        <v>3976</v>
      </c>
      <c r="D4" s="57">
        <v>4264</v>
      </c>
      <c r="E4" s="57">
        <v>4728</v>
      </c>
      <c r="F4" s="57">
        <v>4998</v>
      </c>
      <c r="G4" s="57">
        <v>4879</v>
      </c>
      <c r="H4" s="57">
        <v>4874</v>
      </c>
      <c r="I4" s="57">
        <v>4697</v>
      </c>
      <c r="J4" s="57">
        <v>4337</v>
      </c>
      <c r="K4" s="57">
        <v>4180</v>
      </c>
      <c r="L4" s="57">
        <v>4073</v>
      </c>
      <c r="M4" s="57">
        <v>4809</v>
      </c>
    </row>
    <row r="5" spans="2:13" x14ac:dyDescent="0.2">
      <c r="B5" s="72" t="s">
        <v>546</v>
      </c>
      <c r="C5" s="54">
        <v>3667</v>
      </c>
      <c r="D5" s="54">
        <v>3742</v>
      </c>
      <c r="E5" s="54">
        <v>4197</v>
      </c>
      <c r="F5" s="54">
        <v>4405</v>
      </c>
      <c r="G5" s="54">
        <v>4329</v>
      </c>
      <c r="H5" s="54">
        <v>4331</v>
      </c>
      <c r="I5" s="54">
        <v>4198</v>
      </c>
      <c r="J5" s="54">
        <v>3806</v>
      </c>
      <c r="K5" s="54">
        <v>3675</v>
      </c>
      <c r="L5" s="54">
        <v>3648</v>
      </c>
      <c r="M5" s="54">
        <v>4237</v>
      </c>
    </row>
    <row r="6" spans="2:13" x14ac:dyDescent="0.2">
      <c r="B6" s="72" t="s">
        <v>552</v>
      </c>
      <c r="C6" s="53">
        <v>36</v>
      </c>
      <c r="D6" s="53">
        <v>60</v>
      </c>
      <c r="E6" s="53">
        <v>72</v>
      </c>
      <c r="F6" s="53">
        <v>96</v>
      </c>
      <c r="G6" s="53">
        <v>87</v>
      </c>
      <c r="H6" s="53">
        <v>84</v>
      </c>
      <c r="I6" s="53">
        <v>43</v>
      </c>
      <c r="J6" s="53">
        <v>22</v>
      </c>
      <c r="K6" s="53">
        <v>14</v>
      </c>
      <c r="L6" s="53">
        <v>7</v>
      </c>
      <c r="M6" s="53">
        <v>23</v>
      </c>
    </row>
    <row r="7" spans="2:13" x14ac:dyDescent="0.2">
      <c r="B7" s="72" t="s">
        <v>562</v>
      </c>
      <c r="C7" s="53">
        <v>134</v>
      </c>
      <c r="D7" s="53">
        <v>127</v>
      </c>
      <c r="E7" s="53">
        <v>164</v>
      </c>
      <c r="F7" s="53">
        <v>216</v>
      </c>
      <c r="G7" s="53">
        <v>233</v>
      </c>
      <c r="H7" s="53">
        <v>189</v>
      </c>
      <c r="I7" s="53">
        <v>142</v>
      </c>
      <c r="J7" s="53">
        <v>135</v>
      </c>
      <c r="K7" s="53">
        <v>117</v>
      </c>
      <c r="L7" s="53">
        <v>95</v>
      </c>
      <c r="M7" s="53">
        <v>102</v>
      </c>
    </row>
    <row r="8" spans="2:13" x14ac:dyDescent="0.2">
      <c r="B8" s="72" t="s">
        <v>554</v>
      </c>
      <c r="C8" s="53">
        <v>139</v>
      </c>
      <c r="D8" s="53">
        <v>335</v>
      </c>
      <c r="E8" s="53">
        <v>295</v>
      </c>
      <c r="F8" s="53">
        <v>281</v>
      </c>
      <c r="G8" s="53">
        <v>230</v>
      </c>
      <c r="H8" s="53">
        <v>270</v>
      </c>
      <c r="I8" s="53">
        <v>314</v>
      </c>
      <c r="J8" s="53">
        <v>374</v>
      </c>
      <c r="K8" s="53">
        <v>374</v>
      </c>
      <c r="L8" s="53">
        <v>323</v>
      </c>
      <c r="M8" s="53">
        <v>447</v>
      </c>
    </row>
    <row r="9" spans="2:13" x14ac:dyDescent="0.2">
      <c r="B9" s="75" t="s">
        <v>1041</v>
      </c>
      <c r="C9" s="57">
        <v>40019</v>
      </c>
      <c r="D9" s="57">
        <v>44870</v>
      </c>
      <c r="E9" s="57">
        <v>46654</v>
      </c>
      <c r="F9" s="57">
        <v>51799</v>
      </c>
      <c r="G9" s="57">
        <v>55942</v>
      </c>
      <c r="H9" s="57">
        <v>61298</v>
      </c>
      <c r="I9" s="57">
        <v>61934</v>
      </c>
      <c r="J9" s="57">
        <v>59465</v>
      </c>
      <c r="K9" s="57">
        <v>62501</v>
      </c>
      <c r="L9" s="57">
        <v>54129</v>
      </c>
      <c r="M9" s="57">
        <v>56764</v>
      </c>
    </row>
    <row r="10" spans="2:13" x14ac:dyDescent="0.2">
      <c r="B10" s="72" t="s">
        <v>546</v>
      </c>
      <c r="C10" s="54">
        <v>37453</v>
      </c>
      <c r="D10" s="54">
        <v>41540</v>
      </c>
      <c r="E10" s="54">
        <v>43271</v>
      </c>
      <c r="F10" s="54">
        <v>47982</v>
      </c>
      <c r="G10" s="54">
        <v>51955</v>
      </c>
      <c r="H10" s="54">
        <v>57274</v>
      </c>
      <c r="I10" s="54">
        <v>57741</v>
      </c>
      <c r="J10" s="54">
        <v>54958</v>
      </c>
      <c r="K10" s="54">
        <v>57646</v>
      </c>
      <c r="L10" s="54">
        <v>50631</v>
      </c>
      <c r="M10" s="54">
        <v>53569</v>
      </c>
    </row>
    <row r="11" spans="2:13" x14ac:dyDescent="0.2">
      <c r="B11" s="72" t="s">
        <v>552</v>
      </c>
      <c r="C11" s="53">
        <v>200</v>
      </c>
      <c r="D11" s="53">
        <v>394</v>
      </c>
      <c r="E11" s="53">
        <v>540</v>
      </c>
      <c r="F11" s="53">
        <v>771</v>
      </c>
      <c r="G11" s="53">
        <v>712</v>
      </c>
      <c r="H11" s="53">
        <v>729</v>
      </c>
      <c r="I11" s="53">
        <v>509</v>
      </c>
      <c r="J11" s="53">
        <v>404</v>
      </c>
      <c r="K11" s="53">
        <v>106</v>
      </c>
      <c r="L11" s="53">
        <v>1</v>
      </c>
      <c r="M11" s="53">
        <v>1</v>
      </c>
    </row>
    <row r="12" spans="2:13" x14ac:dyDescent="0.2">
      <c r="B12" s="72" t="s">
        <v>562</v>
      </c>
      <c r="C12" s="54">
        <v>2276</v>
      </c>
      <c r="D12" s="54">
        <v>2621</v>
      </c>
      <c r="E12" s="54">
        <v>2649</v>
      </c>
      <c r="F12" s="54">
        <v>2825</v>
      </c>
      <c r="G12" s="54">
        <v>3120</v>
      </c>
      <c r="H12" s="54">
        <v>2951</v>
      </c>
      <c r="I12" s="54">
        <v>2881</v>
      </c>
      <c r="J12" s="54">
        <v>2874</v>
      </c>
      <c r="K12" s="54">
        <v>3039</v>
      </c>
      <c r="L12" s="54">
        <v>1913</v>
      </c>
      <c r="M12" s="54">
        <v>1891</v>
      </c>
    </row>
    <row r="13" spans="2:13" x14ac:dyDescent="0.2">
      <c r="B13" s="72" t="s">
        <v>554</v>
      </c>
      <c r="C13" s="53">
        <v>90</v>
      </c>
      <c r="D13" s="53">
        <v>316</v>
      </c>
      <c r="E13" s="53">
        <v>195</v>
      </c>
      <c r="F13" s="53">
        <v>220</v>
      </c>
      <c r="G13" s="53">
        <v>156</v>
      </c>
      <c r="H13" s="53">
        <v>344</v>
      </c>
      <c r="I13" s="53">
        <v>803</v>
      </c>
      <c r="J13" s="54">
        <v>1229</v>
      </c>
      <c r="K13" s="54">
        <v>1710</v>
      </c>
      <c r="L13" s="54">
        <v>1584</v>
      </c>
      <c r="M13" s="54">
        <v>1304</v>
      </c>
    </row>
    <row r="14" spans="2:13" x14ac:dyDescent="0.2">
      <c r="B14" s="75" t="s">
        <v>1042</v>
      </c>
      <c r="C14" s="57">
        <v>26224</v>
      </c>
      <c r="D14" s="57">
        <v>29540</v>
      </c>
      <c r="E14" s="57">
        <v>30925</v>
      </c>
      <c r="F14" s="57">
        <v>34720</v>
      </c>
      <c r="G14" s="57">
        <v>37915</v>
      </c>
      <c r="H14" s="57">
        <v>43636</v>
      </c>
      <c r="I14" s="57">
        <v>45045</v>
      </c>
      <c r="J14" s="57">
        <v>43443</v>
      </c>
      <c r="K14" s="57">
        <v>46855</v>
      </c>
      <c r="L14" s="57">
        <v>46247</v>
      </c>
      <c r="M14" s="57">
        <v>47029</v>
      </c>
    </row>
    <row r="15" spans="2:13" x14ac:dyDescent="0.2">
      <c r="B15" s="72" t="s">
        <v>546</v>
      </c>
      <c r="C15" s="54">
        <v>26029</v>
      </c>
      <c r="D15" s="54">
        <v>29254</v>
      </c>
      <c r="E15" s="54">
        <v>30447</v>
      </c>
      <c r="F15" s="54">
        <v>33896</v>
      </c>
      <c r="G15" s="54">
        <v>37079</v>
      </c>
      <c r="H15" s="54">
        <v>42877</v>
      </c>
      <c r="I15" s="54">
        <v>44186</v>
      </c>
      <c r="J15" s="54">
        <v>42723</v>
      </c>
      <c r="K15" s="54">
        <v>46178</v>
      </c>
      <c r="L15" s="54">
        <v>45539</v>
      </c>
      <c r="M15" s="54">
        <v>46104</v>
      </c>
    </row>
    <row r="16" spans="2:13" x14ac:dyDescent="0.2">
      <c r="B16" s="72" t="s">
        <v>552</v>
      </c>
      <c r="C16" s="211">
        <v>6.7</v>
      </c>
      <c r="D16" s="211">
        <v>0.4</v>
      </c>
      <c r="E16" s="211">
        <v>1.8</v>
      </c>
      <c r="F16" s="211">
        <v>0.1</v>
      </c>
      <c r="G16" s="211">
        <v>0.1</v>
      </c>
      <c r="H16" s="211">
        <v>0.1</v>
      </c>
      <c r="I16" s="211">
        <v>0.4</v>
      </c>
      <c r="J16" s="211">
        <v>0.2</v>
      </c>
      <c r="K16" s="211">
        <v>0.01</v>
      </c>
      <c r="L16" s="211">
        <v>0.1</v>
      </c>
      <c r="M16" s="211">
        <v>0.2</v>
      </c>
    </row>
    <row r="17" spans="2:13" x14ac:dyDescent="0.2">
      <c r="B17" s="72" t="s">
        <v>562</v>
      </c>
      <c r="C17" s="53">
        <v>159</v>
      </c>
      <c r="D17" s="53">
        <v>127</v>
      </c>
      <c r="E17" s="53">
        <v>379</v>
      </c>
      <c r="F17" s="53">
        <v>689</v>
      </c>
      <c r="G17" s="53">
        <v>778</v>
      </c>
      <c r="H17" s="53">
        <v>609</v>
      </c>
      <c r="I17" s="53">
        <v>423</v>
      </c>
      <c r="J17" s="53">
        <v>198</v>
      </c>
      <c r="K17" s="53">
        <v>138</v>
      </c>
      <c r="L17" s="53">
        <v>176</v>
      </c>
      <c r="M17" s="53">
        <v>122</v>
      </c>
    </row>
    <row r="18" spans="2:13" x14ac:dyDescent="0.2">
      <c r="B18" s="72" t="s">
        <v>554</v>
      </c>
      <c r="C18" s="53">
        <v>29</v>
      </c>
      <c r="D18" s="53">
        <v>158</v>
      </c>
      <c r="E18" s="53">
        <v>98</v>
      </c>
      <c r="F18" s="53">
        <v>135</v>
      </c>
      <c r="G18" s="53">
        <v>58</v>
      </c>
      <c r="H18" s="53">
        <v>150</v>
      </c>
      <c r="I18" s="53">
        <v>436</v>
      </c>
      <c r="J18" s="53">
        <v>521</v>
      </c>
      <c r="K18" s="53">
        <v>539</v>
      </c>
      <c r="L18" s="53">
        <v>532</v>
      </c>
      <c r="M18" s="53">
        <v>802</v>
      </c>
    </row>
    <row r="19" spans="2:13" x14ac:dyDescent="0.2">
      <c r="B19" s="75" t="s">
        <v>1043</v>
      </c>
      <c r="C19" s="97"/>
      <c r="D19" s="97"/>
      <c r="E19" s="97"/>
      <c r="F19" s="97"/>
      <c r="G19" s="97"/>
      <c r="H19" s="97"/>
      <c r="I19" s="97"/>
      <c r="J19" s="97"/>
      <c r="K19" s="97"/>
      <c r="L19" s="97"/>
      <c r="M19" s="97"/>
    </row>
    <row r="20" spans="2:13" x14ac:dyDescent="0.2">
      <c r="B20" s="103" t="s">
        <v>1044</v>
      </c>
      <c r="C20" s="57">
        <v>63482</v>
      </c>
      <c r="D20" s="57">
        <v>70794</v>
      </c>
      <c r="E20" s="57">
        <v>73718</v>
      </c>
      <c r="F20" s="57">
        <v>81879</v>
      </c>
      <c r="G20" s="57">
        <v>89035</v>
      </c>
      <c r="H20" s="57">
        <v>100152</v>
      </c>
      <c r="I20" s="57">
        <v>101926</v>
      </c>
      <c r="J20" s="57">
        <v>97681</v>
      </c>
      <c r="K20" s="57">
        <v>103824</v>
      </c>
      <c r="L20" s="57">
        <v>96170</v>
      </c>
      <c r="M20" s="57">
        <v>99674</v>
      </c>
    </row>
    <row r="21" spans="2:13" x14ac:dyDescent="0.2">
      <c r="B21" s="72" t="s">
        <v>1045</v>
      </c>
      <c r="C21" s="54">
        <v>56195</v>
      </c>
      <c r="D21" s="54">
        <v>63329</v>
      </c>
      <c r="E21" s="54">
        <v>65682</v>
      </c>
      <c r="F21" s="54">
        <v>73682</v>
      </c>
      <c r="G21" s="54">
        <v>79825</v>
      </c>
      <c r="H21" s="54">
        <v>90016</v>
      </c>
      <c r="I21" s="54">
        <v>92397</v>
      </c>
      <c r="J21" s="54">
        <v>88787</v>
      </c>
      <c r="K21" s="54">
        <v>94595</v>
      </c>
      <c r="L21" s="54">
        <v>89920</v>
      </c>
      <c r="M21" s="54">
        <v>93403</v>
      </c>
    </row>
    <row r="22" spans="2:13" x14ac:dyDescent="0.2">
      <c r="B22" s="72" t="s">
        <v>1046</v>
      </c>
      <c r="C22" s="53">
        <v>364</v>
      </c>
      <c r="D22" s="53">
        <v>601</v>
      </c>
      <c r="E22" s="53">
        <v>1113</v>
      </c>
      <c r="F22" s="53">
        <v>879</v>
      </c>
      <c r="G22" s="53">
        <v>843</v>
      </c>
      <c r="H22" s="53">
        <v>692</v>
      </c>
      <c r="I22" s="53">
        <v>668</v>
      </c>
      <c r="J22" s="53">
        <v>559</v>
      </c>
      <c r="K22" s="53">
        <v>858</v>
      </c>
      <c r="L22" s="53">
        <v>263</v>
      </c>
      <c r="M22" s="53">
        <v>202</v>
      </c>
    </row>
    <row r="23" spans="2:13" x14ac:dyDescent="0.2">
      <c r="B23" s="72" t="s">
        <v>1047</v>
      </c>
      <c r="C23" s="54">
        <v>2657</v>
      </c>
      <c r="D23" s="54">
        <v>2444</v>
      </c>
      <c r="E23" s="54">
        <v>2344</v>
      </c>
      <c r="F23" s="54">
        <v>2572</v>
      </c>
      <c r="G23" s="54">
        <v>2501</v>
      </c>
      <c r="H23" s="54">
        <v>2825</v>
      </c>
      <c r="I23" s="54">
        <v>2527</v>
      </c>
      <c r="J23" s="54">
        <v>2988</v>
      </c>
      <c r="K23" s="54">
        <v>3141</v>
      </c>
      <c r="L23" s="54">
        <v>1652</v>
      </c>
      <c r="M23" s="54">
        <v>1183</v>
      </c>
    </row>
    <row r="24" spans="2:13" x14ac:dyDescent="0.2">
      <c r="B24" s="72" t="s">
        <v>1048</v>
      </c>
      <c r="C24" s="54">
        <v>4265</v>
      </c>
      <c r="D24" s="54">
        <v>4420</v>
      </c>
      <c r="E24" s="54">
        <v>4579</v>
      </c>
      <c r="F24" s="54">
        <v>4746</v>
      </c>
      <c r="G24" s="54">
        <v>5865</v>
      </c>
      <c r="H24" s="54">
        <v>6618</v>
      </c>
      <c r="I24" s="54">
        <v>6334</v>
      </c>
      <c r="J24" s="54">
        <v>5347</v>
      </c>
      <c r="K24" s="54">
        <v>5230</v>
      </c>
      <c r="L24" s="54">
        <v>4334</v>
      </c>
      <c r="M24" s="54">
        <v>4885</v>
      </c>
    </row>
    <row r="25" spans="2:13" x14ac:dyDescent="0.2">
      <c r="B25" s="75" t="s">
        <v>1049</v>
      </c>
      <c r="C25" s="97"/>
      <c r="D25" s="97"/>
      <c r="E25" s="97"/>
      <c r="F25" s="97"/>
      <c r="G25" s="97"/>
      <c r="H25" s="97"/>
      <c r="I25" s="97"/>
      <c r="J25" s="97"/>
      <c r="K25" s="97"/>
      <c r="L25" s="97"/>
      <c r="M25" s="97"/>
    </row>
    <row r="26" spans="2:13" x14ac:dyDescent="0.2">
      <c r="B26" s="103" t="s">
        <v>1050</v>
      </c>
      <c r="C26" s="57">
        <v>4306206</v>
      </c>
      <c r="D26" s="57">
        <v>4907915</v>
      </c>
      <c r="E26" s="57">
        <v>5185467</v>
      </c>
      <c r="F26" s="57">
        <v>5734923</v>
      </c>
      <c r="G26" s="57">
        <v>6209068</v>
      </c>
      <c r="H26" s="57">
        <v>7047486</v>
      </c>
      <c r="I26" s="57">
        <v>7228337</v>
      </c>
      <c r="J26" s="57">
        <v>6854762</v>
      </c>
      <c r="K26" s="57">
        <v>7249358</v>
      </c>
      <c r="L26" s="57">
        <v>6862184</v>
      </c>
      <c r="M26" s="57">
        <v>6949912</v>
      </c>
    </row>
    <row r="27" spans="2:13" x14ac:dyDescent="0.2">
      <c r="B27" s="72" t="s">
        <v>1051</v>
      </c>
      <c r="C27" s="54">
        <v>1031977</v>
      </c>
      <c r="D27" s="54">
        <v>1126985</v>
      </c>
      <c r="E27" s="54">
        <v>1217971</v>
      </c>
      <c r="F27" s="54">
        <v>1299850</v>
      </c>
      <c r="G27" s="54">
        <v>1383551</v>
      </c>
      <c r="H27" s="54">
        <v>1343249</v>
      </c>
      <c r="I27" s="54">
        <v>1273332</v>
      </c>
      <c r="J27" s="54">
        <v>1089669</v>
      </c>
      <c r="K27" s="54">
        <v>1199055</v>
      </c>
      <c r="L27" s="54">
        <v>1030230</v>
      </c>
      <c r="M27" s="54">
        <v>990006</v>
      </c>
    </row>
    <row r="28" spans="2:13" x14ac:dyDescent="0.2">
      <c r="B28" s="72" t="s">
        <v>1052</v>
      </c>
      <c r="C28" s="54">
        <v>3208117</v>
      </c>
      <c r="D28" s="54">
        <v>3699710</v>
      </c>
      <c r="E28" s="54">
        <v>3888321</v>
      </c>
      <c r="F28" s="54">
        <v>4355261</v>
      </c>
      <c r="G28" s="54">
        <v>4741582</v>
      </c>
      <c r="H28" s="54">
        <v>5602358</v>
      </c>
      <c r="I28" s="54">
        <v>5802060</v>
      </c>
      <c r="J28" s="54">
        <v>5613461</v>
      </c>
      <c r="K28" s="54">
        <v>5850047</v>
      </c>
      <c r="L28" s="54">
        <v>5635685</v>
      </c>
      <c r="M28" s="54">
        <v>5754247</v>
      </c>
    </row>
    <row r="29" spans="2:13" x14ac:dyDescent="0.2">
      <c r="B29" s="72" t="s">
        <v>1053</v>
      </c>
      <c r="C29" s="54">
        <v>66112</v>
      </c>
      <c r="D29" s="54">
        <v>81220</v>
      </c>
      <c r="E29" s="54">
        <v>79175</v>
      </c>
      <c r="F29" s="54">
        <v>79812</v>
      </c>
      <c r="G29" s="54">
        <v>83935</v>
      </c>
      <c r="H29" s="54">
        <v>101879</v>
      </c>
      <c r="I29" s="54">
        <v>152945</v>
      </c>
      <c r="J29" s="54">
        <v>151632</v>
      </c>
      <c r="K29" s="54">
        <v>200256</v>
      </c>
      <c r="L29" s="54">
        <v>196269</v>
      </c>
      <c r="M29" s="54">
        <v>205659</v>
      </c>
    </row>
    <row r="30" spans="2:13" ht="15" x14ac:dyDescent="0.2">
      <c r="B30" s="283" t="s">
        <v>1054</v>
      </c>
      <c r="C30" s="57">
        <v>37232</v>
      </c>
      <c r="D30" s="57">
        <v>37492</v>
      </c>
      <c r="E30" s="57">
        <v>40805</v>
      </c>
      <c r="F30" s="57">
        <v>44080</v>
      </c>
      <c r="G30" s="57">
        <v>45740</v>
      </c>
      <c r="H30" s="57">
        <v>52283</v>
      </c>
      <c r="I30" s="57">
        <v>54636</v>
      </c>
      <c r="J30" s="57">
        <v>52657</v>
      </c>
      <c r="K30" s="57">
        <v>60606</v>
      </c>
      <c r="L30" s="57">
        <v>99362</v>
      </c>
      <c r="M30" s="57">
        <v>92821</v>
      </c>
    </row>
    <row r="31" spans="2:13" x14ac:dyDescent="0.2">
      <c r="B31" s="72" t="s">
        <v>546</v>
      </c>
      <c r="C31" s="54">
        <v>35804</v>
      </c>
      <c r="D31" s="54">
        <v>35159</v>
      </c>
      <c r="E31" s="54">
        <v>37214</v>
      </c>
      <c r="F31" s="54">
        <v>39913</v>
      </c>
      <c r="G31" s="54">
        <v>41456</v>
      </c>
      <c r="H31" s="54">
        <v>49606</v>
      </c>
      <c r="I31" s="54">
        <v>51743</v>
      </c>
      <c r="J31" s="54">
        <v>50231</v>
      </c>
      <c r="K31" s="54">
        <v>58715</v>
      </c>
      <c r="L31" s="54">
        <v>95183</v>
      </c>
      <c r="M31" s="54">
        <v>88818</v>
      </c>
    </row>
    <row r="32" spans="2:13" x14ac:dyDescent="0.2">
      <c r="B32" s="72" t="s">
        <v>552</v>
      </c>
      <c r="C32" s="53">
        <v>478</v>
      </c>
      <c r="D32" s="53">
        <v>696</v>
      </c>
      <c r="E32" s="53">
        <v>915</v>
      </c>
      <c r="F32" s="54">
        <v>1239</v>
      </c>
      <c r="G32" s="54">
        <v>1388</v>
      </c>
      <c r="H32" s="54">
        <v>1623</v>
      </c>
      <c r="I32" s="54">
        <v>1639</v>
      </c>
      <c r="J32" s="54">
        <v>1376</v>
      </c>
      <c r="K32" s="53">
        <v>956</v>
      </c>
      <c r="L32" s="54">
        <v>1470</v>
      </c>
      <c r="M32" s="54">
        <v>1512</v>
      </c>
    </row>
    <row r="33" spans="1:13" x14ac:dyDescent="0.2">
      <c r="B33" s="72" t="s">
        <v>562</v>
      </c>
      <c r="C33" s="53">
        <v>366</v>
      </c>
      <c r="D33" s="53">
        <v>400</v>
      </c>
      <c r="E33" s="53">
        <v>530</v>
      </c>
      <c r="F33" s="53">
        <v>886</v>
      </c>
      <c r="G33" s="54">
        <v>1120</v>
      </c>
      <c r="H33" s="54">
        <v>1054</v>
      </c>
      <c r="I33" s="54">
        <v>1254</v>
      </c>
      <c r="J33" s="54">
        <v>1051</v>
      </c>
      <c r="K33" s="53">
        <v>936</v>
      </c>
      <c r="L33" s="54">
        <v>2709</v>
      </c>
      <c r="M33" s="54">
        <v>2491</v>
      </c>
    </row>
    <row r="34" spans="1:13" x14ac:dyDescent="0.2">
      <c r="B34" s="72" t="s">
        <v>554</v>
      </c>
      <c r="C34" s="55">
        <v>585</v>
      </c>
      <c r="D34" s="74">
        <v>1237</v>
      </c>
      <c r="E34" s="74">
        <v>2145</v>
      </c>
      <c r="F34" s="74">
        <v>2042</v>
      </c>
      <c r="G34" s="74">
        <v>1776</v>
      </c>
      <c r="H34" s="56" t="s">
        <v>295</v>
      </c>
      <c r="I34" s="56" t="s">
        <v>295</v>
      </c>
      <c r="J34" s="56" t="s">
        <v>295</v>
      </c>
      <c r="K34" s="56" t="s">
        <v>295</v>
      </c>
      <c r="L34" s="56" t="s">
        <v>295</v>
      </c>
      <c r="M34" s="56" t="s">
        <v>295</v>
      </c>
    </row>
    <row r="35" spans="1:13" ht="15" x14ac:dyDescent="0.2">
      <c r="B35" s="283" t="s">
        <v>1055</v>
      </c>
      <c r="C35" s="57">
        <v>9886</v>
      </c>
      <c r="D35" s="57">
        <v>9598</v>
      </c>
      <c r="E35" s="57">
        <v>9550</v>
      </c>
      <c r="F35" s="57">
        <v>9651</v>
      </c>
      <c r="G35" s="57">
        <v>9377</v>
      </c>
      <c r="H35" s="57">
        <v>9710</v>
      </c>
      <c r="I35" s="57">
        <v>9937</v>
      </c>
      <c r="J35" s="57">
        <v>9484</v>
      </c>
      <c r="K35" s="57">
        <v>9203</v>
      </c>
      <c r="L35" s="57">
        <v>8706</v>
      </c>
      <c r="M35" s="57">
        <v>8243</v>
      </c>
    </row>
    <row r="36" spans="1:13" x14ac:dyDescent="0.2">
      <c r="B36" s="72" t="s">
        <v>546</v>
      </c>
      <c r="C36" s="54">
        <v>9014</v>
      </c>
      <c r="D36" s="54">
        <v>8747</v>
      </c>
      <c r="E36" s="54">
        <v>8725</v>
      </c>
      <c r="F36" s="54">
        <v>8856</v>
      </c>
      <c r="G36" s="54">
        <v>8588</v>
      </c>
      <c r="H36" s="54">
        <v>8910</v>
      </c>
      <c r="I36" s="54">
        <v>8975</v>
      </c>
      <c r="J36" s="54">
        <v>8567</v>
      </c>
      <c r="K36" s="54">
        <v>8285</v>
      </c>
      <c r="L36" s="54">
        <v>7838</v>
      </c>
      <c r="M36" s="54">
        <v>7433</v>
      </c>
    </row>
    <row r="37" spans="1:13" x14ac:dyDescent="0.2">
      <c r="B37" s="72" t="s">
        <v>552</v>
      </c>
      <c r="C37" s="53">
        <v>378</v>
      </c>
      <c r="D37" s="53">
        <v>373</v>
      </c>
      <c r="E37" s="53">
        <v>355</v>
      </c>
      <c r="F37" s="53">
        <v>348</v>
      </c>
      <c r="G37" s="53">
        <v>351</v>
      </c>
      <c r="H37" s="53">
        <v>362</v>
      </c>
      <c r="I37" s="53">
        <v>384</v>
      </c>
      <c r="J37" s="53">
        <v>339</v>
      </c>
      <c r="K37" s="53">
        <v>331</v>
      </c>
      <c r="L37" s="53">
        <v>315</v>
      </c>
      <c r="M37" s="53">
        <v>276</v>
      </c>
    </row>
    <row r="38" spans="1:13" x14ac:dyDescent="0.2">
      <c r="B38" s="72" t="s">
        <v>562</v>
      </c>
      <c r="C38" s="53">
        <v>426</v>
      </c>
      <c r="D38" s="53">
        <v>419</v>
      </c>
      <c r="E38" s="53">
        <v>417</v>
      </c>
      <c r="F38" s="53">
        <v>402</v>
      </c>
      <c r="G38" s="53">
        <v>401</v>
      </c>
      <c r="H38" s="53">
        <v>400</v>
      </c>
      <c r="I38" s="53">
        <v>400</v>
      </c>
      <c r="J38" s="53">
        <v>387</v>
      </c>
      <c r="K38" s="53">
        <v>381</v>
      </c>
      <c r="L38" s="53">
        <v>363</v>
      </c>
      <c r="M38" s="53">
        <v>341</v>
      </c>
    </row>
    <row r="39" spans="1:13" x14ac:dyDescent="0.2">
      <c r="B39" s="72" t="s">
        <v>554</v>
      </c>
      <c r="C39" s="53">
        <v>68</v>
      </c>
      <c r="D39" s="53">
        <v>59</v>
      </c>
      <c r="E39" s="53">
        <v>53</v>
      </c>
      <c r="F39" s="53">
        <v>45</v>
      </c>
      <c r="G39" s="53">
        <v>37</v>
      </c>
      <c r="H39" s="53">
        <v>38</v>
      </c>
      <c r="I39" s="53">
        <v>178</v>
      </c>
      <c r="J39" s="53">
        <v>191</v>
      </c>
      <c r="K39" s="53">
        <v>206</v>
      </c>
      <c r="L39" s="53">
        <v>190</v>
      </c>
      <c r="M39" s="53">
        <v>193</v>
      </c>
    </row>
    <row r="41" spans="1:13" x14ac:dyDescent="0.2">
      <c r="A41" s="125" t="s">
        <v>327</v>
      </c>
      <c r="B41" s="11" t="s">
        <v>359</v>
      </c>
    </row>
    <row r="42" spans="1:13" x14ac:dyDescent="0.2">
      <c r="A42" s="125" t="s">
        <v>328</v>
      </c>
      <c r="B42" s="11" t="s">
        <v>335</v>
      </c>
    </row>
    <row r="43" spans="1:13" x14ac:dyDescent="0.2">
      <c r="A43" s="21" t="s">
        <v>329</v>
      </c>
      <c r="B43" s="11" t="s">
        <v>333</v>
      </c>
    </row>
    <row r="44" spans="1:13" x14ac:dyDescent="0.2">
      <c r="A44" s="21" t="s">
        <v>330</v>
      </c>
      <c r="B44" s="11" t="s">
        <v>360</v>
      </c>
    </row>
    <row r="45" spans="1:13" x14ac:dyDescent="0.2">
      <c r="A45" s="21" t="s">
        <v>331</v>
      </c>
      <c r="B45" s="383" t="s">
        <v>361</v>
      </c>
      <c r="C45" s="383"/>
      <c r="D45" s="383"/>
      <c r="E45" s="383"/>
      <c r="F45" s="383"/>
      <c r="G45" s="383"/>
      <c r="H45" s="383"/>
      <c r="I45" s="383"/>
      <c r="J45" s="383"/>
      <c r="K45" s="383"/>
      <c r="L45" s="383"/>
      <c r="M45" s="383"/>
    </row>
    <row r="46" spans="1:13" x14ac:dyDescent="0.2">
      <c r="A46" s="21"/>
      <c r="B46" s="383"/>
      <c r="C46" s="383"/>
      <c r="D46" s="383"/>
      <c r="E46" s="383"/>
      <c r="F46" s="383"/>
      <c r="G46" s="383"/>
      <c r="H46" s="383"/>
      <c r="I46" s="383"/>
      <c r="J46" s="383"/>
      <c r="K46" s="383"/>
      <c r="L46" s="383"/>
      <c r="M46" s="383"/>
    </row>
    <row r="47" spans="1:13" x14ac:dyDescent="0.2">
      <c r="A47" s="21" t="s">
        <v>31</v>
      </c>
    </row>
    <row r="48" spans="1:13" x14ac:dyDescent="0.2">
      <c r="A48" s="21"/>
    </row>
    <row r="49" spans="1:2" x14ac:dyDescent="0.2">
      <c r="A49" s="79" t="s">
        <v>1159</v>
      </c>
    </row>
    <row r="50" spans="1:2" x14ac:dyDescent="0.2">
      <c r="A50" s="294" t="s">
        <v>1208</v>
      </c>
    </row>
    <row r="51" spans="1:2" x14ac:dyDescent="0.2">
      <c r="A51" s="294" t="s">
        <v>34</v>
      </c>
    </row>
    <row r="53" spans="1:2" x14ac:dyDescent="0.2">
      <c r="B53" s="16"/>
    </row>
  </sheetData>
  <mergeCells count="2">
    <mergeCell ref="B2:M2"/>
    <mergeCell ref="B45:M46"/>
  </mergeCells>
  <pageMargins left="0.7" right="0.7" top="0.75" bottom="0.75" header="0.3" footer="0.3"/>
  <pageSetup paperSize="8" orientation="landscape" r:id="rId1"/>
  <headerFooter>
    <oddHeader>&amp;L&amp;"Calibri"&amp;10&amp;K000000 [Limited Sharing]&amp;1#_x000D_</oddHead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600-000000000000}">
  <sheetPr codeName="Sheet10">
    <tabColor theme="7" tint="-0.499984740745262"/>
  </sheetPr>
  <dimension ref="A1:P89"/>
  <sheetViews>
    <sheetView workbookViewId="0">
      <pane ySplit="3" topLeftCell="A67" activePane="bottomLeft" state="frozen"/>
      <selection sqref="A1:XFD1048576"/>
      <selection pane="bottomLeft" activeCell="B2" sqref="B2:L2"/>
    </sheetView>
  </sheetViews>
  <sheetFormatPr defaultRowHeight="12.75" x14ac:dyDescent="0.2"/>
  <cols>
    <col min="1" max="1" width="3.6640625" style="11" customWidth="1"/>
    <col min="2" max="2" width="34.33203125" style="11" bestFit="1" customWidth="1"/>
    <col min="3" max="12" width="16.33203125" style="11" customWidth="1"/>
    <col min="13" max="13" width="9.33203125" style="11"/>
    <col min="14" max="14" width="10.6640625" style="11" customWidth="1"/>
    <col min="15" max="16384" width="9.33203125" style="11"/>
  </cols>
  <sheetData>
    <row r="1" spans="2:13" s="4" customFormat="1" ht="46.5" customHeight="1" x14ac:dyDescent="0.2">
      <c r="B1" s="1" t="s">
        <v>438</v>
      </c>
      <c r="C1" s="2"/>
      <c r="D1" s="2"/>
      <c r="E1" s="2"/>
      <c r="F1" s="2"/>
      <c r="G1" s="2"/>
      <c r="H1" s="2"/>
      <c r="I1" s="2"/>
      <c r="J1" s="2"/>
      <c r="K1" s="2"/>
      <c r="L1" s="3" t="s">
        <v>448</v>
      </c>
    </row>
    <row r="2" spans="2:13" s="5" customFormat="1" ht="15.75" x14ac:dyDescent="0.25">
      <c r="B2" s="394" t="s">
        <v>35</v>
      </c>
      <c r="C2" s="394"/>
      <c r="D2" s="394"/>
      <c r="E2" s="394"/>
      <c r="F2" s="394"/>
      <c r="G2" s="394"/>
      <c r="H2" s="394"/>
      <c r="I2" s="394"/>
      <c r="J2" s="394"/>
      <c r="K2" s="394"/>
      <c r="L2" s="394"/>
      <c r="M2" s="29"/>
    </row>
    <row r="3" spans="2:13" s="5" customFormat="1" ht="15" x14ac:dyDescent="0.25">
      <c r="B3" s="227" t="s">
        <v>23</v>
      </c>
      <c r="C3" s="227" t="s">
        <v>10</v>
      </c>
      <c r="D3" s="227" t="s">
        <v>11</v>
      </c>
      <c r="E3" s="227" t="s">
        <v>12</v>
      </c>
      <c r="F3" s="227" t="s">
        <v>13</v>
      </c>
      <c r="G3" s="227" t="s">
        <v>14</v>
      </c>
      <c r="H3" s="227" t="s">
        <v>15</v>
      </c>
      <c r="I3" s="227" t="s">
        <v>16</v>
      </c>
      <c r="J3" s="227" t="s">
        <v>17</v>
      </c>
      <c r="K3" s="337" t="s">
        <v>151</v>
      </c>
      <c r="L3" s="227" t="s">
        <v>18</v>
      </c>
      <c r="M3" s="29"/>
    </row>
    <row r="4" spans="2:13" x14ac:dyDescent="0.2">
      <c r="B4" s="32" t="s">
        <v>1185</v>
      </c>
      <c r="C4" s="179"/>
      <c r="D4" s="179"/>
      <c r="E4" s="179"/>
      <c r="F4" s="179"/>
      <c r="G4" s="179"/>
      <c r="H4" s="179"/>
      <c r="I4" s="179"/>
      <c r="J4" s="179"/>
      <c r="K4" s="179"/>
      <c r="L4" s="179"/>
    </row>
    <row r="5" spans="2:13" x14ac:dyDescent="0.2">
      <c r="B5" s="101" t="s">
        <v>36</v>
      </c>
      <c r="C5" s="179"/>
      <c r="D5" s="179"/>
      <c r="E5" s="179"/>
      <c r="F5" s="179"/>
      <c r="G5" s="179"/>
      <c r="H5" s="179"/>
      <c r="I5" s="179"/>
      <c r="J5" s="179"/>
      <c r="K5" s="179"/>
      <c r="L5" s="179"/>
    </row>
    <row r="6" spans="2:13" x14ac:dyDescent="0.2">
      <c r="B6" s="338">
        <v>2018</v>
      </c>
      <c r="C6" s="116">
        <v>7.2</v>
      </c>
      <c r="D6" s="116">
        <v>0.7</v>
      </c>
      <c r="E6" s="116">
        <v>0.6</v>
      </c>
      <c r="F6" s="116">
        <v>0.8</v>
      </c>
      <c r="G6" s="116">
        <v>0.6</v>
      </c>
      <c r="H6" s="116">
        <v>0.7</v>
      </c>
      <c r="I6" s="116">
        <v>0.5</v>
      </c>
      <c r="J6" s="116">
        <v>0.2</v>
      </c>
      <c r="K6" s="116">
        <v>0.4</v>
      </c>
      <c r="L6" s="116">
        <v>11.6</v>
      </c>
    </row>
    <row r="7" spans="2:13" x14ac:dyDescent="0.2">
      <c r="B7" s="338">
        <v>2019</v>
      </c>
      <c r="C7" s="116">
        <v>7.2</v>
      </c>
      <c r="D7" s="116">
        <v>0.7</v>
      </c>
      <c r="E7" s="116">
        <v>0.6</v>
      </c>
      <c r="F7" s="116">
        <v>0.8</v>
      </c>
      <c r="G7" s="116">
        <v>0.6</v>
      </c>
      <c r="H7" s="116">
        <v>0.7</v>
      </c>
      <c r="I7" s="116">
        <v>0.5</v>
      </c>
      <c r="J7" s="116">
        <v>0.2</v>
      </c>
      <c r="K7" s="116">
        <v>0.4</v>
      </c>
      <c r="L7" s="116">
        <v>11.7</v>
      </c>
    </row>
    <row r="8" spans="2:13" x14ac:dyDescent="0.2">
      <c r="B8" s="338">
        <v>2020</v>
      </c>
      <c r="C8" s="116">
        <v>2.2999999999999998</v>
      </c>
      <c r="D8" s="116">
        <v>0.2</v>
      </c>
      <c r="E8" s="116">
        <v>0.3</v>
      </c>
      <c r="F8" s="116">
        <v>0.2</v>
      </c>
      <c r="G8" s="116">
        <v>0.2</v>
      </c>
      <c r="H8" s="116">
        <v>0.2</v>
      </c>
      <c r="I8" s="116">
        <v>0.2</v>
      </c>
      <c r="J8" s="116">
        <v>0.1</v>
      </c>
      <c r="K8" s="116">
        <v>0.1</v>
      </c>
      <c r="L8" s="116">
        <v>3.7</v>
      </c>
    </row>
    <row r="9" spans="2:13" x14ac:dyDescent="0.2">
      <c r="B9" s="338">
        <v>2021</v>
      </c>
      <c r="C9" s="116">
        <v>4.0199999999999996</v>
      </c>
      <c r="D9" s="116">
        <v>0.31</v>
      </c>
      <c r="E9" s="116">
        <v>0.28000000000000003</v>
      </c>
      <c r="F9" s="116">
        <v>0.44</v>
      </c>
      <c r="G9" s="116">
        <v>0.31</v>
      </c>
      <c r="H9" s="116">
        <v>0.25</v>
      </c>
      <c r="I9" s="116">
        <v>0.22</v>
      </c>
      <c r="J9" s="116">
        <v>0.13</v>
      </c>
      <c r="K9" s="116">
        <v>0.31</v>
      </c>
      <c r="L9" s="116">
        <v>6.28</v>
      </c>
    </row>
    <row r="10" spans="2:13" x14ac:dyDescent="0.2">
      <c r="B10" s="339">
        <v>2022</v>
      </c>
      <c r="C10" s="116">
        <v>6.2</v>
      </c>
      <c r="D10" s="116">
        <v>0.48</v>
      </c>
      <c r="E10" s="116">
        <v>0.48</v>
      </c>
      <c r="F10" s="116">
        <v>0.67</v>
      </c>
      <c r="G10" s="116">
        <v>0.48</v>
      </c>
      <c r="H10" s="116">
        <v>0.38</v>
      </c>
      <c r="I10" s="116">
        <v>0.33</v>
      </c>
      <c r="J10" s="116">
        <v>0.19</v>
      </c>
      <c r="K10" s="116">
        <v>0.48</v>
      </c>
      <c r="L10" s="116">
        <v>9.69</v>
      </c>
    </row>
    <row r="11" spans="2:13" ht="15" x14ac:dyDescent="0.2">
      <c r="B11" s="339" t="s">
        <v>1002</v>
      </c>
      <c r="C11" s="116">
        <v>6.68</v>
      </c>
      <c r="D11" s="116">
        <v>0.52</v>
      </c>
      <c r="E11" s="116">
        <v>0.47</v>
      </c>
      <c r="F11" s="116">
        <v>0.77</v>
      </c>
      <c r="G11" s="116">
        <v>0.52</v>
      </c>
      <c r="H11" s="116">
        <v>0.41</v>
      </c>
      <c r="I11" s="116">
        <v>0.36</v>
      </c>
      <c r="J11" s="116">
        <v>0.2</v>
      </c>
      <c r="K11" s="116">
        <v>0.52</v>
      </c>
      <c r="L11" s="116">
        <v>10.45</v>
      </c>
    </row>
    <row r="12" spans="2:13" x14ac:dyDescent="0.2">
      <c r="B12" s="72" t="s">
        <v>1003</v>
      </c>
      <c r="C12" s="73"/>
      <c r="D12" s="73"/>
      <c r="E12" s="73"/>
      <c r="F12" s="73"/>
      <c r="G12" s="73"/>
      <c r="H12" s="73"/>
      <c r="I12" s="73"/>
      <c r="J12" s="73"/>
      <c r="K12" s="73"/>
      <c r="L12" s="73"/>
    </row>
    <row r="13" spans="2:13" x14ac:dyDescent="0.2">
      <c r="B13" s="338">
        <v>2018</v>
      </c>
      <c r="C13" s="132">
        <v>4802</v>
      </c>
      <c r="D13" s="116">
        <v>477.6</v>
      </c>
      <c r="E13" s="116">
        <v>405.5</v>
      </c>
      <c r="F13" s="116">
        <v>536.1</v>
      </c>
      <c r="G13" s="116">
        <v>351.7</v>
      </c>
      <c r="H13" s="116">
        <v>420.1</v>
      </c>
      <c r="I13" s="116">
        <v>318.60000000000002</v>
      </c>
      <c r="J13" s="116">
        <v>161.5</v>
      </c>
      <c r="K13" s="116">
        <v>236.5</v>
      </c>
      <c r="L13" s="132">
        <v>7709.5</v>
      </c>
    </row>
    <row r="14" spans="2:13" x14ac:dyDescent="0.2">
      <c r="B14" s="338">
        <v>2019</v>
      </c>
      <c r="C14" s="73" t="s">
        <v>1004</v>
      </c>
      <c r="D14" s="116">
        <v>365.5</v>
      </c>
      <c r="E14" s="116">
        <v>328.9</v>
      </c>
      <c r="F14" s="116">
        <v>511.7</v>
      </c>
      <c r="G14" s="116">
        <v>365.5</v>
      </c>
      <c r="H14" s="116">
        <v>292.39999999999998</v>
      </c>
      <c r="I14" s="116">
        <v>255.8</v>
      </c>
      <c r="J14" s="116">
        <v>146.19999999999999</v>
      </c>
      <c r="K14" s="116">
        <v>365.5</v>
      </c>
      <c r="L14" s="132">
        <v>7309.6</v>
      </c>
    </row>
    <row r="15" spans="2:13" x14ac:dyDescent="0.2">
      <c r="B15" s="338">
        <v>2020</v>
      </c>
      <c r="C15" s="111" t="s">
        <v>310</v>
      </c>
      <c r="D15" s="116">
        <v>195.3</v>
      </c>
      <c r="E15" s="71">
        <v>175.8</v>
      </c>
      <c r="F15" s="116">
        <v>273.39999999999998</v>
      </c>
      <c r="G15" s="116">
        <v>195.3</v>
      </c>
      <c r="H15" s="116">
        <v>156.19999999999999</v>
      </c>
      <c r="I15" s="116">
        <v>136.69999999999999</v>
      </c>
      <c r="J15" s="71">
        <v>78.099999999999994</v>
      </c>
      <c r="K15" s="116">
        <v>195.3</v>
      </c>
      <c r="L15" s="132">
        <v>3905.6</v>
      </c>
    </row>
    <row r="16" spans="2:13" x14ac:dyDescent="0.2">
      <c r="B16" s="338">
        <v>2021</v>
      </c>
      <c r="C16" s="132">
        <v>1381.22</v>
      </c>
      <c r="D16" s="116">
        <v>107.91</v>
      </c>
      <c r="E16" s="116">
        <v>97.12</v>
      </c>
      <c r="F16" s="116">
        <v>151.07</v>
      </c>
      <c r="G16" s="116">
        <v>107.91</v>
      </c>
      <c r="H16" s="116">
        <v>86.33</v>
      </c>
      <c r="I16" s="116">
        <v>75.540000000000006</v>
      </c>
      <c r="J16" s="116">
        <v>43.16</v>
      </c>
      <c r="K16" s="116">
        <v>107.91</v>
      </c>
      <c r="L16" s="132">
        <v>2158.16</v>
      </c>
    </row>
    <row r="17" spans="2:16" x14ac:dyDescent="0.2">
      <c r="B17" s="339">
        <v>2022</v>
      </c>
      <c r="C17" s="132">
        <v>4225.4399999999996</v>
      </c>
      <c r="D17" s="116">
        <v>330.11</v>
      </c>
      <c r="E17" s="116">
        <v>297.10000000000002</v>
      </c>
      <c r="F17" s="116">
        <v>462.16</v>
      </c>
      <c r="G17" s="116">
        <v>330.11</v>
      </c>
      <c r="H17" s="116">
        <v>264.08999999999997</v>
      </c>
      <c r="I17" s="116">
        <v>231.08</v>
      </c>
      <c r="J17" s="116">
        <v>132.04</v>
      </c>
      <c r="K17" s="116">
        <v>330.11</v>
      </c>
      <c r="L17" s="132">
        <v>6602.24</v>
      </c>
    </row>
    <row r="18" spans="2:16" ht="15" x14ac:dyDescent="0.2">
      <c r="B18" s="339" t="s">
        <v>1002</v>
      </c>
      <c r="C18" s="132">
        <v>4508.1499999999996</v>
      </c>
      <c r="D18" s="116">
        <v>352.2</v>
      </c>
      <c r="E18" s="116">
        <v>316.98</v>
      </c>
      <c r="F18" s="116">
        <v>493.08</v>
      </c>
      <c r="G18" s="116">
        <v>352.2</v>
      </c>
      <c r="H18" s="116">
        <v>281.76</v>
      </c>
      <c r="I18" s="116">
        <v>246.54</v>
      </c>
      <c r="J18" s="116">
        <v>140.88</v>
      </c>
      <c r="K18" s="116">
        <v>352.2</v>
      </c>
      <c r="L18" s="132">
        <v>7043.99</v>
      </c>
    </row>
    <row r="19" spans="2:16" x14ac:dyDescent="0.2">
      <c r="B19" s="72" t="s">
        <v>1005</v>
      </c>
      <c r="C19" s="73"/>
      <c r="D19" s="73"/>
      <c r="E19" s="73"/>
      <c r="F19" s="73"/>
      <c r="G19" s="73"/>
      <c r="H19" s="73"/>
      <c r="I19" s="73"/>
      <c r="J19" s="73"/>
      <c r="K19" s="73"/>
      <c r="L19" s="73"/>
    </row>
    <row r="20" spans="2:16" x14ac:dyDescent="0.2">
      <c r="B20" s="338">
        <v>2018</v>
      </c>
      <c r="C20" s="116">
        <v>31.1</v>
      </c>
      <c r="D20" s="116">
        <v>5.5</v>
      </c>
      <c r="E20" s="116">
        <v>6.2</v>
      </c>
      <c r="F20" s="116">
        <v>0.1</v>
      </c>
      <c r="G20" s="116">
        <v>16.3</v>
      </c>
      <c r="H20" s="116">
        <v>48.6</v>
      </c>
      <c r="I20" s="116">
        <v>9.3000000000000007</v>
      </c>
      <c r="J20" s="116">
        <v>2.2000000000000002</v>
      </c>
      <c r="K20" s="116">
        <v>1.1000000000000001</v>
      </c>
      <c r="L20" s="116">
        <v>119.8</v>
      </c>
    </row>
    <row r="21" spans="2:16" x14ac:dyDescent="0.2">
      <c r="B21" s="338">
        <v>2019</v>
      </c>
      <c r="C21" s="116">
        <v>74</v>
      </c>
      <c r="D21" s="116">
        <v>5.8</v>
      </c>
      <c r="E21" s="116">
        <v>5.2</v>
      </c>
      <c r="F21" s="116">
        <v>8.1</v>
      </c>
      <c r="G21" s="116">
        <v>5.8</v>
      </c>
      <c r="H21" s="116">
        <v>4.5999999999999996</v>
      </c>
      <c r="I21" s="116">
        <v>4.0999999999999996</v>
      </c>
      <c r="J21" s="116">
        <v>2.2999999999999998</v>
      </c>
      <c r="K21" s="116">
        <v>5.8</v>
      </c>
      <c r="L21" s="116">
        <v>115.6</v>
      </c>
    </row>
    <row r="22" spans="2:16" x14ac:dyDescent="0.2">
      <c r="B22" s="338">
        <v>2020</v>
      </c>
      <c r="C22" s="116">
        <v>73.099999999999994</v>
      </c>
      <c r="D22" s="116">
        <v>5.7</v>
      </c>
      <c r="E22" s="116">
        <v>5.0999999999999996</v>
      </c>
      <c r="F22" s="116">
        <v>8</v>
      </c>
      <c r="G22" s="116">
        <v>5.7</v>
      </c>
      <c r="H22" s="116">
        <v>4.5999999999999996</v>
      </c>
      <c r="I22" s="116">
        <v>4.0999999999999996</v>
      </c>
      <c r="J22" s="116">
        <v>2.2999999999999998</v>
      </c>
      <c r="K22" s="116">
        <v>5.7</v>
      </c>
      <c r="L22" s="116">
        <v>114.4</v>
      </c>
    </row>
    <row r="23" spans="2:16" x14ac:dyDescent="0.2">
      <c r="B23" s="338">
        <v>2021</v>
      </c>
      <c r="C23" s="116">
        <v>103.4</v>
      </c>
      <c r="D23" s="116">
        <v>8.08</v>
      </c>
      <c r="E23" s="116">
        <v>7.27</v>
      </c>
      <c r="F23" s="116">
        <v>11.31</v>
      </c>
      <c r="G23" s="116">
        <v>8.08</v>
      </c>
      <c r="H23" s="116">
        <v>6.46</v>
      </c>
      <c r="I23" s="116">
        <v>5.65</v>
      </c>
      <c r="J23" s="116">
        <v>3.23</v>
      </c>
      <c r="K23" s="116">
        <v>8.08</v>
      </c>
      <c r="L23" s="116">
        <v>161.56</v>
      </c>
    </row>
    <row r="24" spans="2:16" x14ac:dyDescent="0.2">
      <c r="B24" s="339">
        <v>2022</v>
      </c>
      <c r="C24" s="116">
        <v>88.76</v>
      </c>
      <c r="D24" s="116">
        <v>6.93</v>
      </c>
      <c r="E24" s="116">
        <v>6.24</v>
      </c>
      <c r="F24" s="116">
        <v>9.7100000000000009</v>
      </c>
      <c r="G24" s="116">
        <v>6.93</v>
      </c>
      <c r="H24" s="116">
        <v>5.55</v>
      </c>
      <c r="I24" s="116">
        <v>4.8499999999999996</v>
      </c>
      <c r="J24" s="116">
        <v>2.77</v>
      </c>
      <c r="K24" s="116">
        <v>6.93</v>
      </c>
      <c r="L24" s="116">
        <v>138.68</v>
      </c>
    </row>
    <row r="25" spans="2:16" ht="15" x14ac:dyDescent="0.2">
      <c r="B25" s="339" t="s">
        <v>1002</v>
      </c>
      <c r="C25" s="116">
        <v>102.06</v>
      </c>
      <c r="D25" s="116">
        <v>7.97</v>
      </c>
      <c r="E25" s="116">
        <v>7.18</v>
      </c>
      <c r="F25" s="116">
        <v>11.16</v>
      </c>
      <c r="G25" s="116">
        <v>7.97</v>
      </c>
      <c r="H25" s="116">
        <v>6.38</v>
      </c>
      <c r="I25" s="116">
        <v>5.58</v>
      </c>
      <c r="J25" s="116">
        <v>3.19</v>
      </c>
      <c r="K25" s="116">
        <v>7.97</v>
      </c>
      <c r="L25" s="116">
        <v>159.47</v>
      </c>
    </row>
    <row r="26" spans="2:16" x14ac:dyDescent="0.2">
      <c r="B26" s="32" t="s">
        <v>1006</v>
      </c>
      <c r="C26" s="123"/>
      <c r="D26" s="123"/>
      <c r="E26" s="123"/>
      <c r="F26" s="123"/>
      <c r="G26" s="123"/>
      <c r="H26" s="123"/>
      <c r="I26" s="123"/>
      <c r="J26" s="123"/>
      <c r="K26" s="123"/>
      <c r="L26" s="123"/>
    </row>
    <row r="27" spans="2:16" x14ac:dyDescent="0.2">
      <c r="B27" s="340" t="s">
        <v>1007</v>
      </c>
      <c r="C27" s="123"/>
      <c r="D27" s="123"/>
      <c r="E27" s="123"/>
      <c r="F27" s="123"/>
      <c r="G27" s="123"/>
      <c r="H27" s="123"/>
      <c r="I27" s="123"/>
      <c r="J27" s="123"/>
      <c r="K27" s="123"/>
      <c r="L27" s="123"/>
    </row>
    <row r="28" spans="2:16" ht="15" x14ac:dyDescent="0.2">
      <c r="B28" s="338">
        <v>2019</v>
      </c>
      <c r="C28" s="74">
        <v>6235</v>
      </c>
      <c r="D28" s="74">
        <v>2504</v>
      </c>
      <c r="E28" s="74">
        <v>1322</v>
      </c>
      <c r="F28" s="74">
        <v>1036</v>
      </c>
      <c r="G28" s="55">
        <v>651</v>
      </c>
      <c r="H28" s="74">
        <v>1419</v>
      </c>
      <c r="I28" s="55">
        <v>681</v>
      </c>
      <c r="J28" s="74">
        <v>1215</v>
      </c>
      <c r="K28" s="74">
        <v>1789</v>
      </c>
      <c r="L28" s="71" t="s">
        <v>1008</v>
      </c>
    </row>
    <row r="29" spans="2:16" ht="15" x14ac:dyDescent="0.2">
      <c r="B29" s="338">
        <v>2020</v>
      </c>
      <c r="C29" s="74">
        <v>6262</v>
      </c>
      <c r="D29" s="74">
        <v>2462</v>
      </c>
      <c r="E29" s="74">
        <v>1329</v>
      </c>
      <c r="F29" s="74">
        <v>1014</v>
      </c>
      <c r="G29" s="55">
        <v>658</v>
      </c>
      <c r="H29" s="74">
        <v>1425</v>
      </c>
      <c r="I29" s="55">
        <v>686</v>
      </c>
      <c r="J29" s="74">
        <v>1236</v>
      </c>
      <c r="K29" s="74">
        <v>1982</v>
      </c>
      <c r="L29" s="71" t="s">
        <v>1009</v>
      </c>
    </row>
    <row r="30" spans="2:16" ht="15" x14ac:dyDescent="0.2">
      <c r="B30" s="338">
        <v>2021</v>
      </c>
      <c r="C30" s="74">
        <v>6082</v>
      </c>
      <c r="D30" s="74">
        <v>2452</v>
      </c>
      <c r="E30" s="74">
        <v>1335</v>
      </c>
      <c r="F30" s="74">
        <v>1003</v>
      </c>
      <c r="G30" s="55">
        <v>658</v>
      </c>
      <c r="H30" s="74">
        <v>1426</v>
      </c>
      <c r="I30" s="55">
        <v>701</v>
      </c>
      <c r="J30" s="74">
        <v>1283</v>
      </c>
      <c r="K30" s="74">
        <v>1974</v>
      </c>
      <c r="L30" s="71" t="s">
        <v>1010</v>
      </c>
      <c r="N30" s="17"/>
      <c r="P30" s="17"/>
    </row>
    <row r="31" spans="2:16" ht="15" x14ac:dyDescent="0.2">
      <c r="B31" s="339">
        <v>2022</v>
      </c>
      <c r="C31" s="74">
        <v>5890</v>
      </c>
      <c r="D31" s="74">
        <v>2457</v>
      </c>
      <c r="E31" s="74">
        <v>1335</v>
      </c>
      <c r="F31" s="55">
        <v>999</v>
      </c>
      <c r="G31" s="55">
        <v>659</v>
      </c>
      <c r="H31" s="74">
        <v>1426</v>
      </c>
      <c r="I31" s="55">
        <v>681</v>
      </c>
      <c r="J31" s="74">
        <v>1306</v>
      </c>
      <c r="K31" s="74">
        <v>1980</v>
      </c>
      <c r="L31" s="111" t="s">
        <v>1011</v>
      </c>
      <c r="N31" s="17"/>
      <c r="P31" s="17"/>
    </row>
    <row r="32" spans="2:16" ht="15" x14ac:dyDescent="0.2">
      <c r="B32" s="339" t="s">
        <v>1002</v>
      </c>
      <c r="C32" s="74">
        <v>6088</v>
      </c>
      <c r="D32" s="74">
        <v>2473</v>
      </c>
      <c r="E32" s="74">
        <v>1341</v>
      </c>
      <c r="F32" s="55">
        <v>999</v>
      </c>
      <c r="G32" s="55">
        <v>663</v>
      </c>
      <c r="H32" s="74">
        <v>1413</v>
      </c>
      <c r="I32" s="55">
        <v>691</v>
      </c>
      <c r="J32" s="74">
        <v>1314</v>
      </c>
      <c r="K32" s="74">
        <v>1962</v>
      </c>
      <c r="L32" s="71" t="s">
        <v>1012</v>
      </c>
      <c r="N32" s="17"/>
      <c r="P32" s="17"/>
    </row>
    <row r="33" spans="2:16" x14ac:dyDescent="0.2">
      <c r="B33" s="340" t="s">
        <v>1013</v>
      </c>
      <c r="C33" s="123"/>
      <c r="D33" s="123"/>
      <c r="E33" s="123"/>
      <c r="F33" s="123"/>
      <c r="G33" s="123"/>
      <c r="H33" s="123"/>
      <c r="I33" s="123"/>
      <c r="J33" s="123"/>
      <c r="K33" s="123"/>
      <c r="L33" s="123"/>
    </row>
    <row r="34" spans="2:16" ht="15" x14ac:dyDescent="0.2">
      <c r="B34" s="338">
        <v>2019</v>
      </c>
      <c r="C34" s="74">
        <v>5922</v>
      </c>
      <c r="D34" s="74">
        <v>2369</v>
      </c>
      <c r="E34" s="74">
        <v>1281</v>
      </c>
      <c r="F34" s="55">
        <v>944</v>
      </c>
      <c r="G34" s="55">
        <v>471</v>
      </c>
      <c r="H34" s="74">
        <v>1348</v>
      </c>
      <c r="I34" s="55">
        <v>540</v>
      </c>
      <c r="J34" s="55">
        <v>955</v>
      </c>
      <c r="K34" s="74">
        <v>1761</v>
      </c>
      <c r="L34" s="71" t="s">
        <v>1014</v>
      </c>
    </row>
    <row r="35" spans="2:16" ht="15" x14ac:dyDescent="0.2">
      <c r="B35" s="338">
        <v>2020</v>
      </c>
      <c r="C35" s="74">
        <v>3785</v>
      </c>
      <c r="D35" s="74">
        <v>1781</v>
      </c>
      <c r="E35" s="55">
        <v>838</v>
      </c>
      <c r="F35" s="55">
        <v>491</v>
      </c>
      <c r="G35" s="55">
        <v>294</v>
      </c>
      <c r="H35" s="55">
        <v>608</v>
      </c>
      <c r="I35" s="55">
        <v>328</v>
      </c>
      <c r="J35" s="55">
        <v>604</v>
      </c>
      <c r="K35" s="55">
        <v>991</v>
      </c>
      <c r="L35" s="71" t="s">
        <v>1015</v>
      </c>
    </row>
    <row r="36" spans="2:16" ht="15" x14ac:dyDescent="0.2">
      <c r="B36" s="338">
        <v>2021</v>
      </c>
      <c r="C36" s="74">
        <v>2621</v>
      </c>
      <c r="D36" s="74">
        <v>1227</v>
      </c>
      <c r="E36" s="55">
        <v>478</v>
      </c>
      <c r="F36" s="55">
        <v>503</v>
      </c>
      <c r="G36" s="55">
        <v>238</v>
      </c>
      <c r="H36" s="341">
        <v>589</v>
      </c>
      <c r="I36" s="55">
        <v>291</v>
      </c>
      <c r="J36" s="55">
        <v>567</v>
      </c>
      <c r="K36" s="74">
        <v>1017</v>
      </c>
      <c r="L36" s="71" t="s">
        <v>1016</v>
      </c>
      <c r="O36" s="17"/>
    </row>
    <row r="37" spans="2:16" ht="15" x14ac:dyDescent="0.2">
      <c r="B37" s="339">
        <v>2022</v>
      </c>
      <c r="C37" s="74">
        <v>2603</v>
      </c>
      <c r="D37" s="74">
        <v>1543</v>
      </c>
      <c r="E37" s="55">
        <v>630</v>
      </c>
      <c r="F37" s="55">
        <v>488</v>
      </c>
      <c r="G37" s="55">
        <v>368</v>
      </c>
      <c r="H37" s="55">
        <v>404</v>
      </c>
      <c r="I37" s="55">
        <v>600</v>
      </c>
      <c r="J37" s="55">
        <v>549</v>
      </c>
      <c r="K37" s="74">
        <v>1173</v>
      </c>
      <c r="L37" s="71" t="s">
        <v>1017</v>
      </c>
      <c r="O37" s="17"/>
    </row>
    <row r="38" spans="2:16" ht="15" x14ac:dyDescent="0.2">
      <c r="B38" s="339" t="s">
        <v>1002</v>
      </c>
      <c r="C38" s="74">
        <v>3286</v>
      </c>
      <c r="D38" s="74">
        <v>1716</v>
      </c>
      <c r="E38" s="55">
        <v>1257</v>
      </c>
      <c r="F38" s="55">
        <v>426</v>
      </c>
      <c r="G38" s="55">
        <v>417</v>
      </c>
      <c r="H38" s="55">
        <v>876</v>
      </c>
      <c r="I38" s="55">
        <v>663</v>
      </c>
      <c r="J38" s="55">
        <v>940</v>
      </c>
      <c r="K38" s="74">
        <v>1281</v>
      </c>
      <c r="L38" s="71" t="s">
        <v>1018</v>
      </c>
      <c r="O38" s="17"/>
    </row>
    <row r="39" spans="2:16" x14ac:dyDescent="0.2">
      <c r="B39" s="340" t="s">
        <v>1019</v>
      </c>
      <c r="C39" s="123"/>
      <c r="D39" s="123"/>
      <c r="E39" s="123"/>
      <c r="F39" s="123"/>
      <c r="G39" s="123"/>
      <c r="H39" s="123"/>
      <c r="I39" s="123"/>
      <c r="J39" s="123"/>
      <c r="K39" s="123"/>
      <c r="L39" s="123"/>
    </row>
    <row r="40" spans="2:16" ht="15" x14ac:dyDescent="0.2">
      <c r="B40" s="338">
        <v>2019</v>
      </c>
      <c r="C40" s="74">
        <v>248724</v>
      </c>
      <c r="D40" s="74">
        <v>99498</v>
      </c>
      <c r="E40" s="74">
        <v>53802</v>
      </c>
      <c r="F40" s="74">
        <v>39648</v>
      </c>
      <c r="G40" s="74">
        <v>19782</v>
      </c>
      <c r="H40" s="74">
        <v>56616</v>
      </c>
      <c r="I40" s="74">
        <v>22680</v>
      </c>
      <c r="J40" s="74">
        <v>40110</v>
      </c>
      <c r="K40" s="74">
        <v>73962</v>
      </c>
      <c r="L40" s="71" t="s">
        <v>1020</v>
      </c>
    </row>
    <row r="41" spans="2:16" ht="15" x14ac:dyDescent="0.2">
      <c r="B41" s="338">
        <v>2020</v>
      </c>
      <c r="C41" s="74">
        <v>158970</v>
      </c>
      <c r="D41" s="74">
        <v>74802</v>
      </c>
      <c r="E41" s="74">
        <v>35196</v>
      </c>
      <c r="F41" s="74">
        <v>20622</v>
      </c>
      <c r="G41" s="74">
        <v>12348</v>
      </c>
      <c r="H41" s="74">
        <v>25536</v>
      </c>
      <c r="I41" s="74">
        <v>13776</v>
      </c>
      <c r="J41" s="74">
        <v>25368</v>
      </c>
      <c r="K41" s="74">
        <v>41622</v>
      </c>
      <c r="L41" s="71" t="s">
        <v>1021</v>
      </c>
    </row>
    <row r="42" spans="2:16" ht="15" x14ac:dyDescent="0.2">
      <c r="B42" s="338">
        <v>2021</v>
      </c>
      <c r="C42" s="74">
        <v>110082</v>
      </c>
      <c r="D42" s="74">
        <v>51534</v>
      </c>
      <c r="E42" s="74">
        <v>20076</v>
      </c>
      <c r="F42" s="74">
        <v>21126</v>
      </c>
      <c r="G42" s="74">
        <v>9996</v>
      </c>
      <c r="H42" s="74">
        <v>24738</v>
      </c>
      <c r="I42" s="74">
        <v>12222</v>
      </c>
      <c r="J42" s="74">
        <v>23814</v>
      </c>
      <c r="K42" s="74">
        <v>42714</v>
      </c>
      <c r="L42" s="71" t="s">
        <v>1022</v>
      </c>
    </row>
    <row r="43" spans="2:16" ht="15" x14ac:dyDescent="0.2">
      <c r="B43" s="339">
        <v>2022</v>
      </c>
      <c r="C43" s="74">
        <v>109326</v>
      </c>
      <c r="D43" s="74">
        <v>64806</v>
      </c>
      <c r="E43" s="74">
        <v>26460</v>
      </c>
      <c r="F43" s="74">
        <v>20496</v>
      </c>
      <c r="G43" s="74">
        <v>15456</v>
      </c>
      <c r="H43" s="74">
        <v>16968</v>
      </c>
      <c r="I43" s="74">
        <v>25200</v>
      </c>
      <c r="J43" s="74">
        <v>23058</v>
      </c>
      <c r="K43" s="74">
        <v>49266</v>
      </c>
      <c r="L43" s="71" t="s">
        <v>1023</v>
      </c>
      <c r="N43" s="17"/>
      <c r="P43" s="17"/>
    </row>
    <row r="44" spans="2:16" ht="15" x14ac:dyDescent="0.2">
      <c r="B44" s="339" t="s">
        <v>1002</v>
      </c>
      <c r="C44" s="74">
        <v>138012</v>
      </c>
      <c r="D44" s="74">
        <v>72072</v>
      </c>
      <c r="E44" s="74">
        <v>52794</v>
      </c>
      <c r="F44" s="74">
        <v>17892</v>
      </c>
      <c r="G44" s="74">
        <v>17514</v>
      </c>
      <c r="H44" s="74">
        <v>36792</v>
      </c>
      <c r="I44" s="74">
        <v>27846</v>
      </c>
      <c r="J44" s="74">
        <v>39480</v>
      </c>
      <c r="K44" s="74">
        <v>53802</v>
      </c>
      <c r="L44" s="71" t="s">
        <v>1024</v>
      </c>
      <c r="N44" s="17"/>
      <c r="P44" s="17"/>
    </row>
    <row r="45" spans="2:16" x14ac:dyDescent="0.2">
      <c r="B45" s="72" t="s">
        <v>1025</v>
      </c>
      <c r="C45" s="123"/>
      <c r="D45" s="123"/>
      <c r="E45" s="123"/>
      <c r="F45" s="123"/>
      <c r="G45" s="123"/>
      <c r="H45" s="123"/>
      <c r="I45" s="123"/>
      <c r="J45" s="123"/>
      <c r="K45" s="123"/>
      <c r="L45" s="123"/>
    </row>
    <row r="46" spans="2:16" ht="15" x14ac:dyDescent="0.2">
      <c r="B46" s="338">
        <v>2019</v>
      </c>
      <c r="C46" s="116">
        <v>294</v>
      </c>
      <c r="D46" s="116">
        <v>117.6</v>
      </c>
      <c r="E46" s="116">
        <v>63.6</v>
      </c>
      <c r="F46" s="116">
        <v>46.9</v>
      </c>
      <c r="G46" s="116">
        <v>23.4</v>
      </c>
      <c r="H46" s="116">
        <v>66.900000000000006</v>
      </c>
      <c r="I46" s="116">
        <v>26.8</v>
      </c>
      <c r="J46" s="116">
        <v>47.4</v>
      </c>
      <c r="K46" s="116">
        <v>87.4</v>
      </c>
      <c r="L46" s="71" t="s">
        <v>1026</v>
      </c>
    </row>
    <row r="47" spans="2:16" ht="15" x14ac:dyDescent="0.2">
      <c r="B47" s="338">
        <v>2020</v>
      </c>
      <c r="C47" s="116">
        <v>120.5</v>
      </c>
      <c r="D47" s="116">
        <v>56.7</v>
      </c>
      <c r="E47" s="116">
        <v>26.7</v>
      </c>
      <c r="F47" s="116">
        <v>15.6</v>
      </c>
      <c r="G47" s="116">
        <v>9.4</v>
      </c>
      <c r="H47" s="116">
        <v>19.399999999999999</v>
      </c>
      <c r="I47" s="116">
        <v>10.4</v>
      </c>
      <c r="J47" s="116">
        <v>19.2</v>
      </c>
      <c r="K47" s="116">
        <v>31.5</v>
      </c>
      <c r="L47" s="71" t="s">
        <v>1027</v>
      </c>
    </row>
    <row r="48" spans="2:16" ht="15" x14ac:dyDescent="0.2">
      <c r="B48" s="338">
        <v>2021</v>
      </c>
      <c r="C48" s="116">
        <v>97.7</v>
      </c>
      <c r="D48" s="116">
        <v>45.7</v>
      </c>
      <c r="E48" s="116">
        <v>17.8</v>
      </c>
      <c r="F48" s="116">
        <v>18.7</v>
      </c>
      <c r="G48" s="116">
        <v>8.9</v>
      </c>
      <c r="H48" s="116">
        <v>21.9</v>
      </c>
      <c r="I48" s="116">
        <v>10.8</v>
      </c>
      <c r="J48" s="116">
        <v>21.1</v>
      </c>
      <c r="K48" s="116">
        <v>37.9</v>
      </c>
      <c r="L48" s="71" t="s">
        <v>1028</v>
      </c>
      <c r="N48" s="342"/>
      <c r="P48" s="342"/>
    </row>
    <row r="49" spans="2:16" ht="15" x14ac:dyDescent="0.2">
      <c r="B49" s="339">
        <v>2022</v>
      </c>
      <c r="C49" s="116">
        <v>97</v>
      </c>
      <c r="D49" s="116">
        <v>57.5</v>
      </c>
      <c r="E49" s="116">
        <v>23.5</v>
      </c>
      <c r="F49" s="116">
        <v>18.2</v>
      </c>
      <c r="G49" s="116">
        <v>13.7</v>
      </c>
      <c r="H49" s="116">
        <v>15.1</v>
      </c>
      <c r="I49" s="116">
        <v>22.3</v>
      </c>
      <c r="J49" s="116">
        <v>20.5</v>
      </c>
      <c r="K49" s="116">
        <v>43.7</v>
      </c>
      <c r="L49" s="71" t="s">
        <v>1029</v>
      </c>
      <c r="N49" s="342"/>
      <c r="O49" s="342"/>
      <c r="P49" s="342"/>
    </row>
    <row r="50" spans="2:16" ht="15" x14ac:dyDescent="0.2">
      <c r="B50" s="339" t="s">
        <v>1002</v>
      </c>
      <c r="C50" s="116">
        <v>163.12</v>
      </c>
      <c r="D50" s="116">
        <v>85.18</v>
      </c>
      <c r="E50" s="116">
        <v>62.4</v>
      </c>
      <c r="F50" s="116">
        <v>21.14</v>
      </c>
      <c r="G50" s="116">
        <v>20.7</v>
      </c>
      <c r="H50" s="116">
        <v>43.48</v>
      </c>
      <c r="I50" s="116">
        <v>32.909999999999997</v>
      </c>
      <c r="J50" s="116">
        <v>46.66</v>
      </c>
      <c r="K50" s="116">
        <v>63.59</v>
      </c>
      <c r="L50" s="71" t="s">
        <v>1030</v>
      </c>
      <c r="N50" s="343"/>
      <c r="P50" s="342"/>
    </row>
    <row r="51" spans="2:16" x14ac:dyDescent="0.2">
      <c r="B51" s="225" t="s">
        <v>1003</v>
      </c>
      <c r="C51" s="73"/>
      <c r="D51" s="73"/>
      <c r="E51" s="73"/>
      <c r="F51" s="73"/>
      <c r="G51" s="73"/>
      <c r="H51" s="73"/>
      <c r="I51" s="73"/>
      <c r="J51" s="73"/>
      <c r="K51" s="73"/>
      <c r="L51" s="73"/>
      <c r="N51" s="343"/>
    </row>
    <row r="52" spans="2:16" ht="15" x14ac:dyDescent="0.2">
      <c r="B52" s="338">
        <v>2019</v>
      </c>
      <c r="C52" s="74">
        <v>13581</v>
      </c>
      <c r="D52" s="74">
        <v>5433</v>
      </c>
      <c r="E52" s="74">
        <v>2938</v>
      </c>
      <c r="F52" s="74">
        <v>2165</v>
      </c>
      <c r="G52" s="74">
        <v>1080</v>
      </c>
      <c r="H52" s="74">
        <v>3092</v>
      </c>
      <c r="I52" s="74">
        <v>1238</v>
      </c>
      <c r="J52" s="74">
        <v>2190</v>
      </c>
      <c r="K52" s="74">
        <v>4039</v>
      </c>
      <c r="L52" s="71" t="s">
        <v>1031</v>
      </c>
    </row>
    <row r="53" spans="2:16" ht="15" x14ac:dyDescent="0.2">
      <c r="B53" s="338">
        <v>2020</v>
      </c>
      <c r="C53" s="74">
        <v>5565</v>
      </c>
      <c r="D53" s="74">
        <v>2619</v>
      </c>
      <c r="E53" s="74">
        <v>1232</v>
      </c>
      <c r="F53" s="55">
        <v>722</v>
      </c>
      <c r="G53" s="55">
        <v>432</v>
      </c>
      <c r="H53" s="55">
        <v>894</v>
      </c>
      <c r="I53" s="55">
        <v>482</v>
      </c>
      <c r="J53" s="55">
        <v>888</v>
      </c>
      <c r="K53" s="74">
        <v>1457</v>
      </c>
      <c r="L53" s="71" t="s">
        <v>1032</v>
      </c>
    </row>
    <row r="54" spans="2:16" ht="15" x14ac:dyDescent="0.2">
      <c r="B54" s="338">
        <v>2021</v>
      </c>
      <c r="C54" s="74">
        <v>4102</v>
      </c>
      <c r="D54" s="74">
        <v>1920</v>
      </c>
      <c r="E54" s="55">
        <v>748</v>
      </c>
      <c r="F54" s="55">
        <v>787</v>
      </c>
      <c r="G54" s="55">
        <v>372</v>
      </c>
      <c r="H54" s="55">
        <v>922</v>
      </c>
      <c r="I54" s="55">
        <v>455</v>
      </c>
      <c r="J54" s="55">
        <v>887</v>
      </c>
      <c r="K54" s="74">
        <v>1592</v>
      </c>
      <c r="L54" s="71" t="s">
        <v>1033</v>
      </c>
      <c r="N54" s="17"/>
      <c r="P54" s="17"/>
    </row>
    <row r="55" spans="2:16" ht="15" x14ac:dyDescent="0.2">
      <c r="B55" s="339">
        <v>2022</v>
      </c>
      <c r="C55" s="74">
        <v>4074</v>
      </c>
      <c r="D55" s="74">
        <v>2415</v>
      </c>
      <c r="E55" s="74">
        <v>986</v>
      </c>
      <c r="F55" s="74">
        <v>764</v>
      </c>
      <c r="G55" s="74">
        <v>576</v>
      </c>
      <c r="H55" s="74">
        <v>632</v>
      </c>
      <c r="I55" s="74">
        <v>939</v>
      </c>
      <c r="J55" s="74">
        <v>859</v>
      </c>
      <c r="K55" s="74">
        <v>1836</v>
      </c>
      <c r="L55" s="71" t="s">
        <v>1034</v>
      </c>
      <c r="N55" s="17"/>
      <c r="P55" s="17"/>
    </row>
    <row r="56" spans="2:16" ht="15" x14ac:dyDescent="0.2">
      <c r="B56" s="339" t="s">
        <v>1002</v>
      </c>
      <c r="C56" s="74">
        <v>6165.82</v>
      </c>
      <c r="D56" s="74">
        <v>3219.89</v>
      </c>
      <c r="E56" s="74">
        <v>2358.62</v>
      </c>
      <c r="F56" s="74">
        <v>799.34</v>
      </c>
      <c r="G56" s="74">
        <v>782.45</v>
      </c>
      <c r="H56" s="74">
        <v>1643.72</v>
      </c>
      <c r="I56" s="74">
        <v>1244.04</v>
      </c>
      <c r="J56" s="74">
        <v>1763.81</v>
      </c>
      <c r="K56" s="74">
        <v>2403.65</v>
      </c>
      <c r="L56" s="71" t="s">
        <v>1035</v>
      </c>
      <c r="N56" s="17"/>
      <c r="P56" s="17"/>
    </row>
    <row r="57" spans="2:16" ht="15" x14ac:dyDescent="0.2">
      <c r="B57" s="344" t="s">
        <v>1036</v>
      </c>
      <c r="C57" s="71"/>
      <c r="D57" s="71"/>
      <c r="E57" s="71"/>
      <c r="F57" s="71"/>
      <c r="G57" s="71"/>
      <c r="H57" s="71"/>
      <c r="I57" s="71"/>
      <c r="J57" s="71"/>
      <c r="K57" s="71"/>
      <c r="L57" s="71"/>
    </row>
    <row r="58" spans="2:16" x14ac:dyDescent="0.2">
      <c r="B58" s="340" t="s">
        <v>1013</v>
      </c>
      <c r="C58" s="123"/>
      <c r="D58" s="123"/>
      <c r="E58" s="123"/>
      <c r="F58" s="123"/>
      <c r="G58" s="123"/>
      <c r="H58" s="123"/>
      <c r="I58" s="123"/>
      <c r="J58" s="123"/>
      <c r="K58" s="123"/>
      <c r="L58" s="123"/>
    </row>
    <row r="59" spans="2:16" x14ac:dyDescent="0.2">
      <c r="B59" s="338">
        <v>2018</v>
      </c>
      <c r="C59" s="74">
        <v>1266</v>
      </c>
      <c r="D59" s="55">
        <v>766</v>
      </c>
      <c r="E59" s="55">
        <v>470</v>
      </c>
      <c r="F59" s="55">
        <v>242</v>
      </c>
      <c r="G59" s="55">
        <v>291</v>
      </c>
      <c r="H59" s="55">
        <v>584</v>
      </c>
      <c r="I59" s="55">
        <v>426</v>
      </c>
      <c r="J59" s="55">
        <v>606</v>
      </c>
      <c r="K59" s="55">
        <v>591</v>
      </c>
      <c r="L59" s="74">
        <v>5242</v>
      </c>
    </row>
    <row r="60" spans="2:16" ht="15" x14ac:dyDescent="0.2">
      <c r="B60" s="338">
        <v>2019</v>
      </c>
      <c r="C60" s="74">
        <v>1135</v>
      </c>
      <c r="D60" s="345">
        <v>758</v>
      </c>
      <c r="E60" s="55">
        <v>465</v>
      </c>
      <c r="F60" s="55">
        <v>243</v>
      </c>
      <c r="G60" s="55">
        <v>287</v>
      </c>
      <c r="H60" s="55">
        <v>574</v>
      </c>
      <c r="I60" s="55">
        <v>407</v>
      </c>
      <c r="J60" s="55">
        <v>587</v>
      </c>
      <c r="K60" s="55">
        <v>592</v>
      </c>
      <c r="L60" s="74">
        <v>5048</v>
      </c>
    </row>
    <row r="61" spans="2:16" x14ac:dyDescent="0.2">
      <c r="B61" s="338">
        <v>2020</v>
      </c>
      <c r="C61" s="55">
        <v>904</v>
      </c>
      <c r="D61" s="55">
        <v>649</v>
      </c>
      <c r="E61" s="55">
        <v>308</v>
      </c>
      <c r="F61" s="55">
        <v>191</v>
      </c>
      <c r="G61" s="55">
        <v>154</v>
      </c>
      <c r="H61" s="55">
        <v>455</v>
      </c>
      <c r="I61" s="55">
        <v>338</v>
      </c>
      <c r="J61" s="55">
        <v>525</v>
      </c>
      <c r="K61" s="55">
        <v>521</v>
      </c>
      <c r="L61" s="74">
        <v>4045</v>
      </c>
    </row>
    <row r="62" spans="2:16" ht="15" x14ac:dyDescent="0.2">
      <c r="B62" s="346" t="s">
        <v>1037</v>
      </c>
      <c r="C62" s="74">
        <v>819</v>
      </c>
      <c r="D62" s="55">
        <v>531</v>
      </c>
      <c r="E62" s="55">
        <v>274</v>
      </c>
      <c r="F62" s="55">
        <v>164</v>
      </c>
      <c r="G62" s="55">
        <v>165</v>
      </c>
      <c r="H62" s="55">
        <v>352</v>
      </c>
      <c r="I62" s="55">
        <v>251</v>
      </c>
      <c r="J62" s="55">
        <v>405</v>
      </c>
      <c r="K62" s="55">
        <v>393</v>
      </c>
      <c r="L62" s="74">
        <v>3354</v>
      </c>
    </row>
    <row r="63" spans="2:16" ht="15" x14ac:dyDescent="0.2">
      <c r="B63" s="223" t="s">
        <v>1038</v>
      </c>
      <c r="C63" s="74">
        <v>997</v>
      </c>
      <c r="D63" s="55">
        <v>679</v>
      </c>
      <c r="E63" s="55">
        <v>352</v>
      </c>
      <c r="F63" s="55">
        <v>194</v>
      </c>
      <c r="G63" s="55">
        <v>243</v>
      </c>
      <c r="H63" s="55">
        <v>478</v>
      </c>
      <c r="I63" s="55">
        <v>353</v>
      </c>
      <c r="J63" s="55">
        <v>474</v>
      </c>
      <c r="K63" s="55">
        <v>521</v>
      </c>
      <c r="L63" s="74">
        <v>4291</v>
      </c>
    </row>
    <row r="64" spans="2:16" ht="15" x14ac:dyDescent="0.2">
      <c r="B64" s="223" t="s">
        <v>1039</v>
      </c>
      <c r="C64" s="74">
        <v>1010</v>
      </c>
      <c r="D64" s="55">
        <v>676</v>
      </c>
      <c r="E64" s="55">
        <v>416</v>
      </c>
      <c r="F64" s="55">
        <v>200</v>
      </c>
      <c r="G64" s="55">
        <v>229</v>
      </c>
      <c r="H64" s="55">
        <v>468</v>
      </c>
      <c r="I64" s="55">
        <v>329</v>
      </c>
      <c r="J64" s="55">
        <v>509</v>
      </c>
      <c r="K64" s="55">
        <v>541</v>
      </c>
      <c r="L64" s="74">
        <v>4378</v>
      </c>
    </row>
    <row r="65" spans="1:12" x14ac:dyDescent="0.2">
      <c r="B65" s="225" t="s">
        <v>1040</v>
      </c>
      <c r="C65" s="73"/>
      <c r="D65" s="73"/>
      <c r="E65" s="73"/>
      <c r="F65" s="73"/>
      <c r="G65" s="73"/>
      <c r="H65" s="73"/>
      <c r="I65" s="73"/>
      <c r="J65" s="73"/>
      <c r="K65" s="73"/>
      <c r="L65" s="73"/>
    </row>
    <row r="66" spans="1:12" x14ac:dyDescent="0.2">
      <c r="B66" s="338">
        <v>2018</v>
      </c>
      <c r="C66" s="132">
        <v>3320.7</v>
      </c>
      <c r="D66" s="132">
        <v>2234.3000000000002</v>
      </c>
      <c r="E66" s="132">
        <v>1566.1</v>
      </c>
      <c r="F66" s="116">
        <v>911.6</v>
      </c>
      <c r="G66" s="132">
        <v>1250</v>
      </c>
      <c r="H66" s="132">
        <v>1849.8</v>
      </c>
      <c r="I66" s="132">
        <v>1490.6</v>
      </c>
      <c r="J66" s="132">
        <v>1587.2</v>
      </c>
      <c r="K66" s="132">
        <v>1299.7</v>
      </c>
      <c r="L66" s="132">
        <v>15510</v>
      </c>
    </row>
    <row r="67" spans="1:12" x14ac:dyDescent="0.2">
      <c r="B67" s="338">
        <v>2019</v>
      </c>
      <c r="C67" s="132">
        <v>3079.1</v>
      </c>
      <c r="D67" s="132">
        <v>2114.4</v>
      </c>
      <c r="E67" s="132">
        <v>1414.3</v>
      </c>
      <c r="F67" s="116">
        <v>803.8</v>
      </c>
      <c r="G67" s="132">
        <v>1106.3</v>
      </c>
      <c r="H67" s="132">
        <v>1668.7</v>
      </c>
      <c r="I67" s="132">
        <v>1395.3</v>
      </c>
      <c r="J67" s="132">
        <v>1548.3</v>
      </c>
      <c r="K67" s="132">
        <v>1216.0999999999999</v>
      </c>
      <c r="L67" s="132">
        <v>14346.3</v>
      </c>
    </row>
    <row r="68" spans="1:12" x14ac:dyDescent="0.2">
      <c r="B68" s="338">
        <v>2020</v>
      </c>
      <c r="C68" s="132">
        <v>1749.6</v>
      </c>
      <c r="D68" s="132">
        <v>1392.1</v>
      </c>
      <c r="E68" s="116">
        <v>835.5</v>
      </c>
      <c r="F68" s="116">
        <v>479.7</v>
      </c>
      <c r="G68" s="116">
        <v>622.1</v>
      </c>
      <c r="H68" s="116">
        <v>961.8</v>
      </c>
      <c r="I68" s="116">
        <v>781.6</v>
      </c>
      <c r="J68" s="132">
        <v>1034.5</v>
      </c>
      <c r="K68" s="116">
        <v>765.8</v>
      </c>
      <c r="L68" s="132">
        <v>8622.7000000000007</v>
      </c>
    </row>
    <row r="69" spans="1:12" ht="15" x14ac:dyDescent="0.2">
      <c r="B69" s="346" t="s">
        <v>1037</v>
      </c>
      <c r="C69" s="132">
        <v>1244.182546</v>
      </c>
      <c r="D69" s="132">
        <v>1046.410257</v>
      </c>
      <c r="E69" s="116">
        <v>566.57750199999998</v>
      </c>
      <c r="F69" s="116">
        <v>368.15959800000002</v>
      </c>
      <c r="G69" s="116">
        <v>433.261753</v>
      </c>
      <c r="H69" s="116">
        <v>738.64046299999995</v>
      </c>
      <c r="I69" s="116">
        <v>568.60681599999998</v>
      </c>
      <c r="J69" s="116">
        <v>568.61193600000001</v>
      </c>
      <c r="K69" s="116">
        <v>690.15346299999999</v>
      </c>
      <c r="L69" s="132">
        <v>6224.6043339999997</v>
      </c>
    </row>
    <row r="70" spans="1:12" ht="15" x14ac:dyDescent="0.2">
      <c r="B70" s="223" t="s">
        <v>1038</v>
      </c>
      <c r="C70" s="132">
        <v>3096.8092350000002</v>
      </c>
      <c r="D70" s="132">
        <v>1816.827798</v>
      </c>
      <c r="E70" s="116">
        <v>1638.162883</v>
      </c>
      <c r="F70" s="116">
        <v>941</v>
      </c>
      <c r="G70" s="116">
        <v>1579</v>
      </c>
      <c r="H70" s="116">
        <v>1390.267652</v>
      </c>
      <c r="I70" s="116">
        <v>1396.923186</v>
      </c>
      <c r="J70" s="116">
        <v>1571.3105370000001</v>
      </c>
      <c r="K70" s="116">
        <v>1509.2971660000001</v>
      </c>
      <c r="L70" s="132">
        <v>14939.598457</v>
      </c>
    </row>
    <row r="71" spans="1:12" ht="15" x14ac:dyDescent="0.2">
      <c r="B71" s="223" t="s">
        <v>1039</v>
      </c>
      <c r="C71" s="132">
        <v>3079.0680549999997</v>
      </c>
      <c r="D71" s="132">
        <v>2162.4827489999998</v>
      </c>
      <c r="E71" s="116">
        <v>1578.5236890000001</v>
      </c>
      <c r="F71" s="116">
        <v>713.82900900000004</v>
      </c>
      <c r="G71" s="116">
        <v>1463.53043</v>
      </c>
      <c r="H71" s="116">
        <v>1317.649901</v>
      </c>
      <c r="I71" s="116">
        <v>1171.800639</v>
      </c>
      <c r="J71" s="116">
        <v>1415.61401</v>
      </c>
      <c r="K71" s="116">
        <v>1352.7925009999999</v>
      </c>
      <c r="L71" s="132">
        <v>14255.290983000001</v>
      </c>
    </row>
    <row r="72" spans="1:12" x14ac:dyDescent="0.2">
      <c r="B72" s="72" t="s">
        <v>1025</v>
      </c>
      <c r="C72" s="123"/>
      <c r="D72" s="123"/>
      <c r="E72" s="123"/>
      <c r="F72" s="123"/>
      <c r="G72" s="123"/>
      <c r="H72" s="123"/>
      <c r="I72" s="123"/>
      <c r="J72" s="123"/>
      <c r="K72" s="123"/>
      <c r="L72" s="123"/>
    </row>
    <row r="73" spans="1:12" x14ac:dyDescent="0.2">
      <c r="B73" s="338">
        <v>2018</v>
      </c>
      <c r="C73" s="116">
        <v>104.9</v>
      </c>
      <c r="D73" s="116">
        <v>55.6</v>
      </c>
      <c r="E73" s="116">
        <v>44.6</v>
      </c>
      <c r="F73" s="116">
        <v>25.8</v>
      </c>
      <c r="G73" s="116">
        <v>31.9</v>
      </c>
      <c r="H73" s="116">
        <v>52.8</v>
      </c>
      <c r="I73" s="116">
        <v>40.9</v>
      </c>
      <c r="J73" s="116">
        <v>49.1</v>
      </c>
      <c r="K73" s="116">
        <v>40.6</v>
      </c>
      <c r="L73" s="116">
        <v>446.3</v>
      </c>
    </row>
    <row r="74" spans="1:12" x14ac:dyDescent="0.2">
      <c r="B74" s="338">
        <v>2019</v>
      </c>
      <c r="C74" s="116">
        <v>98</v>
      </c>
      <c r="D74" s="116">
        <v>54.5</v>
      </c>
      <c r="E74" s="116">
        <v>43.4</v>
      </c>
      <c r="F74" s="116">
        <v>25.4</v>
      </c>
      <c r="G74" s="116">
        <v>31</v>
      </c>
      <c r="H74" s="116">
        <v>51.2</v>
      </c>
      <c r="I74" s="116">
        <v>39.9</v>
      </c>
      <c r="J74" s="116">
        <v>48.1</v>
      </c>
      <c r="K74" s="116">
        <v>39.6</v>
      </c>
      <c r="L74" s="116">
        <v>431.3</v>
      </c>
    </row>
    <row r="75" spans="1:12" x14ac:dyDescent="0.2">
      <c r="B75" s="338">
        <v>2020</v>
      </c>
      <c r="C75" s="116">
        <v>64.3</v>
      </c>
      <c r="D75" s="116">
        <v>43</v>
      </c>
      <c r="E75" s="116">
        <v>30.7</v>
      </c>
      <c r="F75" s="116">
        <v>18.2</v>
      </c>
      <c r="G75" s="116">
        <v>20.399999999999999</v>
      </c>
      <c r="H75" s="116">
        <v>34.799999999999997</v>
      </c>
      <c r="I75" s="116">
        <v>27.4</v>
      </c>
      <c r="J75" s="116">
        <v>37.4</v>
      </c>
      <c r="K75" s="116">
        <v>30.1</v>
      </c>
      <c r="L75" s="116">
        <v>306.3</v>
      </c>
    </row>
    <row r="76" spans="1:12" ht="15" x14ac:dyDescent="0.2">
      <c r="B76" s="346" t="s">
        <v>1037</v>
      </c>
      <c r="C76" s="116">
        <v>54.230052000000001</v>
      </c>
      <c r="D76" s="116">
        <v>35.721012000000002</v>
      </c>
      <c r="E76" s="116">
        <v>24.373525999999998</v>
      </c>
      <c r="F76" s="116">
        <v>14.697545</v>
      </c>
      <c r="G76" s="116">
        <v>16.154579999999999</v>
      </c>
      <c r="H76" s="116">
        <v>27.831613000000001</v>
      </c>
      <c r="I76" s="116">
        <v>21.851161999999999</v>
      </c>
      <c r="J76" s="116">
        <v>29.3032</v>
      </c>
      <c r="K76" s="116">
        <v>23.079678999999999</v>
      </c>
      <c r="L76" s="116">
        <v>247.242369</v>
      </c>
    </row>
    <row r="77" spans="1:12" ht="15" x14ac:dyDescent="0.2">
      <c r="B77" s="223" t="s">
        <v>1038</v>
      </c>
      <c r="C77" s="116">
        <v>73.386114000000006</v>
      </c>
      <c r="D77" s="116">
        <v>47.502139999999997</v>
      </c>
      <c r="E77" s="116">
        <v>32.867421</v>
      </c>
      <c r="F77" s="116">
        <v>15.930436</v>
      </c>
      <c r="G77" s="116">
        <v>26.29766</v>
      </c>
      <c r="H77" s="116">
        <v>41.316974000000002</v>
      </c>
      <c r="I77" s="116">
        <v>34.707971999999998</v>
      </c>
      <c r="J77" s="116">
        <v>37.831513000000001</v>
      </c>
      <c r="K77" s="116">
        <v>34.261293000000002</v>
      </c>
      <c r="L77" s="116">
        <v>344.10152299999999</v>
      </c>
    </row>
    <row r="78" spans="1:12" ht="15" x14ac:dyDescent="0.2">
      <c r="B78" s="223" t="s">
        <v>1039</v>
      </c>
      <c r="C78" s="116">
        <v>79.522272999999998</v>
      </c>
      <c r="D78" s="116">
        <v>49.8392792</v>
      </c>
      <c r="E78" s="116">
        <v>37.214963900000008</v>
      </c>
      <c r="F78" s="116">
        <v>21.438193899999998</v>
      </c>
      <c r="G78" s="116">
        <v>24.241492999999998</v>
      </c>
      <c r="H78" s="116">
        <v>40.679274999999997</v>
      </c>
      <c r="I78" s="116">
        <v>31.336226400000001</v>
      </c>
      <c r="J78" s="116">
        <v>41.022817000000003</v>
      </c>
      <c r="K78" s="116">
        <v>34.754152700000006</v>
      </c>
      <c r="L78" s="116">
        <v>360.04867410000003</v>
      </c>
    </row>
    <row r="79" spans="1:12" x14ac:dyDescent="0.2">
      <c r="C79" s="71"/>
      <c r="D79" s="71"/>
      <c r="E79" s="71"/>
      <c r="F79" s="71"/>
      <c r="G79" s="71"/>
      <c r="H79" s="71"/>
      <c r="I79" s="71"/>
      <c r="J79" s="71"/>
      <c r="K79" s="71"/>
      <c r="L79" s="71"/>
    </row>
    <row r="80" spans="1:12" x14ac:dyDescent="0.2">
      <c r="A80" s="121" t="s">
        <v>327</v>
      </c>
      <c r="B80" s="121" t="s">
        <v>333</v>
      </c>
    </row>
    <row r="81" spans="1:12" x14ac:dyDescent="0.2">
      <c r="A81" s="121" t="s">
        <v>328</v>
      </c>
      <c r="B81" s="121" t="s">
        <v>336</v>
      </c>
    </row>
    <row r="82" spans="1:12" x14ac:dyDescent="0.2">
      <c r="A82" s="121" t="s">
        <v>329</v>
      </c>
      <c r="B82" s="121" t="s">
        <v>337</v>
      </c>
    </row>
    <row r="83" spans="1:12" x14ac:dyDescent="0.2">
      <c r="A83" s="45" t="s">
        <v>330</v>
      </c>
      <c r="B83" s="45" t="s">
        <v>335</v>
      </c>
      <c r="C83" s="71"/>
      <c r="D83" s="71"/>
      <c r="E83" s="71"/>
      <c r="F83" s="71"/>
      <c r="G83" s="71"/>
      <c r="H83" s="71"/>
      <c r="I83" s="71"/>
      <c r="J83" s="71"/>
      <c r="K83" s="71"/>
      <c r="L83" s="71"/>
    </row>
    <row r="84" spans="1:12" x14ac:dyDescent="0.2">
      <c r="A84" s="21"/>
    </row>
    <row r="85" spans="1:12" x14ac:dyDescent="0.2">
      <c r="A85" s="79" t="s">
        <v>1210</v>
      </c>
    </row>
    <row r="86" spans="1:12" x14ac:dyDescent="0.2">
      <c r="A86" s="79" t="s">
        <v>1209</v>
      </c>
    </row>
    <row r="87" spans="1:12" x14ac:dyDescent="0.2">
      <c r="A87" s="79" t="s">
        <v>37</v>
      </c>
    </row>
    <row r="88" spans="1:12" x14ac:dyDescent="0.2">
      <c r="A88" s="79" t="s">
        <v>32</v>
      </c>
    </row>
    <row r="89" spans="1:12" x14ac:dyDescent="0.2">
      <c r="B89" s="16"/>
    </row>
  </sheetData>
  <mergeCells count="1">
    <mergeCell ref="B2:L2"/>
  </mergeCells>
  <pageMargins left="0.7" right="0.7" top="0.75" bottom="0.75" header="0.3" footer="0.3"/>
  <pageSetup paperSize="8" orientation="landscape" r:id="rId1"/>
  <headerFooter>
    <oddHeader>&amp;L&amp;"Calibri"&amp;10&amp;K000000 [Limited Sharing]&amp;1#_x000D_</oddHead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2B00-000000000000}">
  <sheetPr codeName="Sheet11">
    <tabColor theme="7" tint="-0.499984740745262"/>
  </sheetPr>
  <dimension ref="A1:M25"/>
  <sheetViews>
    <sheetView workbookViewId="0">
      <pane ySplit="4" topLeftCell="A7" activePane="bottomLeft" state="frozen"/>
      <selection sqref="A1:XFD1048576"/>
      <selection pane="bottomLeft" activeCell="B2" sqref="B2:M2"/>
    </sheetView>
  </sheetViews>
  <sheetFormatPr defaultRowHeight="12.75" x14ac:dyDescent="0.2"/>
  <cols>
    <col min="1" max="1" width="3.1640625" style="11" customWidth="1"/>
    <col min="2" max="2" width="82.83203125" style="11" customWidth="1"/>
    <col min="3" max="3" width="7.83203125" style="11" customWidth="1"/>
    <col min="4" max="6" width="9.1640625" style="11" bestFit="1" customWidth="1"/>
    <col min="7" max="8" width="7.6640625" style="11" bestFit="1" customWidth="1"/>
    <col min="9" max="11" width="9.1640625" style="11" bestFit="1" customWidth="1"/>
    <col min="12" max="13" width="7.6640625" style="11" bestFit="1" customWidth="1"/>
    <col min="14" max="16384" width="9.33203125" style="11"/>
  </cols>
  <sheetData>
    <row r="1" spans="2:13" s="4" customFormat="1" ht="46.5" customHeight="1" x14ac:dyDescent="0.2">
      <c r="B1" s="1" t="s">
        <v>438</v>
      </c>
      <c r="C1" s="2"/>
      <c r="D1" s="2"/>
      <c r="E1" s="2"/>
      <c r="F1" s="2"/>
      <c r="G1" s="2"/>
      <c r="H1" s="2"/>
      <c r="I1" s="2"/>
      <c r="J1" s="2"/>
      <c r="K1" s="2"/>
      <c r="L1" s="2"/>
      <c r="M1" s="3" t="s">
        <v>449</v>
      </c>
    </row>
    <row r="2" spans="2:13" s="5" customFormat="1" ht="15" x14ac:dyDescent="0.25">
      <c r="B2" s="392" t="s">
        <v>41</v>
      </c>
      <c r="C2" s="392"/>
      <c r="D2" s="392"/>
      <c r="E2" s="392"/>
      <c r="F2" s="392"/>
      <c r="G2" s="392"/>
      <c r="H2" s="392"/>
      <c r="I2" s="392"/>
      <c r="J2" s="392"/>
      <c r="K2" s="392"/>
      <c r="L2" s="392"/>
      <c r="M2" s="392"/>
    </row>
    <row r="3" spans="2:13" s="5" customFormat="1" ht="15" x14ac:dyDescent="0.25">
      <c r="B3" s="395" t="s">
        <v>46</v>
      </c>
      <c r="C3" s="395" t="s">
        <v>47</v>
      </c>
      <c r="D3" s="396" t="s">
        <v>40</v>
      </c>
      <c r="E3" s="396"/>
      <c r="F3" s="396"/>
      <c r="G3" s="396"/>
      <c r="H3" s="396"/>
      <c r="I3" s="396"/>
      <c r="J3" s="396"/>
      <c r="K3" s="396"/>
      <c r="L3" s="396"/>
      <c r="M3" s="396"/>
    </row>
    <row r="4" spans="2:13" x14ac:dyDescent="0.2">
      <c r="B4" s="395"/>
      <c r="C4" s="395"/>
      <c r="D4" s="317" t="s">
        <v>48</v>
      </c>
      <c r="E4" s="317" t="s">
        <v>49</v>
      </c>
      <c r="F4" s="317" t="s">
        <v>50</v>
      </c>
      <c r="G4" s="318">
        <v>2002</v>
      </c>
      <c r="H4" s="318">
        <v>2005</v>
      </c>
      <c r="I4" s="317" t="s">
        <v>51</v>
      </c>
      <c r="J4" s="317" t="s">
        <v>52</v>
      </c>
      <c r="K4" s="317" t="s">
        <v>53</v>
      </c>
      <c r="L4" s="318">
        <v>2016</v>
      </c>
      <c r="M4" s="318">
        <v>2019</v>
      </c>
    </row>
    <row r="5" spans="2:13" ht="15.75" customHeight="1" x14ac:dyDescent="0.2">
      <c r="B5" s="322" t="s">
        <v>54</v>
      </c>
      <c r="C5" s="323" t="s">
        <v>38</v>
      </c>
      <c r="D5" s="324">
        <v>2012</v>
      </c>
      <c r="E5" s="324">
        <v>3549</v>
      </c>
      <c r="F5" s="324">
        <v>6476</v>
      </c>
      <c r="G5" s="324">
        <v>12803</v>
      </c>
      <c r="H5" s="324">
        <v>20048</v>
      </c>
      <c r="I5" s="324">
        <v>26286</v>
      </c>
      <c r="J5" s="324">
        <v>36451</v>
      </c>
      <c r="K5" s="324">
        <v>45878</v>
      </c>
      <c r="L5" s="324">
        <v>62237</v>
      </c>
      <c r="M5" s="324">
        <v>76414</v>
      </c>
    </row>
    <row r="6" spans="2:13" ht="15.75" customHeight="1" x14ac:dyDescent="0.2">
      <c r="B6" s="322" t="s">
        <v>55</v>
      </c>
      <c r="C6" s="323" t="s">
        <v>38</v>
      </c>
      <c r="D6" s="324">
        <v>1322</v>
      </c>
      <c r="E6" s="324">
        <v>2547</v>
      </c>
      <c r="F6" s="324">
        <v>3793</v>
      </c>
      <c r="G6" s="324">
        <v>8482</v>
      </c>
      <c r="H6" s="324">
        <v>13617</v>
      </c>
      <c r="I6" s="324">
        <v>16735</v>
      </c>
      <c r="J6" s="324">
        <v>23746</v>
      </c>
      <c r="K6" s="324">
        <v>30814</v>
      </c>
      <c r="L6" s="324">
        <v>43511</v>
      </c>
      <c r="M6" s="324">
        <v>53333</v>
      </c>
    </row>
    <row r="7" spans="2:13" ht="15.75" customHeight="1" x14ac:dyDescent="0.2">
      <c r="B7" s="322" t="s">
        <v>56</v>
      </c>
      <c r="C7" s="323" t="s">
        <v>38</v>
      </c>
      <c r="D7" s="320">
        <v>395</v>
      </c>
      <c r="E7" s="320">
        <v>724</v>
      </c>
      <c r="F7" s="324">
        <v>1439</v>
      </c>
      <c r="G7" s="324">
        <v>3056</v>
      </c>
      <c r="H7" s="324">
        <v>4896</v>
      </c>
      <c r="I7" s="324">
        <v>6463</v>
      </c>
      <c r="J7" s="324">
        <v>9104</v>
      </c>
      <c r="K7" s="324">
        <v>11819</v>
      </c>
      <c r="L7" s="324">
        <v>16377</v>
      </c>
      <c r="M7" s="324">
        <v>20527</v>
      </c>
    </row>
    <row r="8" spans="2:13" ht="15.75" customHeight="1" x14ac:dyDescent="0.2">
      <c r="B8" s="322" t="s">
        <v>57</v>
      </c>
      <c r="C8" s="323" t="s">
        <v>38</v>
      </c>
      <c r="D8" s="320">
        <v>941</v>
      </c>
      <c r="E8" s="324">
        <v>1819</v>
      </c>
      <c r="F8" s="324">
        <v>3367</v>
      </c>
      <c r="G8" s="324">
        <v>6959</v>
      </c>
      <c r="H8" s="324">
        <v>10563</v>
      </c>
      <c r="I8" s="324">
        <v>14457</v>
      </c>
      <c r="J8" s="324">
        <v>20427</v>
      </c>
      <c r="K8" s="324">
        <v>25963</v>
      </c>
      <c r="L8" s="324">
        <v>33894</v>
      </c>
      <c r="M8" s="324">
        <v>42308</v>
      </c>
    </row>
    <row r="9" spans="2:13" ht="15.75" customHeight="1" x14ac:dyDescent="0.2">
      <c r="B9" s="322" t="s">
        <v>58</v>
      </c>
      <c r="C9" s="323" t="s">
        <v>59</v>
      </c>
      <c r="D9" s="325">
        <v>2</v>
      </c>
      <c r="E9" s="325">
        <v>2</v>
      </c>
      <c r="F9" s="325">
        <v>1.8</v>
      </c>
      <c r="G9" s="325">
        <v>1.8</v>
      </c>
      <c r="H9" s="325">
        <v>1.9</v>
      </c>
      <c r="I9" s="325">
        <v>1.8</v>
      </c>
      <c r="J9" s="325">
        <v>1.8</v>
      </c>
      <c r="K9" s="325">
        <v>1.8</v>
      </c>
      <c r="L9" s="325">
        <v>1.8</v>
      </c>
      <c r="M9" s="325">
        <v>1.8</v>
      </c>
    </row>
    <row r="10" spans="2:13" ht="15.75" customHeight="1" x14ac:dyDescent="0.2">
      <c r="B10" s="322" t="s">
        <v>60</v>
      </c>
      <c r="C10" s="323" t="s">
        <v>59</v>
      </c>
      <c r="D10" s="325">
        <v>5.0999999999999996</v>
      </c>
      <c r="E10" s="325">
        <v>4.9000000000000004</v>
      </c>
      <c r="F10" s="325">
        <v>4.5</v>
      </c>
      <c r="G10" s="325">
        <v>4.2</v>
      </c>
      <c r="H10" s="325">
        <v>4.0999999999999996</v>
      </c>
      <c r="I10" s="325">
        <v>4.0999999999999996</v>
      </c>
      <c r="J10" s="325">
        <v>4</v>
      </c>
      <c r="K10" s="325">
        <v>3.9</v>
      </c>
      <c r="L10" s="325">
        <v>3.8</v>
      </c>
      <c r="M10" s="325">
        <v>3.7</v>
      </c>
    </row>
    <row r="11" spans="2:13" ht="15.75" customHeight="1" x14ac:dyDescent="0.2">
      <c r="B11" s="322" t="s">
        <v>61</v>
      </c>
      <c r="C11" s="323" t="s">
        <v>38</v>
      </c>
      <c r="D11" s="324">
        <v>1334</v>
      </c>
      <c r="E11" s="324">
        <v>2963</v>
      </c>
      <c r="F11" s="324">
        <v>5264</v>
      </c>
      <c r="G11" s="324">
        <v>10386</v>
      </c>
      <c r="H11" s="324">
        <v>17089</v>
      </c>
      <c r="I11" s="324">
        <v>22616</v>
      </c>
      <c r="J11" s="324">
        <v>31209</v>
      </c>
      <c r="K11" s="324">
        <v>39300</v>
      </c>
      <c r="L11" s="324">
        <v>52979</v>
      </c>
      <c r="M11" s="324">
        <v>65264</v>
      </c>
    </row>
    <row r="12" spans="2:13" ht="15.75" customHeight="1" x14ac:dyDescent="0.2">
      <c r="B12" s="322" t="s">
        <v>62</v>
      </c>
      <c r="C12" s="323" t="s">
        <v>38</v>
      </c>
      <c r="D12" s="320">
        <v>678</v>
      </c>
      <c r="E12" s="320">
        <v>586</v>
      </c>
      <c r="F12" s="324">
        <v>1212</v>
      </c>
      <c r="G12" s="324">
        <v>2419</v>
      </c>
      <c r="H12" s="324">
        <v>2959</v>
      </c>
      <c r="I12" s="324">
        <v>3670</v>
      </c>
      <c r="J12" s="324">
        <v>5242</v>
      </c>
      <c r="K12" s="324">
        <v>6578</v>
      </c>
      <c r="L12" s="324">
        <v>9257</v>
      </c>
      <c r="M12" s="324">
        <v>11151</v>
      </c>
    </row>
    <row r="13" spans="2:13" ht="15.75" customHeight="1" x14ac:dyDescent="0.2">
      <c r="B13" s="322" t="s">
        <v>63</v>
      </c>
      <c r="C13" s="323"/>
      <c r="D13" s="326">
        <v>0.46</v>
      </c>
      <c r="E13" s="326">
        <v>0.43</v>
      </c>
      <c r="F13" s="326">
        <v>0.46</v>
      </c>
      <c r="G13" s="326">
        <v>0.47</v>
      </c>
      <c r="H13" s="326">
        <v>0.47</v>
      </c>
      <c r="I13" s="326">
        <v>0.49</v>
      </c>
      <c r="J13" s="326">
        <v>0.49</v>
      </c>
      <c r="K13" s="326">
        <v>0.48</v>
      </c>
      <c r="L13" s="326">
        <v>0.45</v>
      </c>
      <c r="M13" s="326">
        <v>0.46</v>
      </c>
    </row>
    <row r="14" spans="2:13" ht="15.75" customHeight="1" x14ac:dyDescent="0.2">
      <c r="B14" s="322" t="s">
        <v>64</v>
      </c>
      <c r="C14" s="323"/>
      <c r="D14" s="327" t="s">
        <v>65</v>
      </c>
      <c r="E14" s="327" t="s">
        <v>65</v>
      </c>
      <c r="F14" s="326">
        <v>0.36</v>
      </c>
      <c r="G14" s="326">
        <v>0.41</v>
      </c>
      <c r="H14" s="326">
        <v>0.4</v>
      </c>
      <c r="I14" s="326">
        <v>0.41</v>
      </c>
      <c r="J14" s="326">
        <v>0.37</v>
      </c>
      <c r="K14" s="326">
        <v>0.4</v>
      </c>
      <c r="L14" s="326">
        <v>0.41</v>
      </c>
      <c r="M14" s="326">
        <v>0.4</v>
      </c>
    </row>
    <row r="15" spans="2:13" ht="15.75" customHeight="1" x14ac:dyDescent="0.2">
      <c r="B15" s="322" t="s">
        <v>66</v>
      </c>
      <c r="C15" s="323"/>
      <c r="D15" s="327" t="s">
        <v>65</v>
      </c>
      <c r="E15" s="328">
        <v>0.52</v>
      </c>
      <c r="F15" s="326">
        <v>0.52</v>
      </c>
      <c r="G15" s="326">
        <v>0.53</v>
      </c>
      <c r="H15" s="326">
        <v>0.55000000000000004</v>
      </c>
      <c r="I15" s="326">
        <v>0.55000000000000004</v>
      </c>
      <c r="J15" s="326">
        <v>0.55000000000000004</v>
      </c>
      <c r="K15" s="326">
        <v>0.53</v>
      </c>
      <c r="L15" s="326">
        <v>0.51</v>
      </c>
      <c r="M15" s="326">
        <v>0.52</v>
      </c>
    </row>
    <row r="16" spans="2:13" ht="15.75" customHeight="1" x14ac:dyDescent="0.2">
      <c r="B16" s="322" t="s">
        <v>67</v>
      </c>
      <c r="C16" s="323" t="s">
        <v>38</v>
      </c>
      <c r="D16" s="329">
        <v>2079</v>
      </c>
      <c r="E16" s="329">
        <v>3905</v>
      </c>
      <c r="F16" s="324">
        <v>6525</v>
      </c>
      <c r="G16" s="324">
        <v>13147</v>
      </c>
      <c r="H16" s="324">
        <v>19151</v>
      </c>
      <c r="I16" s="324">
        <v>22952</v>
      </c>
      <c r="J16" s="324">
        <v>31331</v>
      </c>
      <c r="K16" s="324">
        <v>41444</v>
      </c>
      <c r="L16" s="324">
        <v>54999</v>
      </c>
      <c r="M16" s="324">
        <v>63130</v>
      </c>
    </row>
    <row r="17" spans="1:13" ht="15.75" customHeight="1" x14ac:dyDescent="0.2">
      <c r="B17" s="330" t="s">
        <v>68</v>
      </c>
      <c r="C17" s="122" t="s">
        <v>38</v>
      </c>
      <c r="D17" s="329">
        <v>1198</v>
      </c>
      <c r="E17" s="329">
        <v>2377</v>
      </c>
      <c r="F17" s="324">
        <v>3552</v>
      </c>
      <c r="G17" s="324">
        <v>5848</v>
      </c>
      <c r="H17" s="324">
        <v>7593</v>
      </c>
      <c r="I17" s="324">
        <v>8641</v>
      </c>
      <c r="J17" s="324">
        <v>13267</v>
      </c>
      <c r="K17" s="324">
        <v>15651</v>
      </c>
      <c r="L17" s="324">
        <v>19114</v>
      </c>
      <c r="M17" s="324">
        <v>22130</v>
      </c>
    </row>
    <row r="18" spans="1:13" ht="15.75" customHeight="1" x14ac:dyDescent="0.2">
      <c r="B18" s="330" t="s">
        <v>69</v>
      </c>
      <c r="C18" s="323" t="s">
        <v>38</v>
      </c>
      <c r="D18" s="331">
        <v>802</v>
      </c>
      <c r="E18" s="329">
        <v>1384</v>
      </c>
      <c r="F18" s="324">
        <v>2753</v>
      </c>
      <c r="G18" s="324">
        <v>6993</v>
      </c>
      <c r="H18" s="324">
        <v>11079</v>
      </c>
      <c r="I18" s="324">
        <v>13819</v>
      </c>
      <c r="J18" s="324">
        <v>17399</v>
      </c>
      <c r="K18" s="324">
        <v>25088</v>
      </c>
      <c r="L18" s="324">
        <v>34829</v>
      </c>
      <c r="M18" s="324">
        <v>40040</v>
      </c>
    </row>
    <row r="19" spans="1:13" ht="15.75" customHeight="1" x14ac:dyDescent="0.2">
      <c r="B19" s="330" t="s">
        <v>42</v>
      </c>
      <c r="C19" s="323" t="s">
        <v>38</v>
      </c>
      <c r="D19" s="332">
        <v>79</v>
      </c>
      <c r="E19" s="327">
        <v>144</v>
      </c>
      <c r="F19" s="323">
        <v>219</v>
      </c>
      <c r="G19" s="323">
        <v>306</v>
      </c>
      <c r="H19" s="323">
        <v>479</v>
      </c>
      <c r="I19" s="323">
        <v>492</v>
      </c>
      <c r="J19" s="323">
        <v>665</v>
      </c>
      <c r="K19" s="323">
        <v>705</v>
      </c>
      <c r="L19" s="333">
        <v>1056</v>
      </c>
      <c r="M19" s="323">
        <v>960</v>
      </c>
    </row>
    <row r="20" spans="1:13" ht="15.75" customHeight="1" x14ac:dyDescent="0.2">
      <c r="B20" s="334" t="s">
        <v>43</v>
      </c>
      <c r="C20" s="335" t="s">
        <v>39</v>
      </c>
      <c r="D20" s="332">
        <v>57.6</v>
      </c>
      <c r="E20" s="327">
        <v>60.9</v>
      </c>
      <c r="F20" s="323">
        <v>54.4</v>
      </c>
      <c r="G20" s="323">
        <v>44.5</v>
      </c>
      <c r="H20" s="323">
        <v>39.6</v>
      </c>
      <c r="I20" s="323">
        <v>37.6</v>
      </c>
      <c r="J20" s="323">
        <v>42.3</v>
      </c>
      <c r="K20" s="323">
        <v>37.799999999999997</v>
      </c>
      <c r="L20" s="323">
        <v>34.799999999999997</v>
      </c>
      <c r="M20" s="323">
        <v>35.1</v>
      </c>
    </row>
    <row r="21" spans="1:13" ht="15.75" customHeight="1" x14ac:dyDescent="0.2">
      <c r="B21" s="336" t="s">
        <v>44</v>
      </c>
      <c r="C21" s="335" t="s">
        <v>39</v>
      </c>
      <c r="D21" s="332" t="s">
        <v>45</v>
      </c>
      <c r="E21" s="332">
        <v>26.1</v>
      </c>
      <c r="F21" s="335">
        <v>28.8</v>
      </c>
      <c r="G21" s="335">
        <v>22.7</v>
      </c>
      <c r="H21" s="332" t="s">
        <v>45</v>
      </c>
      <c r="I21" s="335">
        <v>15.2</v>
      </c>
      <c r="J21" s="335">
        <v>8.9</v>
      </c>
      <c r="K21" s="335">
        <v>6.7</v>
      </c>
      <c r="L21" s="335">
        <v>4.0999999999999996</v>
      </c>
      <c r="M21" s="323">
        <v>3.2</v>
      </c>
    </row>
    <row r="22" spans="1:13" x14ac:dyDescent="0.2">
      <c r="D22" s="272"/>
      <c r="E22" s="272"/>
    </row>
    <row r="23" spans="1:13" x14ac:dyDescent="0.2">
      <c r="A23" s="46" t="s">
        <v>1211</v>
      </c>
      <c r="D23" s="272"/>
      <c r="E23" s="272"/>
    </row>
    <row r="24" spans="1:13" ht="15" customHeight="1" x14ac:dyDescent="0.2">
      <c r="A24" s="46" t="s">
        <v>1212</v>
      </c>
      <c r="B24" s="294"/>
    </row>
    <row r="25" spans="1:13" x14ac:dyDescent="0.2">
      <c r="A25" s="46"/>
    </row>
  </sheetData>
  <mergeCells count="4">
    <mergeCell ref="B3:B4"/>
    <mergeCell ref="C3:C4"/>
    <mergeCell ref="B2:M2"/>
    <mergeCell ref="D3:M3"/>
  </mergeCells>
  <pageMargins left="0.7" right="0.7" top="0.75" bottom="0.75" header="0.3" footer="0.3"/>
  <pageSetup paperSize="8" orientation="landscape" r:id="rId1"/>
  <headerFooter>
    <oddHeader>&amp;L&amp;"Calibri"&amp;10&amp;K000000 [Limited Sharing]&amp;1#_x000D_</oddHead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300-000000000000}">
  <sheetPr codeName="Sheet12">
    <tabColor theme="7" tint="-0.499984740745262"/>
  </sheetPr>
  <dimension ref="A1:L72"/>
  <sheetViews>
    <sheetView zoomScaleNormal="100" workbookViewId="0">
      <pane ySplit="4" topLeftCell="A57" activePane="bottomLeft" state="frozen"/>
      <selection sqref="A1:XFD1048576"/>
      <selection pane="bottomLeft" sqref="A1:XFD1048576"/>
    </sheetView>
  </sheetViews>
  <sheetFormatPr defaultRowHeight="12.75" x14ac:dyDescent="0.2"/>
  <cols>
    <col min="1" max="1" width="4" style="11" customWidth="1"/>
    <col min="2" max="2" width="48.1640625" style="11" customWidth="1"/>
    <col min="3" max="3" width="9.1640625" style="11" customWidth="1"/>
    <col min="4" max="5" width="9.1640625" style="11" bestFit="1" customWidth="1"/>
    <col min="6" max="6" width="6.5" style="11" bestFit="1" customWidth="1"/>
    <col min="7" max="7" width="8" style="11" customWidth="1"/>
    <col min="8" max="10" width="9.1640625" style="11" bestFit="1" customWidth="1"/>
    <col min="11" max="12" width="7.6640625" style="11" bestFit="1" customWidth="1"/>
    <col min="13" max="16384" width="9.33203125" style="11"/>
  </cols>
  <sheetData>
    <row r="1" spans="2:12" s="4" customFormat="1" ht="46.5" customHeight="1" x14ac:dyDescent="0.2">
      <c r="B1" s="1" t="s">
        <v>438</v>
      </c>
      <c r="C1" s="2"/>
      <c r="D1" s="2"/>
      <c r="E1" s="2"/>
      <c r="F1" s="2"/>
      <c r="G1" s="2"/>
      <c r="H1" s="2"/>
      <c r="I1" s="2"/>
      <c r="J1" s="2"/>
      <c r="K1" s="2"/>
      <c r="L1" s="3" t="s">
        <v>450</v>
      </c>
    </row>
    <row r="2" spans="2:12" s="5" customFormat="1" ht="15" x14ac:dyDescent="0.25">
      <c r="B2" s="392" t="s">
        <v>76</v>
      </c>
      <c r="C2" s="392"/>
      <c r="D2" s="392"/>
      <c r="E2" s="392"/>
      <c r="F2" s="392"/>
      <c r="G2" s="392"/>
      <c r="H2" s="392"/>
      <c r="I2" s="392"/>
      <c r="J2" s="392"/>
      <c r="K2" s="392"/>
      <c r="L2" s="392"/>
    </row>
    <row r="3" spans="2:12" s="316" customFormat="1" ht="15" x14ac:dyDescent="0.25">
      <c r="B3" s="398" t="s">
        <v>70</v>
      </c>
      <c r="C3" s="399" t="s">
        <v>40</v>
      </c>
      <c r="D3" s="399"/>
      <c r="E3" s="399"/>
      <c r="F3" s="399"/>
      <c r="G3" s="399"/>
      <c r="H3" s="399"/>
      <c r="I3" s="399"/>
      <c r="J3" s="399"/>
      <c r="K3" s="399"/>
      <c r="L3" s="399"/>
    </row>
    <row r="4" spans="2:12" x14ac:dyDescent="0.2">
      <c r="B4" s="398"/>
      <c r="C4" s="317" t="s">
        <v>48</v>
      </c>
      <c r="D4" s="317" t="s">
        <v>49</v>
      </c>
      <c r="E4" s="317" t="s">
        <v>50</v>
      </c>
      <c r="F4" s="318">
        <v>2002</v>
      </c>
      <c r="G4" s="318">
        <v>2005</v>
      </c>
      <c r="H4" s="317" t="s">
        <v>51</v>
      </c>
      <c r="I4" s="317" t="s">
        <v>52</v>
      </c>
      <c r="J4" s="317" t="s">
        <v>53</v>
      </c>
      <c r="K4" s="318">
        <v>2016</v>
      </c>
      <c r="L4" s="318">
        <v>2019</v>
      </c>
    </row>
    <row r="5" spans="2:12" ht="19.5" customHeight="1" x14ac:dyDescent="0.2">
      <c r="B5" s="397" t="s">
        <v>71</v>
      </c>
      <c r="C5" s="397"/>
      <c r="D5" s="397"/>
      <c r="E5" s="397"/>
      <c r="F5" s="397"/>
      <c r="G5" s="397"/>
      <c r="H5" s="397"/>
      <c r="I5" s="397"/>
      <c r="J5" s="397"/>
      <c r="K5" s="397"/>
      <c r="L5" s="397"/>
    </row>
    <row r="6" spans="2:12" x14ac:dyDescent="0.2">
      <c r="B6" s="319" t="s">
        <v>72</v>
      </c>
      <c r="C6" s="88"/>
      <c r="D6" s="88"/>
      <c r="E6" s="88"/>
      <c r="F6" s="88"/>
      <c r="G6" s="88"/>
      <c r="H6" s="88"/>
      <c r="I6" s="88"/>
      <c r="J6" s="88"/>
      <c r="K6" s="88"/>
      <c r="L6" s="320"/>
    </row>
    <row r="7" spans="2:12" x14ac:dyDescent="0.2">
      <c r="B7" s="72" t="s">
        <v>956</v>
      </c>
      <c r="C7" s="53">
        <v>306</v>
      </c>
      <c r="D7" s="53">
        <v>610</v>
      </c>
      <c r="E7" s="53">
        <v>752</v>
      </c>
      <c r="F7" s="54">
        <v>1052</v>
      </c>
      <c r="G7" s="54">
        <v>1051</v>
      </c>
      <c r="H7" s="54">
        <v>1197</v>
      </c>
      <c r="I7" s="54">
        <v>2298</v>
      </c>
      <c r="J7" s="54">
        <v>2134</v>
      </c>
      <c r="K7" s="54">
        <v>2452</v>
      </c>
      <c r="L7" s="54">
        <v>2841</v>
      </c>
    </row>
    <row r="8" spans="2:12" x14ac:dyDescent="0.2">
      <c r="B8" s="72" t="s">
        <v>957</v>
      </c>
      <c r="C8" s="53">
        <v>31</v>
      </c>
      <c r="D8" s="53">
        <v>35</v>
      </c>
      <c r="E8" s="53">
        <v>39</v>
      </c>
      <c r="F8" s="53">
        <v>72</v>
      </c>
      <c r="G8" s="53">
        <v>94</v>
      </c>
      <c r="H8" s="53">
        <v>97</v>
      </c>
      <c r="I8" s="53">
        <v>189</v>
      </c>
      <c r="J8" s="53">
        <v>210</v>
      </c>
      <c r="K8" s="53">
        <v>185</v>
      </c>
      <c r="L8" s="53">
        <v>187</v>
      </c>
    </row>
    <row r="9" spans="2:12" x14ac:dyDescent="0.2">
      <c r="B9" s="72" t="s">
        <v>958</v>
      </c>
      <c r="C9" s="53">
        <v>64</v>
      </c>
      <c r="D9" s="53">
        <v>107</v>
      </c>
      <c r="E9" s="53">
        <v>158</v>
      </c>
      <c r="F9" s="53">
        <v>254</v>
      </c>
      <c r="G9" s="53">
        <v>273</v>
      </c>
      <c r="H9" s="53">
        <v>303</v>
      </c>
      <c r="I9" s="53">
        <v>426</v>
      </c>
      <c r="J9" s="53">
        <v>462</v>
      </c>
      <c r="K9" s="53">
        <v>464</v>
      </c>
      <c r="L9" s="53">
        <v>493</v>
      </c>
    </row>
    <row r="10" spans="2:12" x14ac:dyDescent="0.2">
      <c r="B10" s="72" t="s">
        <v>859</v>
      </c>
      <c r="C10" s="53">
        <v>119</v>
      </c>
      <c r="D10" s="53">
        <v>252</v>
      </c>
      <c r="E10" s="53">
        <v>353</v>
      </c>
      <c r="F10" s="53">
        <v>532</v>
      </c>
      <c r="G10" s="53">
        <v>687</v>
      </c>
      <c r="H10" s="53">
        <v>803</v>
      </c>
      <c r="I10" s="54">
        <v>1209</v>
      </c>
      <c r="J10" s="54">
        <v>1416</v>
      </c>
      <c r="K10" s="54">
        <v>1881</v>
      </c>
      <c r="L10" s="54">
        <v>2580</v>
      </c>
    </row>
    <row r="11" spans="2:12" x14ac:dyDescent="0.2">
      <c r="B11" s="72" t="s">
        <v>852</v>
      </c>
      <c r="C11" s="53">
        <v>44</v>
      </c>
      <c r="D11" s="53">
        <v>115</v>
      </c>
      <c r="E11" s="53">
        <v>130</v>
      </c>
      <c r="F11" s="53">
        <v>185</v>
      </c>
      <c r="G11" s="53">
        <v>259</v>
      </c>
      <c r="H11" s="53">
        <v>304</v>
      </c>
      <c r="I11" s="53">
        <v>547</v>
      </c>
      <c r="J11" s="53">
        <v>552</v>
      </c>
      <c r="K11" s="53">
        <v>693</v>
      </c>
      <c r="L11" s="53">
        <v>685</v>
      </c>
    </row>
    <row r="12" spans="2:12" x14ac:dyDescent="0.2">
      <c r="B12" s="72" t="s">
        <v>853</v>
      </c>
      <c r="C12" s="53">
        <v>120</v>
      </c>
      <c r="D12" s="53">
        <v>235</v>
      </c>
      <c r="E12" s="53">
        <v>296</v>
      </c>
      <c r="F12" s="53">
        <v>464</v>
      </c>
      <c r="G12" s="53">
        <v>617</v>
      </c>
      <c r="H12" s="53">
        <v>727</v>
      </c>
      <c r="I12" s="54">
        <v>1006</v>
      </c>
      <c r="J12" s="54">
        <v>1279</v>
      </c>
      <c r="K12" s="54">
        <v>1530</v>
      </c>
      <c r="L12" s="54">
        <v>1805</v>
      </c>
    </row>
    <row r="13" spans="2:12" x14ac:dyDescent="0.2">
      <c r="B13" s="72" t="s">
        <v>959</v>
      </c>
      <c r="C13" s="53">
        <v>71</v>
      </c>
      <c r="D13" s="53">
        <v>130</v>
      </c>
      <c r="E13" s="53">
        <v>244</v>
      </c>
      <c r="F13" s="53">
        <v>426</v>
      </c>
      <c r="G13" s="53">
        <v>429</v>
      </c>
      <c r="H13" s="53">
        <v>473</v>
      </c>
      <c r="I13" s="53">
        <v>738</v>
      </c>
      <c r="J13" s="53">
        <v>962</v>
      </c>
      <c r="K13" s="54">
        <v>1096</v>
      </c>
      <c r="L13" s="54">
        <v>1192</v>
      </c>
    </row>
    <row r="14" spans="2:12" x14ac:dyDescent="0.2">
      <c r="B14" s="72" t="s">
        <v>854</v>
      </c>
      <c r="C14" s="53">
        <v>31</v>
      </c>
      <c r="D14" s="53">
        <v>80</v>
      </c>
      <c r="E14" s="53">
        <v>156</v>
      </c>
      <c r="F14" s="53">
        <v>188</v>
      </c>
      <c r="G14" s="53">
        <v>337</v>
      </c>
      <c r="H14" s="53">
        <v>366</v>
      </c>
      <c r="I14" s="53">
        <v>517</v>
      </c>
      <c r="J14" s="53">
        <v>669</v>
      </c>
      <c r="K14" s="53">
        <v>918</v>
      </c>
      <c r="L14" s="54">
        <v>1123</v>
      </c>
    </row>
    <row r="15" spans="2:12" x14ac:dyDescent="0.2">
      <c r="B15" s="72" t="s">
        <v>855</v>
      </c>
      <c r="C15" s="53">
        <v>71</v>
      </c>
      <c r="D15" s="53">
        <v>137</v>
      </c>
      <c r="E15" s="53">
        <v>233</v>
      </c>
      <c r="F15" s="53">
        <v>371</v>
      </c>
      <c r="G15" s="53">
        <v>647</v>
      </c>
      <c r="H15" s="53">
        <v>744</v>
      </c>
      <c r="I15" s="54">
        <v>1163</v>
      </c>
      <c r="J15" s="54">
        <v>1430</v>
      </c>
      <c r="K15" s="54">
        <v>1820</v>
      </c>
      <c r="L15" s="54">
        <v>2086</v>
      </c>
    </row>
    <row r="16" spans="2:12" x14ac:dyDescent="0.2">
      <c r="B16" s="72" t="s">
        <v>856</v>
      </c>
      <c r="C16" s="53">
        <v>48</v>
      </c>
      <c r="D16" s="53">
        <v>101</v>
      </c>
      <c r="E16" s="53">
        <v>162</v>
      </c>
      <c r="F16" s="53">
        <v>219</v>
      </c>
      <c r="G16" s="53">
        <v>290</v>
      </c>
      <c r="H16" s="53">
        <v>348</v>
      </c>
      <c r="I16" s="53">
        <v>492</v>
      </c>
      <c r="J16" s="53">
        <v>656</v>
      </c>
      <c r="K16" s="53">
        <v>773</v>
      </c>
      <c r="L16" s="53">
        <v>882</v>
      </c>
    </row>
    <row r="17" spans="2:12" x14ac:dyDescent="0.2">
      <c r="B17" s="72" t="s">
        <v>860</v>
      </c>
      <c r="C17" s="53">
        <v>52</v>
      </c>
      <c r="D17" s="53">
        <v>122</v>
      </c>
      <c r="E17" s="53">
        <v>254</v>
      </c>
      <c r="F17" s="53">
        <v>489</v>
      </c>
      <c r="G17" s="53">
        <v>748</v>
      </c>
      <c r="H17" s="53">
        <v>754</v>
      </c>
      <c r="I17" s="54">
        <v>1038</v>
      </c>
      <c r="J17" s="54">
        <v>1389</v>
      </c>
      <c r="K17" s="54">
        <v>1562</v>
      </c>
      <c r="L17" s="54">
        <v>1605</v>
      </c>
    </row>
    <row r="18" spans="2:12" x14ac:dyDescent="0.2">
      <c r="B18" s="72" t="s">
        <v>857</v>
      </c>
      <c r="C18" s="53">
        <v>11</v>
      </c>
      <c r="D18" s="53">
        <v>27</v>
      </c>
      <c r="E18" s="53">
        <v>39</v>
      </c>
      <c r="F18" s="53">
        <v>47</v>
      </c>
      <c r="G18" s="53">
        <v>78</v>
      </c>
      <c r="H18" s="53">
        <v>85</v>
      </c>
      <c r="I18" s="53">
        <v>134</v>
      </c>
      <c r="J18" s="53">
        <v>160</v>
      </c>
      <c r="K18" s="53">
        <v>205</v>
      </c>
      <c r="L18" s="53">
        <v>283</v>
      </c>
    </row>
    <row r="19" spans="2:12" x14ac:dyDescent="0.2">
      <c r="B19" s="72" t="s">
        <v>960</v>
      </c>
      <c r="C19" s="53">
        <v>15</v>
      </c>
      <c r="D19" s="53">
        <v>32</v>
      </c>
      <c r="E19" s="53">
        <v>62</v>
      </c>
      <c r="F19" s="53">
        <v>212</v>
      </c>
      <c r="G19" s="53">
        <v>296</v>
      </c>
      <c r="H19" s="53">
        <v>294</v>
      </c>
      <c r="I19" s="53">
        <v>386</v>
      </c>
      <c r="J19" s="53">
        <v>461</v>
      </c>
      <c r="K19" s="53">
        <v>612</v>
      </c>
      <c r="L19" s="53">
        <v>657</v>
      </c>
    </row>
    <row r="20" spans="2:12" x14ac:dyDescent="0.2">
      <c r="B20" s="72" t="s">
        <v>961</v>
      </c>
      <c r="C20" s="53">
        <v>76</v>
      </c>
      <c r="D20" s="53">
        <v>155</v>
      </c>
      <c r="E20" s="53">
        <v>184</v>
      </c>
      <c r="F20" s="53">
        <v>193</v>
      </c>
      <c r="G20" s="53">
        <v>248</v>
      </c>
      <c r="H20" s="53">
        <v>315</v>
      </c>
      <c r="I20" s="53">
        <v>452</v>
      </c>
      <c r="J20" s="53">
        <v>459</v>
      </c>
      <c r="K20" s="53">
        <v>418</v>
      </c>
      <c r="L20" s="53">
        <v>423</v>
      </c>
    </row>
    <row r="21" spans="2:12" x14ac:dyDescent="0.2">
      <c r="B21" s="72" t="s">
        <v>962</v>
      </c>
      <c r="C21" s="53">
        <v>151</v>
      </c>
      <c r="D21" s="53">
        <v>239</v>
      </c>
      <c r="E21" s="53">
        <v>490</v>
      </c>
      <c r="F21" s="54">
        <v>1144</v>
      </c>
      <c r="G21" s="54">
        <v>1539</v>
      </c>
      <c r="H21" s="54">
        <v>1831</v>
      </c>
      <c r="I21" s="54">
        <v>2672</v>
      </c>
      <c r="J21" s="54">
        <v>3412</v>
      </c>
      <c r="K21" s="54">
        <v>4505</v>
      </c>
      <c r="L21" s="54">
        <v>5288</v>
      </c>
    </row>
    <row r="22" spans="2:12" x14ac:dyDescent="0.2">
      <c r="B22" s="148" t="s">
        <v>571</v>
      </c>
      <c r="C22" s="57">
        <v>1198</v>
      </c>
      <c r="D22" s="57">
        <v>2383</v>
      </c>
      <c r="E22" s="57">
        <v>3552</v>
      </c>
      <c r="F22" s="57">
        <v>5848</v>
      </c>
      <c r="G22" s="57">
        <v>7593</v>
      </c>
      <c r="H22" s="57">
        <v>8641</v>
      </c>
      <c r="I22" s="57">
        <v>13267</v>
      </c>
      <c r="J22" s="57">
        <v>15651</v>
      </c>
      <c r="K22" s="57">
        <v>19114</v>
      </c>
      <c r="L22" s="57">
        <v>22130</v>
      </c>
    </row>
    <row r="23" spans="2:12" x14ac:dyDescent="0.2">
      <c r="B23" s="148" t="s">
        <v>963</v>
      </c>
      <c r="C23" s="88"/>
      <c r="D23" s="88"/>
      <c r="E23" s="88"/>
      <c r="F23" s="88"/>
      <c r="G23" s="88"/>
      <c r="H23" s="88"/>
      <c r="I23" s="88"/>
      <c r="J23" s="88"/>
      <c r="K23" s="88"/>
      <c r="L23" s="88"/>
    </row>
    <row r="24" spans="2:12" x14ac:dyDescent="0.2">
      <c r="B24" s="72" t="s">
        <v>865</v>
      </c>
      <c r="C24" s="55">
        <v>148</v>
      </c>
      <c r="D24" s="55">
        <v>340</v>
      </c>
      <c r="E24" s="55">
        <v>825</v>
      </c>
      <c r="F24" s="74">
        <v>1661</v>
      </c>
      <c r="G24" s="74">
        <v>2054</v>
      </c>
      <c r="H24" s="74">
        <v>2639</v>
      </c>
      <c r="I24" s="74">
        <v>3446</v>
      </c>
      <c r="J24" s="74">
        <v>4667</v>
      </c>
      <c r="K24" s="74">
        <v>6873</v>
      </c>
      <c r="L24" s="74">
        <v>8744</v>
      </c>
    </row>
    <row r="25" spans="2:12" x14ac:dyDescent="0.2">
      <c r="B25" s="72" t="s">
        <v>866</v>
      </c>
      <c r="C25" s="55">
        <v>104</v>
      </c>
      <c r="D25" s="55">
        <v>180</v>
      </c>
      <c r="E25" s="55">
        <v>294</v>
      </c>
      <c r="F25" s="55">
        <v>552</v>
      </c>
      <c r="G25" s="55">
        <v>811</v>
      </c>
      <c r="H25" s="74">
        <v>1042</v>
      </c>
      <c r="I25" s="74">
        <v>1278</v>
      </c>
      <c r="J25" s="74">
        <v>1755</v>
      </c>
      <c r="K25" s="74">
        <v>1757</v>
      </c>
      <c r="L25" s="74">
        <v>2085</v>
      </c>
    </row>
    <row r="26" spans="2:12" x14ac:dyDescent="0.2">
      <c r="B26" s="72" t="s">
        <v>964</v>
      </c>
      <c r="C26" s="55">
        <v>95</v>
      </c>
      <c r="D26" s="55">
        <v>159</v>
      </c>
      <c r="E26" s="55">
        <v>282</v>
      </c>
      <c r="F26" s="55">
        <v>388</v>
      </c>
      <c r="G26" s="55">
        <v>588</v>
      </c>
      <c r="H26" s="55">
        <v>694</v>
      </c>
      <c r="I26" s="55">
        <v>903</v>
      </c>
      <c r="J26" s="74">
        <v>1194</v>
      </c>
      <c r="K26" s="74">
        <v>1581</v>
      </c>
      <c r="L26" s="74">
        <v>1688</v>
      </c>
    </row>
    <row r="27" spans="2:12" x14ac:dyDescent="0.2">
      <c r="B27" s="72" t="s">
        <v>965</v>
      </c>
      <c r="C27" s="55">
        <v>80</v>
      </c>
      <c r="D27" s="55">
        <v>148</v>
      </c>
      <c r="E27" s="55">
        <v>309</v>
      </c>
      <c r="F27" s="55">
        <v>581</v>
      </c>
      <c r="G27" s="74">
        <v>1106</v>
      </c>
      <c r="H27" s="55">
        <v>980</v>
      </c>
      <c r="I27" s="74">
        <v>1429</v>
      </c>
      <c r="J27" s="74">
        <v>2181</v>
      </c>
      <c r="K27" s="74">
        <v>2529</v>
      </c>
      <c r="L27" s="74">
        <v>2663</v>
      </c>
    </row>
    <row r="28" spans="2:12" x14ac:dyDescent="0.2">
      <c r="B28" s="72" t="s">
        <v>966</v>
      </c>
      <c r="C28" s="55">
        <v>105</v>
      </c>
      <c r="D28" s="55">
        <v>192</v>
      </c>
      <c r="E28" s="55">
        <v>382</v>
      </c>
      <c r="F28" s="55">
        <v>929</v>
      </c>
      <c r="G28" s="74">
        <v>1733</v>
      </c>
      <c r="H28" s="74">
        <v>2401</v>
      </c>
      <c r="I28" s="74">
        <v>3072</v>
      </c>
      <c r="J28" s="74">
        <v>4315</v>
      </c>
      <c r="K28" s="74">
        <v>5548</v>
      </c>
      <c r="L28" s="74">
        <v>5830</v>
      </c>
    </row>
    <row r="29" spans="2:12" x14ac:dyDescent="0.2">
      <c r="B29" s="72" t="s">
        <v>870</v>
      </c>
      <c r="C29" s="55">
        <v>29</v>
      </c>
      <c r="D29" s="55">
        <v>66</v>
      </c>
      <c r="E29" s="55">
        <v>128</v>
      </c>
      <c r="F29" s="55">
        <v>315</v>
      </c>
      <c r="G29" s="55">
        <v>473</v>
      </c>
      <c r="H29" s="55">
        <v>632</v>
      </c>
      <c r="I29" s="74">
        <v>1018</v>
      </c>
      <c r="J29" s="74">
        <v>1448</v>
      </c>
      <c r="K29" s="74">
        <v>2066</v>
      </c>
      <c r="L29" s="74">
        <v>2401</v>
      </c>
    </row>
    <row r="30" spans="2:12" x14ac:dyDescent="0.2">
      <c r="B30" s="72" t="s">
        <v>967</v>
      </c>
      <c r="C30" s="73" t="s">
        <v>501</v>
      </c>
      <c r="D30" s="55">
        <v>33</v>
      </c>
      <c r="E30" s="55">
        <v>69</v>
      </c>
      <c r="F30" s="55">
        <v>149</v>
      </c>
      <c r="G30" s="55">
        <v>255</v>
      </c>
      <c r="H30" s="55">
        <v>260</v>
      </c>
      <c r="I30" s="55">
        <v>402</v>
      </c>
      <c r="J30" s="55">
        <v>515</v>
      </c>
      <c r="K30" s="55">
        <v>908</v>
      </c>
      <c r="L30" s="55">
        <v>959</v>
      </c>
    </row>
    <row r="31" spans="2:12" x14ac:dyDescent="0.2">
      <c r="B31" s="72" t="s">
        <v>894</v>
      </c>
      <c r="C31" s="73" t="s">
        <v>501</v>
      </c>
      <c r="D31" s="55">
        <v>59</v>
      </c>
      <c r="E31" s="55">
        <v>87</v>
      </c>
      <c r="F31" s="55">
        <v>142</v>
      </c>
      <c r="G31" s="55">
        <v>315</v>
      </c>
      <c r="H31" s="55">
        <v>301</v>
      </c>
      <c r="I31" s="55">
        <v>264</v>
      </c>
      <c r="J31" s="55">
        <v>318</v>
      </c>
      <c r="K31" s="55">
        <v>362</v>
      </c>
      <c r="L31" s="55">
        <v>446</v>
      </c>
    </row>
    <row r="32" spans="2:12" x14ac:dyDescent="0.2">
      <c r="B32" s="72" t="s">
        <v>968</v>
      </c>
      <c r="C32" s="55">
        <v>39</v>
      </c>
      <c r="D32" s="55">
        <v>53</v>
      </c>
      <c r="E32" s="55">
        <v>121</v>
      </c>
      <c r="F32" s="55">
        <v>318</v>
      </c>
      <c r="G32" s="55">
        <v>713</v>
      </c>
      <c r="H32" s="55">
        <v>786</v>
      </c>
      <c r="I32" s="55">
        <v>780</v>
      </c>
      <c r="J32" s="74">
        <v>1018</v>
      </c>
      <c r="K32" s="74">
        <v>2261</v>
      </c>
      <c r="L32" s="74">
        <v>4511</v>
      </c>
    </row>
    <row r="33" spans="2:12" x14ac:dyDescent="0.2">
      <c r="B33" s="72" t="s">
        <v>969</v>
      </c>
      <c r="C33" s="55">
        <v>202</v>
      </c>
      <c r="D33" s="55">
        <v>153</v>
      </c>
      <c r="E33" s="55">
        <v>256</v>
      </c>
      <c r="F33" s="74">
        <v>1957</v>
      </c>
      <c r="G33" s="74">
        <v>3033</v>
      </c>
      <c r="H33" s="74">
        <v>4083</v>
      </c>
      <c r="I33" s="74">
        <v>4807</v>
      </c>
      <c r="J33" s="74">
        <v>7678</v>
      </c>
      <c r="K33" s="74">
        <v>10945</v>
      </c>
      <c r="L33" s="74">
        <v>10712</v>
      </c>
    </row>
    <row r="34" spans="2:12" x14ac:dyDescent="0.2">
      <c r="B34" s="72" t="s">
        <v>970</v>
      </c>
      <c r="C34" s="55">
        <v>79</v>
      </c>
      <c r="D34" s="55">
        <v>144</v>
      </c>
      <c r="E34" s="55">
        <v>219</v>
      </c>
      <c r="F34" s="55">
        <v>306</v>
      </c>
      <c r="G34" s="55">
        <v>479</v>
      </c>
      <c r="H34" s="55">
        <v>492</v>
      </c>
      <c r="I34" s="55">
        <v>665</v>
      </c>
      <c r="J34" s="55">
        <v>705</v>
      </c>
      <c r="K34" s="74">
        <v>1056</v>
      </c>
      <c r="L34" s="55">
        <v>960</v>
      </c>
    </row>
    <row r="35" spans="2:12" x14ac:dyDescent="0.2">
      <c r="B35" s="103" t="s">
        <v>571</v>
      </c>
      <c r="C35" s="104">
        <v>881</v>
      </c>
      <c r="D35" s="102">
        <v>1528</v>
      </c>
      <c r="E35" s="102">
        <v>2972</v>
      </c>
      <c r="F35" s="102">
        <v>7299</v>
      </c>
      <c r="G35" s="102">
        <v>11558</v>
      </c>
      <c r="H35" s="102">
        <v>14311</v>
      </c>
      <c r="I35" s="102">
        <v>18064</v>
      </c>
      <c r="J35" s="102">
        <v>25793</v>
      </c>
      <c r="K35" s="102">
        <v>35886</v>
      </c>
      <c r="L35" s="102">
        <v>41000</v>
      </c>
    </row>
    <row r="36" spans="2:12" ht="21" customHeight="1" x14ac:dyDescent="0.2">
      <c r="B36" s="397" t="s">
        <v>73</v>
      </c>
      <c r="C36" s="397"/>
      <c r="D36" s="397"/>
      <c r="E36" s="397"/>
      <c r="F36" s="397"/>
      <c r="G36" s="397"/>
      <c r="H36" s="397"/>
      <c r="I36" s="397"/>
      <c r="J36" s="397"/>
      <c r="K36" s="397"/>
      <c r="L36" s="397"/>
    </row>
    <row r="37" spans="2:12" x14ac:dyDescent="0.2">
      <c r="B37" s="319" t="s">
        <v>72</v>
      </c>
      <c r="C37" s="88"/>
      <c r="D37" s="88"/>
      <c r="E37" s="88"/>
      <c r="F37" s="88"/>
      <c r="G37" s="88"/>
      <c r="H37" s="88"/>
      <c r="I37" s="88"/>
      <c r="J37" s="88"/>
      <c r="K37" s="88"/>
      <c r="L37" s="88"/>
    </row>
    <row r="38" spans="2:12" ht="15" x14ac:dyDescent="0.2">
      <c r="B38" s="72" t="s">
        <v>956</v>
      </c>
      <c r="C38" s="71" t="s">
        <v>971</v>
      </c>
      <c r="D38" s="71" t="s">
        <v>972</v>
      </c>
      <c r="E38" s="116">
        <v>21.2</v>
      </c>
      <c r="F38" s="116">
        <v>18</v>
      </c>
      <c r="G38" s="116">
        <v>13.8</v>
      </c>
      <c r="H38" s="116">
        <v>13.9</v>
      </c>
      <c r="I38" s="116">
        <v>17.3</v>
      </c>
      <c r="J38" s="116">
        <v>13.6</v>
      </c>
      <c r="K38" s="116">
        <v>12.8</v>
      </c>
      <c r="L38" s="116">
        <v>12.8</v>
      </c>
    </row>
    <row r="39" spans="2:12" ht="15" x14ac:dyDescent="0.2">
      <c r="B39" s="72" t="s">
        <v>957</v>
      </c>
      <c r="C39" s="111" t="s">
        <v>973</v>
      </c>
      <c r="D39" s="111" t="s">
        <v>974</v>
      </c>
      <c r="E39" s="116">
        <v>1.1000000000000001</v>
      </c>
      <c r="F39" s="116">
        <v>1.2</v>
      </c>
      <c r="G39" s="116">
        <v>1.2</v>
      </c>
      <c r="H39" s="116">
        <v>1.1000000000000001</v>
      </c>
      <c r="I39" s="116">
        <v>1.4</v>
      </c>
      <c r="J39" s="116">
        <v>1.3</v>
      </c>
      <c r="K39" s="116">
        <v>1</v>
      </c>
      <c r="L39" s="116">
        <v>0.8</v>
      </c>
    </row>
    <row r="40" spans="2:12" ht="15" x14ac:dyDescent="0.2">
      <c r="B40" s="72" t="s">
        <v>958</v>
      </c>
      <c r="C40" s="111" t="s">
        <v>975</v>
      </c>
      <c r="D40" s="111" t="s">
        <v>976</v>
      </c>
      <c r="E40" s="116">
        <v>4.4000000000000004</v>
      </c>
      <c r="F40" s="116">
        <v>4.3</v>
      </c>
      <c r="G40" s="116">
        <v>3.6</v>
      </c>
      <c r="H40" s="116">
        <v>3.5</v>
      </c>
      <c r="I40" s="116">
        <v>3.2</v>
      </c>
      <c r="J40" s="116">
        <v>3</v>
      </c>
      <c r="K40" s="116">
        <v>2.4</v>
      </c>
      <c r="L40" s="116">
        <v>2.2000000000000002</v>
      </c>
    </row>
    <row r="41" spans="2:12" ht="15" x14ac:dyDescent="0.2">
      <c r="B41" s="72" t="s">
        <v>859</v>
      </c>
      <c r="C41" s="111" t="s">
        <v>977</v>
      </c>
      <c r="D41" s="71" t="s">
        <v>494</v>
      </c>
      <c r="E41" s="116">
        <v>9.9</v>
      </c>
      <c r="F41" s="116">
        <v>9.1</v>
      </c>
      <c r="G41" s="116">
        <v>9</v>
      </c>
      <c r="H41" s="116">
        <v>9.3000000000000007</v>
      </c>
      <c r="I41" s="116">
        <v>9.1</v>
      </c>
      <c r="J41" s="116">
        <v>9</v>
      </c>
      <c r="K41" s="116">
        <v>9.8000000000000007</v>
      </c>
      <c r="L41" s="116">
        <v>11.7</v>
      </c>
    </row>
    <row r="42" spans="2:12" ht="15" x14ac:dyDescent="0.2">
      <c r="B42" s="72" t="s">
        <v>852</v>
      </c>
      <c r="C42" s="111" t="s">
        <v>978</v>
      </c>
      <c r="D42" s="111" t="s">
        <v>979</v>
      </c>
      <c r="E42" s="116">
        <v>3.7</v>
      </c>
      <c r="F42" s="116">
        <v>3.2</v>
      </c>
      <c r="G42" s="116">
        <v>3.4</v>
      </c>
      <c r="H42" s="116">
        <v>3.5</v>
      </c>
      <c r="I42" s="116">
        <v>4.0999999999999996</v>
      </c>
      <c r="J42" s="116">
        <v>3.5</v>
      </c>
      <c r="K42" s="116">
        <v>3.6</v>
      </c>
      <c r="L42" s="116">
        <v>3.1</v>
      </c>
    </row>
    <row r="43" spans="2:12" ht="15" x14ac:dyDescent="0.2">
      <c r="B43" s="72" t="s">
        <v>853</v>
      </c>
      <c r="C43" s="111" t="s">
        <v>980</v>
      </c>
      <c r="D43" s="111" t="s">
        <v>980</v>
      </c>
      <c r="E43" s="116">
        <v>8.3000000000000007</v>
      </c>
      <c r="F43" s="116">
        <v>7.9</v>
      </c>
      <c r="G43" s="116">
        <v>8.1</v>
      </c>
      <c r="H43" s="116">
        <v>8.4</v>
      </c>
      <c r="I43" s="116">
        <v>7.6</v>
      </c>
      <c r="J43" s="116">
        <v>8.1999999999999993</v>
      </c>
      <c r="K43" s="116">
        <v>8</v>
      </c>
      <c r="L43" s="116">
        <v>8.1999999999999993</v>
      </c>
    </row>
    <row r="44" spans="2:12" ht="15" x14ac:dyDescent="0.2">
      <c r="B44" s="72" t="s">
        <v>959</v>
      </c>
      <c r="C44" s="111" t="s">
        <v>981</v>
      </c>
      <c r="D44" s="111" t="s">
        <v>982</v>
      </c>
      <c r="E44" s="116">
        <v>6.9</v>
      </c>
      <c r="F44" s="116">
        <v>7.3</v>
      </c>
      <c r="G44" s="116">
        <v>5.6</v>
      </c>
      <c r="H44" s="116">
        <v>5.5</v>
      </c>
      <c r="I44" s="116">
        <v>5.6</v>
      </c>
      <c r="J44" s="116">
        <v>6.1</v>
      </c>
      <c r="K44" s="116">
        <v>5.7</v>
      </c>
      <c r="L44" s="116">
        <v>5.4</v>
      </c>
    </row>
    <row r="45" spans="2:12" ht="15" x14ac:dyDescent="0.2">
      <c r="B45" s="72" t="s">
        <v>854</v>
      </c>
      <c r="C45" s="111" t="s">
        <v>973</v>
      </c>
      <c r="D45" s="111" t="s">
        <v>983</v>
      </c>
      <c r="E45" s="116">
        <v>4.4000000000000004</v>
      </c>
      <c r="F45" s="116">
        <v>3.2</v>
      </c>
      <c r="G45" s="116">
        <v>4.4000000000000004</v>
      </c>
      <c r="H45" s="116">
        <v>4.2</v>
      </c>
      <c r="I45" s="116">
        <v>3.9</v>
      </c>
      <c r="J45" s="116">
        <v>4.3</v>
      </c>
      <c r="K45" s="116">
        <v>4.8</v>
      </c>
      <c r="L45" s="116">
        <v>5.0999999999999996</v>
      </c>
    </row>
    <row r="46" spans="2:12" ht="15" x14ac:dyDescent="0.2">
      <c r="B46" s="72" t="s">
        <v>855</v>
      </c>
      <c r="C46" s="111" t="s">
        <v>981</v>
      </c>
      <c r="D46" s="111" t="s">
        <v>984</v>
      </c>
      <c r="E46" s="116">
        <v>6.6</v>
      </c>
      <c r="F46" s="116">
        <v>6.3</v>
      </c>
      <c r="G46" s="116">
        <v>8.5</v>
      </c>
      <c r="H46" s="116">
        <v>8.6</v>
      </c>
      <c r="I46" s="116">
        <v>8.8000000000000007</v>
      </c>
      <c r="J46" s="116">
        <v>9.1</v>
      </c>
      <c r="K46" s="116">
        <v>9.5</v>
      </c>
      <c r="L46" s="116">
        <v>9.4</v>
      </c>
    </row>
    <row r="47" spans="2:12" ht="15" x14ac:dyDescent="0.2">
      <c r="B47" s="72" t="s">
        <v>856</v>
      </c>
      <c r="C47" s="111" t="s">
        <v>985</v>
      </c>
      <c r="D47" s="111" t="s">
        <v>986</v>
      </c>
      <c r="E47" s="116">
        <v>4.5999999999999996</v>
      </c>
      <c r="F47" s="116">
        <v>3.7</v>
      </c>
      <c r="G47" s="116">
        <v>3.8</v>
      </c>
      <c r="H47" s="116">
        <v>4</v>
      </c>
      <c r="I47" s="116">
        <v>3.7</v>
      </c>
      <c r="J47" s="116">
        <v>4.2</v>
      </c>
      <c r="K47" s="116">
        <v>4</v>
      </c>
      <c r="L47" s="116">
        <v>4</v>
      </c>
    </row>
    <row r="48" spans="2:12" ht="15" x14ac:dyDescent="0.2">
      <c r="B48" s="72" t="s">
        <v>860</v>
      </c>
      <c r="C48" s="111" t="s">
        <v>987</v>
      </c>
      <c r="D48" s="111" t="s">
        <v>988</v>
      </c>
      <c r="E48" s="116">
        <v>7.1</v>
      </c>
      <c r="F48" s="116">
        <v>8.4</v>
      </c>
      <c r="G48" s="116">
        <v>9.9</v>
      </c>
      <c r="H48" s="116">
        <v>8.6999999999999993</v>
      </c>
      <c r="I48" s="116">
        <v>7.8</v>
      </c>
      <c r="J48" s="116">
        <v>8.9</v>
      </c>
      <c r="K48" s="116">
        <v>8.1999999999999993</v>
      </c>
      <c r="L48" s="116">
        <v>7.3</v>
      </c>
    </row>
    <row r="49" spans="2:12" ht="15" x14ac:dyDescent="0.2">
      <c r="B49" s="72" t="s">
        <v>857</v>
      </c>
      <c r="C49" s="111" t="s">
        <v>989</v>
      </c>
      <c r="D49" s="111" t="s">
        <v>990</v>
      </c>
      <c r="E49" s="116">
        <v>1.1000000000000001</v>
      </c>
      <c r="F49" s="116">
        <v>0.8</v>
      </c>
      <c r="G49" s="116">
        <v>1</v>
      </c>
      <c r="H49" s="116">
        <v>1</v>
      </c>
      <c r="I49" s="116">
        <v>1</v>
      </c>
      <c r="J49" s="116">
        <v>1</v>
      </c>
      <c r="K49" s="116">
        <v>1.1000000000000001</v>
      </c>
      <c r="L49" s="116">
        <v>1.3</v>
      </c>
    </row>
    <row r="50" spans="2:12" ht="15" x14ac:dyDescent="0.2">
      <c r="B50" s="72" t="s">
        <v>960</v>
      </c>
      <c r="C50" s="111" t="s">
        <v>991</v>
      </c>
      <c r="D50" s="111" t="s">
        <v>992</v>
      </c>
      <c r="E50" s="116">
        <v>1.7</v>
      </c>
      <c r="F50" s="116">
        <v>3.6</v>
      </c>
      <c r="G50" s="116">
        <v>3.9</v>
      </c>
      <c r="H50" s="116">
        <v>3.4</v>
      </c>
      <c r="I50" s="116">
        <v>2.9</v>
      </c>
      <c r="J50" s="116">
        <v>2.9</v>
      </c>
      <c r="K50" s="116">
        <v>3.2</v>
      </c>
      <c r="L50" s="116">
        <v>3</v>
      </c>
    </row>
    <row r="51" spans="2:12" ht="15" x14ac:dyDescent="0.2">
      <c r="B51" s="72" t="s">
        <v>961</v>
      </c>
      <c r="C51" s="111" t="s">
        <v>993</v>
      </c>
      <c r="D51" s="111" t="s">
        <v>994</v>
      </c>
      <c r="E51" s="116">
        <v>5.2</v>
      </c>
      <c r="F51" s="116">
        <v>3.3</v>
      </c>
      <c r="G51" s="116">
        <v>3.3</v>
      </c>
      <c r="H51" s="116">
        <v>3.6</v>
      </c>
      <c r="I51" s="116">
        <v>3.4</v>
      </c>
      <c r="J51" s="116">
        <v>2.9</v>
      </c>
      <c r="K51" s="116">
        <v>2.2000000000000002</v>
      </c>
      <c r="L51" s="116">
        <v>1.9</v>
      </c>
    </row>
    <row r="52" spans="2:12" ht="15" x14ac:dyDescent="0.2">
      <c r="B52" s="72" t="s">
        <v>962</v>
      </c>
      <c r="C52" s="71" t="s">
        <v>495</v>
      </c>
      <c r="D52" s="71" t="s">
        <v>496</v>
      </c>
      <c r="E52" s="116">
        <v>13.8</v>
      </c>
      <c r="F52" s="116">
        <v>19.600000000000001</v>
      </c>
      <c r="G52" s="116">
        <v>20.3</v>
      </c>
      <c r="H52" s="116">
        <v>21.2</v>
      </c>
      <c r="I52" s="116">
        <v>20.100000000000001</v>
      </c>
      <c r="J52" s="116">
        <v>21.8</v>
      </c>
      <c r="K52" s="116">
        <v>23.6</v>
      </c>
      <c r="L52" s="116">
        <v>23.8</v>
      </c>
    </row>
    <row r="53" spans="2:12" x14ac:dyDescent="0.2">
      <c r="B53" s="321" t="s">
        <v>995</v>
      </c>
      <c r="C53" s="256">
        <v>100</v>
      </c>
      <c r="D53" s="256">
        <v>100</v>
      </c>
      <c r="E53" s="256">
        <v>100</v>
      </c>
      <c r="F53" s="256">
        <v>100</v>
      </c>
      <c r="G53" s="256">
        <v>100</v>
      </c>
      <c r="H53" s="256">
        <v>100</v>
      </c>
      <c r="I53" s="256">
        <v>100</v>
      </c>
      <c r="J53" s="256">
        <v>100</v>
      </c>
      <c r="K53" s="256">
        <v>100</v>
      </c>
      <c r="L53" s="256">
        <v>100</v>
      </c>
    </row>
    <row r="54" spans="2:12" x14ac:dyDescent="0.2">
      <c r="B54" s="319" t="s">
        <v>75</v>
      </c>
      <c r="C54" s="214"/>
      <c r="D54" s="214"/>
      <c r="E54" s="214"/>
      <c r="F54" s="214"/>
      <c r="G54" s="214"/>
      <c r="H54" s="214"/>
      <c r="I54" s="214"/>
      <c r="J54" s="214"/>
      <c r="K54" s="214"/>
      <c r="L54" s="214"/>
    </row>
    <row r="55" spans="2:12" ht="15" x14ac:dyDescent="0.2">
      <c r="B55" s="101" t="s">
        <v>74</v>
      </c>
      <c r="C55" s="71" t="s">
        <v>497</v>
      </c>
      <c r="D55" s="116">
        <v>22.3</v>
      </c>
      <c r="E55" s="116">
        <v>27.8</v>
      </c>
      <c r="F55" s="116">
        <v>22.8</v>
      </c>
      <c r="G55" s="116">
        <v>17.8</v>
      </c>
      <c r="H55" s="116">
        <v>18.399999999999999</v>
      </c>
      <c r="I55" s="116">
        <v>19.100000000000001</v>
      </c>
      <c r="J55" s="116">
        <v>18.100000000000001</v>
      </c>
      <c r="K55" s="116">
        <v>19.2</v>
      </c>
      <c r="L55" s="116">
        <v>21.3</v>
      </c>
    </row>
    <row r="56" spans="2:12" ht="15" x14ac:dyDescent="0.2">
      <c r="B56" s="72" t="s">
        <v>866</v>
      </c>
      <c r="C56" s="71" t="s">
        <v>498</v>
      </c>
      <c r="D56" s="116">
        <v>11.8</v>
      </c>
      <c r="E56" s="116">
        <v>9.9</v>
      </c>
      <c r="F56" s="116">
        <v>7.6</v>
      </c>
      <c r="G56" s="116">
        <v>7</v>
      </c>
      <c r="H56" s="116">
        <v>7.3</v>
      </c>
      <c r="I56" s="116">
        <v>7.1</v>
      </c>
      <c r="J56" s="116">
        <v>6.8</v>
      </c>
      <c r="K56" s="116">
        <v>4.9000000000000004</v>
      </c>
      <c r="L56" s="116">
        <v>5.0999999999999996</v>
      </c>
    </row>
    <row r="57" spans="2:12" ht="15" x14ac:dyDescent="0.2">
      <c r="B57" s="72" t="s">
        <v>964</v>
      </c>
      <c r="C57" s="71" t="s">
        <v>996</v>
      </c>
      <c r="D57" s="116">
        <v>10.4</v>
      </c>
      <c r="E57" s="116">
        <v>9.5</v>
      </c>
      <c r="F57" s="116">
        <v>5.3</v>
      </c>
      <c r="G57" s="116">
        <v>5.0999999999999996</v>
      </c>
      <c r="H57" s="116">
        <v>4.9000000000000004</v>
      </c>
      <c r="I57" s="116">
        <v>5</v>
      </c>
      <c r="J57" s="116">
        <v>4.5999999999999996</v>
      </c>
      <c r="K57" s="116">
        <v>4.4000000000000004</v>
      </c>
      <c r="L57" s="116">
        <v>4.0999999999999996</v>
      </c>
    </row>
    <row r="58" spans="2:12" ht="15" x14ac:dyDescent="0.2">
      <c r="B58" s="72" t="s">
        <v>965</v>
      </c>
      <c r="C58" s="111" t="s">
        <v>997</v>
      </c>
      <c r="D58" s="116">
        <v>9.6999999999999993</v>
      </c>
      <c r="E58" s="116">
        <v>10.4</v>
      </c>
      <c r="F58" s="116">
        <v>8</v>
      </c>
      <c r="G58" s="116">
        <v>9.6</v>
      </c>
      <c r="H58" s="116">
        <v>6.9</v>
      </c>
      <c r="I58" s="116">
        <v>7.9</v>
      </c>
      <c r="J58" s="116">
        <v>8.5</v>
      </c>
      <c r="K58" s="116">
        <v>7</v>
      </c>
      <c r="L58" s="116">
        <v>6.5</v>
      </c>
    </row>
    <row r="59" spans="2:12" ht="15" x14ac:dyDescent="0.2">
      <c r="B59" s="72" t="s">
        <v>966</v>
      </c>
      <c r="C59" s="71" t="s">
        <v>998</v>
      </c>
      <c r="D59" s="116">
        <v>12.6</v>
      </c>
      <c r="E59" s="116">
        <v>12.9</v>
      </c>
      <c r="F59" s="116">
        <v>12.7</v>
      </c>
      <c r="G59" s="116">
        <v>15</v>
      </c>
      <c r="H59" s="116">
        <v>16.8</v>
      </c>
      <c r="I59" s="116">
        <v>17</v>
      </c>
      <c r="J59" s="116">
        <v>16.7</v>
      </c>
      <c r="K59" s="116">
        <v>15.5</v>
      </c>
      <c r="L59" s="116">
        <v>14.2</v>
      </c>
    </row>
    <row r="60" spans="2:12" ht="15" x14ac:dyDescent="0.2">
      <c r="B60" s="72" t="s">
        <v>870</v>
      </c>
      <c r="C60" s="111" t="s">
        <v>999</v>
      </c>
      <c r="D60" s="116">
        <v>4.3</v>
      </c>
      <c r="E60" s="116">
        <v>4.3</v>
      </c>
      <c r="F60" s="116">
        <v>4.3</v>
      </c>
      <c r="G60" s="116">
        <v>4.0999999999999996</v>
      </c>
      <c r="H60" s="116">
        <v>4.4000000000000004</v>
      </c>
      <c r="I60" s="116">
        <v>5.6</v>
      </c>
      <c r="J60" s="116">
        <v>5.6</v>
      </c>
      <c r="K60" s="116">
        <v>5.8</v>
      </c>
      <c r="L60" s="116">
        <v>5.9</v>
      </c>
    </row>
    <row r="61" spans="2:12" x14ac:dyDescent="0.2">
      <c r="B61" s="72" t="s">
        <v>967</v>
      </c>
      <c r="C61" s="73" t="s">
        <v>501</v>
      </c>
      <c r="D61" s="116">
        <v>2.2000000000000002</v>
      </c>
      <c r="E61" s="116">
        <v>2.2999999999999998</v>
      </c>
      <c r="F61" s="116">
        <v>2</v>
      </c>
      <c r="G61" s="116">
        <v>2.2000000000000002</v>
      </c>
      <c r="H61" s="116">
        <v>1.8</v>
      </c>
      <c r="I61" s="116">
        <v>2.2000000000000002</v>
      </c>
      <c r="J61" s="116">
        <v>2</v>
      </c>
      <c r="K61" s="116">
        <v>2.5</v>
      </c>
      <c r="L61" s="116">
        <v>2.2999999999999998</v>
      </c>
    </row>
    <row r="62" spans="2:12" x14ac:dyDescent="0.2">
      <c r="B62" s="72" t="s">
        <v>894</v>
      </c>
      <c r="C62" s="73" t="s">
        <v>501</v>
      </c>
      <c r="D62" s="116">
        <v>3.9</v>
      </c>
      <c r="E62" s="116">
        <v>2.9</v>
      </c>
      <c r="F62" s="116">
        <v>1.9</v>
      </c>
      <c r="G62" s="116">
        <v>2.7</v>
      </c>
      <c r="H62" s="116">
        <v>2.1</v>
      </c>
      <c r="I62" s="116">
        <v>1.5</v>
      </c>
      <c r="J62" s="116">
        <v>1.2</v>
      </c>
      <c r="K62" s="116">
        <v>1</v>
      </c>
      <c r="L62" s="116">
        <v>1.1000000000000001</v>
      </c>
    </row>
    <row r="63" spans="2:12" ht="15" x14ac:dyDescent="0.2">
      <c r="B63" s="72" t="s">
        <v>968</v>
      </c>
      <c r="C63" s="111" t="s">
        <v>1000</v>
      </c>
      <c r="D63" s="116">
        <v>3.5</v>
      </c>
      <c r="E63" s="116">
        <v>4.0999999999999996</v>
      </c>
      <c r="F63" s="116">
        <v>4.4000000000000004</v>
      </c>
      <c r="G63" s="116">
        <v>6.2</v>
      </c>
      <c r="H63" s="116">
        <v>5.5</v>
      </c>
      <c r="I63" s="116">
        <v>4.3</v>
      </c>
      <c r="J63" s="116">
        <v>3.9</v>
      </c>
      <c r="K63" s="116">
        <v>6.3</v>
      </c>
      <c r="L63" s="116">
        <v>11</v>
      </c>
    </row>
    <row r="64" spans="2:12" ht="15" x14ac:dyDescent="0.2">
      <c r="B64" s="72" t="s">
        <v>969</v>
      </c>
      <c r="C64" s="71" t="s">
        <v>499</v>
      </c>
      <c r="D64" s="116">
        <v>10</v>
      </c>
      <c r="E64" s="116">
        <v>8.6</v>
      </c>
      <c r="F64" s="116">
        <v>26.8</v>
      </c>
      <c r="G64" s="116">
        <v>26.2</v>
      </c>
      <c r="H64" s="116">
        <v>28.5</v>
      </c>
      <c r="I64" s="116">
        <v>26.6</v>
      </c>
      <c r="J64" s="116">
        <v>29.8</v>
      </c>
      <c r="K64" s="116">
        <v>30.5</v>
      </c>
      <c r="L64" s="116">
        <v>26.1</v>
      </c>
    </row>
    <row r="65" spans="1:12" ht="15" x14ac:dyDescent="0.2">
      <c r="B65" s="72" t="s">
        <v>970</v>
      </c>
      <c r="C65" s="111" t="s">
        <v>1001</v>
      </c>
      <c r="D65" s="116">
        <v>9.4</v>
      </c>
      <c r="E65" s="116">
        <v>7.4</v>
      </c>
      <c r="F65" s="116">
        <v>4.2</v>
      </c>
      <c r="G65" s="116">
        <v>4.0999999999999996</v>
      </c>
      <c r="H65" s="116">
        <v>3.4</v>
      </c>
      <c r="I65" s="116">
        <v>3.7</v>
      </c>
      <c r="J65" s="71">
        <v>2.7</v>
      </c>
      <c r="K65" s="116">
        <v>2.9</v>
      </c>
      <c r="L65" s="116">
        <v>2.2999999999999998</v>
      </c>
    </row>
    <row r="66" spans="1:12" x14ac:dyDescent="0.2">
      <c r="B66" s="103" t="s">
        <v>571</v>
      </c>
      <c r="C66" s="256">
        <v>100</v>
      </c>
      <c r="D66" s="256">
        <v>100</v>
      </c>
      <c r="E66" s="256">
        <v>100</v>
      </c>
      <c r="F66" s="256">
        <v>100</v>
      </c>
      <c r="G66" s="256">
        <v>100</v>
      </c>
      <c r="H66" s="256">
        <v>100</v>
      </c>
      <c r="I66" s="256">
        <v>100</v>
      </c>
      <c r="J66" s="256">
        <v>100</v>
      </c>
      <c r="K66" s="256">
        <v>100</v>
      </c>
      <c r="L66" s="256">
        <v>100</v>
      </c>
    </row>
    <row r="67" spans="1:12" x14ac:dyDescent="0.2">
      <c r="B67" s="88"/>
      <c r="C67" s="88"/>
      <c r="D67" s="88"/>
      <c r="E67" s="88"/>
      <c r="F67" s="88"/>
      <c r="G67" s="88"/>
      <c r="H67" s="88"/>
      <c r="I67" s="88"/>
      <c r="J67" s="88"/>
      <c r="K67" s="88"/>
      <c r="L67" s="88"/>
    </row>
    <row r="68" spans="1:12" x14ac:dyDescent="0.2">
      <c r="A68" s="89" t="s">
        <v>327</v>
      </c>
      <c r="B68" s="11" t="s">
        <v>335</v>
      </c>
      <c r="C68" s="88"/>
      <c r="D68" s="88"/>
      <c r="E68" s="88"/>
      <c r="F68" s="88"/>
      <c r="G68" s="88"/>
      <c r="H68" s="88"/>
      <c r="I68" s="88"/>
      <c r="J68" s="88"/>
      <c r="K68" s="88"/>
      <c r="L68" s="88"/>
    </row>
    <row r="69" spans="1:12" x14ac:dyDescent="0.2">
      <c r="A69" s="89"/>
      <c r="C69" s="88"/>
      <c r="D69" s="88"/>
      <c r="E69" s="88"/>
      <c r="F69" s="88"/>
      <c r="G69" s="88"/>
      <c r="H69" s="88"/>
      <c r="I69" s="88"/>
      <c r="J69" s="88"/>
      <c r="K69" s="88"/>
      <c r="L69" s="88"/>
    </row>
    <row r="70" spans="1:12" x14ac:dyDescent="0.2">
      <c r="A70" s="46" t="s">
        <v>1211</v>
      </c>
    </row>
    <row r="71" spans="1:12" x14ac:dyDescent="0.2">
      <c r="A71" s="46" t="s">
        <v>1212</v>
      </c>
    </row>
    <row r="72" spans="1:12" x14ac:dyDescent="0.2">
      <c r="A72" s="46"/>
    </row>
  </sheetData>
  <mergeCells count="5">
    <mergeCell ref="B5:L5"/>
    <mergeCell ref="B36:L36"/>
    <mergeCell ref="B3:B4"/>
    <mergeCell ref="C3:L3"/>
    <mergeCell ref="B2:L2"/>
  </mergeCells>
  <pageMargins left="0.7" right="0.7" top="0.75" bottom="0.75" header="0.3" footer="0.3"/>
  <pageSetup paperSize="8" orientation="landscape" r:id="rId1"/>
  <headerFooter>
    <oddHeader>&amp;L&amp;"Calibri"&amp;10&amp;K000000 [Limited Sharing]&amp;1#_x000D_</oddHead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3A00-000000000000}">
  <sheetPr codeName="Sheet13">
    <tabColor theme="7" tint="-0.499984740745262"/>
  </sheetPr>
  <dimension ref="A1:O52"/>
  <sheetViews>
    <sheetView workbookViewId="0">
      <pane ySplit="4" topLeftCell="A31" activePane="bottomLeft" state="frozen"/>
      <selection sqref="A1:XFD1048576"/>
      <selection pane="bottomLeft" activeCell="B2" sqref="B2:N2"/>
    </sheetView>
  </sheetViews>
  <sheetFormatPr defaultRowHeight="12.75" x14ac:dyDescent="0.2"/>
  <cols>
    <col min="1" max="1" width="4" style="11" customWidth="1"/>
    <col min="2" max="2" width="28.6640625" style="11" bestFit="1" customWidth="1"/>
    <col min="3" max="3" width="9.1640625" style="11" bestFit="1" customWidth="1"/>
    <col min="4" max="4" width="5.83203125" style="11" bestFit="1" customWidth="1"/>
    <col min="5" max="6" width="7.6640625" style="11" bestFit="1" customWidth="1"/>
    <col min="7" max="7" width="9.1640625" style="11" bestFit="1" customWidth="1"/>
    <col min="8" max="8" width="6.83203125" style="11" bestFit="1" customWidth="1"/>
    <col min="9" max="10" width="7.6640625" style="11" bestFit="1" customWidth="1"/>
    <col min="11" max="11" width="9.1640625" style="11" bestFit="1" customWidth="1"/>
    <col min="12" max="12" width="5.83203125" style="11" bestFit="1" customWidth="1"/>
    <col min="13" max="13" width="7.6640625" style="11" bestFit="1" customWidth="1"/>
    <col min="14" max="14" width="8.33203125" style="11" bestFit="1" customWidth="1"/>
    <col min="15" max="16384" width="9.33203125" style="11"/>
  </cols>
  <sheetData>
    <row r="1" spans="2:15" s="4" customFormat="1" ht="46.5" customHeight="1" x14ac:dyDescent="0.2">
      <c r="B1" s="1" t="s">
        <v>438</v>
      </c>
      <c r="C1" s="2"/>
      <c r="D1" s="2"/>
      <c r="E1" s="2"/>
      <c r="F1" s="2"/>
      <c r="G1" s="2"/>
      <c r="H1" s="2"/>
      <c r="I1" s="2"/>
      <c r="J1" s="2"/>
      <c r="K1" s="2"/>
      <c r="L1" s="2"/>
      <c r="M1" s="2"/>
      <c r="N1" s="3" t="s">
        <v>451</v>
      </c>
    </row>
    <row r="2" spans="2:15" s="5" customFormat="1" ht="15" x14ac:dyDescent="0.25">
      <c r="B2" s="392" t="s">
        <v>79</v>
      </c>
      <c r="C2" s="392"/>
      <c r="D2" s="392"/>
      <c r="E2" s="392"/>
      <c r="F2" s="392"/>
      <c r="G2" s="392"/>
      <c r="H2" s="392"/>
      <c r="I2" s="392"/>
      <c r="J2" s="392"/>
      <c r="K2" s="392"/>
      <c r="L2" s="392"/>
      <c r="M2" s="392"/>
      <c r="N2" s="392"/>
      <c r="O2" s="313"/>
    </row>
    <row r="3" spans="2:15" s="5" customFormat="1" ht="15" x14ac:dyDescent="0.25">
      <c r="B3" s="400" t="s">
        <v>80</v>
      </c>
      <c r="C3" s="404" t="s">
        <v>77</v>
      </c>
      <c r="D3" s="404"/>
      <c r="E3" s="404"/>
      <c r="F3" s="404"/>
      <c r="G3" s="404" t="s">
        <v>78</v>
      </c>
      <c r="H3" s="404"/>
      <c r="I3" s="404"/>
      <c r="J3" s="404"/>
      <c r="K3" s="402" t="s">
        <v>81</v>
      </c>
      <c r="L3" s="403"/>
      <c r="M3" s="403"/>
      <c r="N3" s="403"/>
      <c r="O3" s="83"/>
    </row>
    <row r="4" spans="2:15" ht="15" x14ac:dyDescent="0.2">
      <c r="B4" s="401"/>
      <c r="C4" s="314" t="s">
        <v>1182</v>
      </c>
      <c r="D4" s="307">
        <v>2016</v>
      </c>
      <c r="E4" s="315" t="s">
        <v>1183</v>
      </c>
      <c r="F4" s="315" t="s">
        <v>1184</v>
      </c>
      <c r="G4" s="314" t="s">
        <v>1182</v>
      </c>
      <c r="H4" s="307">
        <v>2016</v>
      </c>
      <c r="I4" s="315" t="s">
        <v>1183</v>
      </c>
      <c r="J4" s="315" t="s">
        <v>1184</v>
      </c>
      <c r="K4" s="314" t="s">
        <v>1182</v>
      </c>
      <c r="L4" s="307">
        <v>2016</v>
      </c>
      <c r="M4" s="315" t="s">
        <v>1183</v>
      </c>
      <c r="N4" s="315" t="s">
        <v>1184</v>
      </c>
      <c r="O4" s="88"/>
    </row>
    <row r="5" spans="2:15" ht="17.25" customHeight="1" x14ac:dyDescent="0.2">
      <c r="B5" s="31" t="s">
        <v>952</v>
      </c>
      <c r="C5" s="214">
        <v>6.7</v>
      </c>
      <c r="D5" s="214">
        <v>4.0999999999999996</v>
      </c>
      <c r="E5" s="214">
        <v>3.2</v>
      </c>
      <c r="F5" s="214">
        <v>14.3</v>
      </c>
      <c r="G5" s="214">
        <v>5.3</v>
      </c>
      <c r="H5" s="214">
        <v>3.1</v>
      </c>
      <c r="I5" s="214">
        <v>2.5</v>
      </c>
      <c r="J5" s="214">
        <v>11.9</v>
      </c>
      <c r="K5" s="214">
        <v>1.2</v>
      </c>
      <c r="L5" s="214">
        <v>0.6</v>
      </c>
      <c r="M5" s="214">
        <v>0.5</v>
      </c>
      <c r="N5" s="214">
        <v>2.8</v>
      </c>
      <c r="O5" s="88"/>
    </row>
    <row r="6" spans="2:15" ht="18.600000000000001" customHeight="1" x14ac:dyDescent="0.2">
      <c r="B6" s="31" t="s">
        <v>953</v>
      </c>
      <c r="C6" s="97"/>
      <c r="D6" s="97"/>
      <c r="E6" s="97"/>
      <c r="F6" s="97"/>
      <c r="G6" s="97"/>
      <c r="H6" s="97"/>
      <c r="I6" s="97"/>
      <c r="J6" s="97"/>
      <c r="K6" s="97"/>
      <c r="L6" s="97"/>
      <c r="M6" s="97"/>
      <c r="N6" s="97"/>
      <c r="O6" s="88"/>
    </row>
    <row r="7" spans="2:15" ht="14.1" customHeight="1" x14ac:dyDescent="0.2">
      <c r="B7" s="52" t="s">
        <v>947</v>
      </c>
      <c r="C7" s="211">
        <v>2.1</v>
      </c>
      <c r="D7" s="211">
        <v>1.9</v>
      </c>
      <c r="E7" s="211">
        <v>1.1000000000000001</v>
      </c>
      <c r="F7" s="211">
        <v>6</v>
      </c>
      <c r="G7" s="211">
        <v>1.5</v>
      </c>
      <c r="H7" s="211">
        <v>1.3</v>
      </c>
      <c r="I7" s="211">
        <v>0.8</v>
      </c>
      <c r="J7" s="211">
        <v>4.4000000000000004</v>
      </c>
      <c r="K7" s="211">
        <v>0.3</v>
      </c>
      <c r="L7" s="211">
        <v>0.3</v>
      </c>
      <c r="M7" s="211">
        <v>0.2</v>
      </c>
      <c r="N7" s="211">
        <v>1</v>
      </c>
      <c r="O7" s="88"/>
    </row>
    <row r="8" spans="2:15" ht="12" customHeight="1" x14ac:dyDescent="0.2">
      <c r="B8" s="52" t="s">
        <v>948</v>
      </c>
      <c r="C8" s="211">
        <v>7.6</v>
      </c>
      <c r="D8" s="211">
        <v>4.3</v>
      </c>
      <c r="E8" s="211">
        <v>3.3</v>
      </c>
      <c r="F8" s="211">
        <v>15</v>
      </c>
      <c r="G8" s="211">
        <v>6</v>
      </c>
      <c r="H8" s="211">
        <v>3.3</v>
      </c>
      <c r="I8" s="211">
        <v>2.6</v>
      </c>
      <c r="J8" s="211">
        <v>12.6</v>
      </c>
      <c r="K8" s="211">
        <v>1.4</v>
      </c>
      <c r="L8" s="211">
        <v>0.6</v>
      </c>
      <c r="M8" s="211">
        <v>0.5</v>
      </c>
      <c r="N8" s="211">
        <v>3</v>
      </c>
      <c r="O8" s="88"/>
    </row>
    <row r="9" spans="2:15" ht="16.5" customHeight="1" x14ac:dyDescent="0.2">
      <c r="B9" s="52" t="s">
        <v>949</v>
      </c>
      <c r="C9" s="211">
        <v>10.9</v>
      </c>
      <c r="D9" s="211">
        <v>8.8000000000000007</v>
      </c>
      <c r="E9" s="211">
        <v>10.4</v>
      </c>
      <c r="F9" s="211">
        <v>33.799999999999997</v>
      </c>
      <c r="G9" s="211">
        <v>8.8000000000000007</v>
      </c>
      <c r="H9" s="211">
        <v>6.8</v>
      </c>
      <c r="I9" s="211">
        <v>8.3000000000000007</v>
      </c>
      <c r="J9" s="211">
        <v>29.7</v>
      </c>
      <c r="K9" s="211">
        <v>1.6</v>
      </c>
      <c r="L9" s="211">
        <v>1.2</v>
      </c>
      <c r="M9" s="211">
        <v>1.2</v>
      </c>
      <c r="N9" s="211">
        <v>7.3</v>
      </c>
      <c r="O9" s="88"/>
    </row>
    <row r="10" spans="2:15" ht="16.5" customHeight="1" x14ac:dyDescent="0.2">
      <c r="B10" s="31" t="s">
        <v>954</v>
      </c>
      <c r="C10" s="97"/>
      <c r="D10" s="97"/>
      <c r="E10" s="97"/>
      <c r="F10" s="97"/>
      <c r="G10" s="97"/>
      <c r="H10" s="97"/>
      <c r="I10" s="97"/>
      <c r="J10" s="97"/>
      <c r="K10" s="97"/>
      <c r="L10" s="97"/>
      <c r="M10" s="97"/>
      <c r="N10" s="97"/>
      <c r="O10" s="88"/>
    </row>
    <row r="11" spans="2:15" ht="15.75" customHeight="1" x14ac:dyDescent="0.2">
      <c r="B11" s="52" t="s">
        <v>779</v>
      </c>
      <c r="C11" s="211">
        <v>2</v>
      </c>
      <c r="D11" s="211">
        <v>1.7</v>
      </c>
      <c r="E11" s="211">
        <v>1.1000000000000001</v>
      </c>
      <c r="F11" s="211">
        <v>5.7</v>
      </c>
      <c r="G11" s="211">
        <v>1.5</v>
      </c>
      <c r="H11" s="211">
        <v>1.2</v>
      </c>
      <c r="I11" s="211">
        <v>0.8</v>
      </c>
      <c r="J11" s="211">
        <v>4.4000000000000004</v>
      </c>
      <c r="K11" s="211">
        <v>0.4</v>
      </c>
      <c r="L11" s="211">
        <v>0.3</v>
      </c>
      <c r="M11" s="211">
        <v>0.2</v>
      </c>
      <c r="N11" s="211">
        <v>1.1000000000000001</v>
      </c>
      <c r="O11" s="88"/>
    </row>
    <row r="12" spans="2:15" ht="15.75" customHeight="1" x14ac:dyDescent="0.2">
      <c r="B12" s="52" t="s">
        <v>780</v>
      </c>
      <c r="C12" s="211">
        <v>6.6</v>
      </c>
      <c r="D12" s="211">
        <v>5.4</v>
      </c>
      <c r="E12" s="211">
        <v>4.7</v>
      </c>
      <c r="F12" s="211">
        <v>18.7</v>
      </c>
      <c r="G12" s="211">
        <v>5.0999999999999996</v>
      </c>
      <c r="H12" s="211">
        <v>4.0999999999999996</v>
      </c>
      <c r="I12" s="211">
        <v>3.7</v>
      </c>
      <c r="J12" s="211">
        <v>15.7</v>
      </c>
      <c r="K12" s="211">
        <v>1</v>
      </c>
      <c r="L12" s="211">
        <v>0.9</v>
      </c>
      <c r="M12" s="211">
        <v>0.6</v>
      </c>
      <c r="N12" s="211">
        <v>3.9</v>
      </c>
      <c r="O12" s="88"/>
    </row>
    <row r="13" spans="2:15" ht="15.75" customHeight="1" x14ac:dyDescent="0.2">
      <c r="B13" s="52" t="s">
        <v>781</v>
      </c>
      <c r="C13" s="211">
        <v>7.7</v>
      </c>
      <c r="D13" s="211">
        <v>3</v>
      </c>
      <c r="E13" s="211">
        <v>2.2999999999999998</v>
      </c>
      <c r="F13" s="211">
        <v>12.6</v>
      </c>
      <c r="G13" s="211">
        <v>6.3</v>
      </c>
      <c r="H13" s="211">
        <v>2.2999999999999998</v>
      </c>
      <c r="I13" s="211">
        <v>1.9</v>
      </c>
      <c r="J13" s="211">
        <v>10.7</v>
      </c>
      <c r="K13" s="211">
        <v>1.4</v>
      </c>
      <c r="L13" s="211">
        <v>0.4</v>
      </c>
      <c r="M13" s="211">
        <v>0.3</v>
      </c>
      <c r="N13" s="211">
        <v>2.2999999999999998</v>
      </c>
      <c r="O13" s="88"/>
    </row>
    <row r="14" spans="2:15" ht="15.75" customHeight="1" x14ac:dyDescent="0.2">
      <c r="B14" s="52" t="s">
        <v>782</v>
      </c>
      <c r="C14" s="211">
        <v>10.9</v>
      </c>
      <c r="D14" s="211">
        <v>7.7</v>
      </c>
      <c r="E14" s="211">
        <v>8</v>
      </c>
      <c r="F14" s="211">
        <v>23.8</v>
      </c>
      <c r="G14" s="211">
        <v>8.8000000000000007</v>
      </c>
      <c r="H14" s="211">
        <v>6.3</v>
      </c>
      <c r="I14" s="211">
        <v>6.2</v>
      </c>
      <c r="J14" s="211">
        <v>19.899999999999999</v>
      </c>
      <c r="K14" s="211">
        <v>2.2999999999999998</v>
      </c>
      <c r="L14" s="211">
        <v>1.1000000000000001</v>
      </c>
      <c r="M14" s="211">
        <v>1.4</v>
      </c>
      <c r="N14" s="211">
        <v>5.6</v>
      </c>
      <c r="O14" s="88"/>
    </row>
    <row r="15" spans="2:15" ht="15.75" customHeight="1" x14ac:dyDescent="0.2">
      <c r="B15" s="52" t="s">
        <v>783</v>
      </c>
      <c r="C15" s="211">
        <v>11</v>
      </c>
      <c r="D15" s="211">
        <v>7.3</v>
      </c>
      <c r="E15" s="211">
        <v>3.7</v>
      </c>
      <c r="F15" s="211">
        <v>18.600000000000001</v>
      </c>
      <c r="G15" s="211">
        <v>8</v>
      </c>
      <c r="H15" s="211">
        <v>5.3</v>
      </c>
      <c r="I15" s="211">
        <v>2.8</v>
      </c>
      <c r="J15" s="211">
        <v>15.1</v>
      </c>
      <c r="K15" s="211">
        <v>2.1</v>
      </c>
      <c r="L15" s="211">
        <v>1.2</v>
      </c>
      <c r="M15" s="211">
        <v>0.5</v>
      </c>
      <c r="N15" s="211">
        <v>3.4</v>
      </c>
      <c r="O15" s="88"/>
    </row>
    <row r="16" spans="2:15" ht="15.75" customHeight="1" x14ac:dyDescent="0.2">
      <c r="B16" s="52" t="s">
        <v>784</v>
      </c>
      <c r="C16" s="211">
        <v>6</v>
      </c>
      <c r="D16" s="211">
        <v>2.7</v>
      </c>
      <c r="E16" s="211">
        <v>1.8</v>
      </c>
      <c r="F16" s="211">
        <v>11.8</v>
      </c>
      <c r="G16" s="211">
        <v>4.5</v>
      </c>
      <c r="H16" s="211">
        <v>2.1</v>
      </c>
      <c r="I16" s="211">
        <v>1.5</v>
      </c>
      <c r="J16" s="211">
        <v>9.9</v>
      </c>
      <c r="K16" s="211">
        <v>1.1000000000000001</v>
      </c>
      <c r="L16" s="211">
        <v>0.4</v>
      </c>
      <c r="M16" s="211">
        <v>0.2</v>
      </c>
      <c r="N16" s="211">
        <v>2</v>
      </c>
      <c r="O16" s="88"/>
    </row>
    <row r="17" spans="2:15" ht="15.75" customHeight="1" x14ac:dyDescent="0.2">
      <c r="B17" s="52" t="s">
        <v>785</v>
      </c>
      <c r="C17" s="211">
        <v>7.3</v>
      </c>
      <c r="D17" s="211">
        <v>3.3</v>
      </c>
      <c r="E17" s="211">
        <v>2</v>
      </c>
      <c r="F17" s="211">
        <v>11</v>
      </c>
      <c r="G17" s="211">
        <v>6.1</v>
      </c>
      <c r="H17" s="211">
        <v>2.4</v>
      </c>
      <c r="I17" s="211">
        <v>1.5</v>
      </c>
      <c r="J17" s="211">
        <v>9.1999999999999993</v>
      </c>
      <c r="K17" s="211">
        <v>1</v>
      </c>
      <c r="L17" s="211">
        <v>0.5</v>
      </c>
      <c r="M17" s="211">
        <v>0.4</v>
      </c>
      <c r="N17" s="211">
        <v>2</v>
      </c>
      <c r="O17" s="88"/>
    </row>
    <row r="18" spans="2:15" ht="15.75" customHeight="1" x14ac:dyDescent="0.2">
      <c r="B18" s="52" t="s">
        <v>786</v>
      </c>
      <c r="C18" s="211">
        <v>15.4</v>
      </c>
      <c r="D18" s="211">
        <v>6.5</v>
      </c>
      <c r="E18" s="211">
        <v>6.6</v>
      </c>
      <c r="F18" s="211">
        <v>28.3</v>
      </c>
      <c r="G18" s="211">
        <v>13.5</v>
      </c>
      <c r="H18" s="211">
        <v>5.4</v>
      </c>
      <c r="I18" s="211">
        <v>5.3</v>
      </c>
      <c r="J18" s="211">
        <v>24.5</v>
      </c>
      <c r="K18" s="211">
        <v>2.6</v>
      </c>
      <c r="L18" s="211">
        <v>0.7</v>
      </c>
      <c r="M18" s="211">
        <v>0.9</v>
      </c>
      <c r="N18" s="211">
        <v>5.7</v>
      </c>
      <c r="O18" s="88"/>
    </row>
    <row r="19" spans="2:15" ht="15.75" customHeight="1" x14ac:dyDescent="0.2">
      <c r="B19" s="52" t="s">
        <v>787</v>
      </c>
      <c r="C19" s="211">
        <v>8.8000000000000007</v>
      </c>
      <c r="D19" s="211">
        <v>6.7</v>
      </c>
      <c r="E19" s="211">
        <v>6.2</v>
      </c>
      <c r="F19" s="211">
        <v>23.1</v>
      </c>
      <c r="G19" s="211">
        <v>6.6</v>
      </c>
      <c r="H19" s="211">
        <v>5.0999999999999996</v>
      </c>
      <c r="I19" s="211">
        <v>5</v>
      </c>
      <c r="J19" s="211">
        <v>19.600000000000001</v>
      </c>
      <c r="K19" s="211">
        <v>1.5</v>
      </c>
      <c r="L19" s="211">
        <v>1.1000000000000001</v>
      </c>
      <c r="M19" s="211">
        <v>1</v>
      </c>
      <c r="N19" s="211">
        <v>4.9000000000000004</v>
      </c>
      <c r="O19" s="88"/>
    </row>
    <row r="20" spans="2:15" ht="16.5" customHeight="1" x14ac:dyDescent="0.2">
      <c r="B20" s="31" t="s">
        <v>955</v>
      </c>
      <c r="C20" s="97"/>
      <c r="D20" s="97"/>
      <c r="E20" s="97"/>
      <c r="F20" s="97"/>
      <c r="G20" s="97"/>
      <c r="H20" s="97"/>
      <c r="I20" s="97"/>
      <c r="J20" s="97"/>
      <c r="K20" s="97"/>
      <c r="L20" s="97"/>
      <c r="M20" s="97"/>
      <c r="N20" s="97"/>
      <c r="O20" s="88"/>
    </row>
    <row r="21" spans="2:15" ht="19.5" customHeight="1" x14ac:dyDescent="0.2">
      <c r="B21" s="52" t="s">
        <v>546</v>
      </c>
      <c r="C21" s="211">
        <v>1.4</v>
      </c>
      <c r="D21" s="211">
        <v>0.9</v>
      </c>
      <c r="E21" s="211">
        <v>0.3</v>
      </c>
      <c r="F21" s="211">
        <v>2.2999999999999998</v>
      </c>
      <c r="G21" s="211">
        <v>1.1000000000000001</v>
      </c>
      <c r="H21" s="211">
        <v>0.6</v>
      </c>
      <c r="I21" s="211">
        <v>0.2</v>
      </c>
      <c r="J21" s="211">
        <v>1.8</v>
      </c>
      <c r="K21" s="211">
        <v>0.3</v>
      </c>
      <c r="L21" s="211">
        <v>0.2</v>
      </c>
      <c r="M21" s="211">
        <v>0.1</v>
      </c>
      <c r="N21" s="211">
        <v>0.4</v>
      </c>
      <c r="O21" s="88"/>
    </row>
    <row r="22" spans="2:15" ht="19.5" customHeight="1" x14ac:dyDescent="0.2">
      <c r="B22" s="52" t="s">
        <v>547</v>
      </c>
      <c r="C22" s="211">
        <v>2.1</v>
      </c>
      <c r="D22" s="211">
        <v>2</v>
      </c>
      <c r="E22" s="211">
        <v>1</v>
      </c>
      <c r="F22" s="211">
        <v>5.7</v>
      </c>
      <c r="G22" s="211">
        <v>1.5</v>
      </c>
      <c r="H22" s="211">
        <v>1.3</v>
      </c>
      <c r="I22" s="211">
        <v>0.7</v>
      </c>
      <c r="J22" s="211">
        <v>4.2</v>
      </c>
      <c r="K22" s="211">
        <v>0.4</v>
      </c>
      <c r="L22" s="211">
        <v>0.3</v>
      </c>
      <c r="M22" s="211">
        <v>0.2</v>
      </c>
      <c r="N22" s="211">
        <v>1</v>
      </c>
      <c r="O22" s="88"/>
    </row>
    <row r="23" spans="2:15" ht="19.5" customHeight="1" x14ac:dyDescent="0.2">
      <c r="B23" s="52" t="s">
        <v>548</v>
      </c>
      <c r="C23" s="211">
        <v>3.1</v>
      </c>
      <c r="D23" s="211">
        <v>2.9</v>
      </c>
      <c r="E23" s="211">
        <v>2.7</v>
      </c>
      <c r="F23" s="211">
        <v>12.2</v>
      </c>
      <c r="G23" s="211">
        <v>2.5</v>
      </c>
      <c r="H23" s="211">
        <v>2.2999999999999998</v>
      </c>
      <c r="I23" s="211">
        <v>2</v>
      </c>
      <c r="J23" s="211">
        <v>9.5</v>
      </c>
      <c r="K23" s="211">
        <v>0.5</v>
      </c>
      <c r="L23" s="211">
        <v>0.4</v>
      </c>
      <c r="M23" s="211">
        <v>0.6</v>
      </c>
      <c r="N23" s="211">
        <v>2.5</v>
      </c>
      <c r="O23" s="88"/>
    </row>
    <row r="24" spans="2:15" ht="19.5" customHeight="1" x14ac:dyDescent="0.2">
      <c r="B24" s="52" t="s">
        <v>549</v>
      </c>
      <c r="C24" s="211">
        <v>6.2</v>
      </c>
      <c r="D24" s="211">
        <v>5.5</v>
      </c>
      <c r="E24" s="211">
        <v>3</v>
      </c>
      <c r="F24" s="211">
        <v>14.3</v>
      </c>
      <c r="G24" s="211">
        <v>4.5999999999999996</v>
      </c>
      <c r="H24" s="211">
        <v>4.2</v>
      </c>
      <c r="I24" s="211">
        <v>2.4</v>
      </c>
      <c r="J24" s="211">
        <v>11.5</v>
      </c>
      <c r="K24" s="211">
        <v>1</v>
      </c>
      <c r="L24" s="211">
        <v>1</v>
      </c>
      <c r="M24" s="211">
        <v>0.3</v>
      </c>
      <c r="N24" s="211">
        <v>2.9</v>
      </c>
      <c r="O24" s="88"/>
    </row>
    <row r="25" spans="2:15" ht="19.5" customHeight="1" x14ac:dyDescent="0.2">
      <c r="B25" s="52" t="s">
        <v>550</v>
      </c>
      <c r="C25" s="211">
        <v>7.8</v>
      </c>
      <c r="D25" s="211">
        <v>3.9</v>
      </c>
      <c r="E25" s="211">
        <v>3.9</v>
      </c>
      <c r="F25" s="211">
        <v>19.600000000000001</v>
      </c>
      <c r="G25" s="211">
        <v>6</v>
      </c>
      <c r="H25" s="211">
        <v>3.2</v>
      </c>
      <c r="I25" s="211">
        <v>2.8</v>
      </c>
      <c r="J25" s="211">
        <v>15.6</v>
      </c>
      <c r="K25" s="211">
        <v>1.1000000000000001</v>
      </c>
      <c r="L25" s="211">
        <v>0.6</v>
      </c>
      <c r="M25" s="211">
        <v>0.8</v>
      </c>
      <c r="N25" s="211">
        <v>4.0999999999999996</v>
      </c>
      <c r="O25" s="88"/>
    </row>
    <row r="26" spans="2:15" ht="19.5" customHeight="1" x14ac:dyDescent="0.2">
      <c r="B26" s="52" t="s">
        <v>551</v>
      </c>
      <c r="C26" s="211">
        <v>6.6</v>
      </c>
      <c r="D26" s="211">
        <v>6.3</v>
      </c>
      <c r="E26" s="211">
        <v>8.5</v>
      </c>
      <c r="F26" s="211">
        <v>26.3</v>
      </c>
      <c r="G26" s="211">
        <v>5.6</v>
      </c>
      <c r="H26" s="211">
        <v>4.5999999999999996</v>
      </c>
      <c r="I26" s="211">
        <v>7</v>
      </c>
      <c r="J26" s="211">
        <v>23.9</v>
      </c>
      <c r="K26" s="211">
        <v>1</v>
      </c>
      <c r="L26" s="211">
        <v>0.8</v>
      </c>
      <c r="M26" s="211">
        <v>1.1000000000000001</v>
      </c>
      <c r="N26" s="211">
        <v>5.9</v>
      </c>
      <c r="O26" s="88"/>
    </row>
    <row r="27" spans="2:15" ht="19.5" customHeight="1" x14ac:dyDescent="0.2">
      <c r="B27" s="52" t="s">
        <v>552</v>
      </c>
      <c r="C27" s="211">
        <v>9.9</v>
      </c>
      <c r="D27" s="211">
        <v>2.9</v>
      </c>
      <c r="E27" s="211">
        <v>3</v>
      </c>
      <c r="F27" s="211">
        <v>13.2</v>
      </c>
      <c r="G27" s="211">
        <v>7.7</v>
      </c>
      <c r="H27" s="211">
        <v>2</v>
      </c>
      <c r="I27" s="211">
        <v>2.5</v>
      </c>
      <c r="J27" s="211">
        <v>10.8</v>
      </c>
      <c r="K27" s="211">
        <v>1.8</v>
      </c>
      <c r="L27" s="211">
        <v>0.4</v>
      </c>
      <c r="M27" s="211">
        <v>0.4</v>
      </c>
      <c r="N27" s="211">
        <v>2.6</v>
      </c>
      <c r="O27" s="88"/>
    </row>
    <row r="28" spans="2:15" ht="19.5" customHeight="1" x14ac:dyDescent="0.2">
      <c r="B28" s="52" t="s">
        <v>553</v>
      </c>
      <c r="C28" s="211">
        <v>7.1</v>
      </c>
      <c r="D28" s="211">
        <v>4.4000000000000004</v>
      </c>
      <c r="E28" s="211">
        <v>2.2999999999999998</v>
      </c>
      <c r="F28" s="211">
        <v>11.1</v>
      </c>
      <c r="G28" s="211">
        <v>6.2</v>
      </c>
      <c r="H28" s="211">
        <v>3.7</v>
      </c>
      <c r="I28" s="211">
        <v>1.8</v>
      </c>
      <c r="J28" s="211">
        <v>9.5</v>
      </c>
      <c r="K28" s="211">
        <v>1.2</v>
      </c>
      <c r="L28" s="211">
        <v>0.5</v>
      </c>
      <c r="M28" s="211">
        <v>0.3</v>
      </c>
      <c r="N28" s="211"/>
      <c r="O28" s="88"/>
    </row>
    <row r="29" spans="2:15" ht="19.5" customHeight="1" x14ac:dyDescent="0.2">
      <c r="B29" s="52" t="s">
        <v>554</v>
      </c>
      <c r="C29" s="211">
        <v>4.9000000000000004</v>
      </c>
      <c r="D29" s="211">
        <v>1.2</v>
      </c>
      <c r="E29" s="211">
        <v>1.1000000000000001</v>
      </c>
      <c r="F29" s="211">
        <v>13.6</v>
      </c>
      <c r="G29" s="211">
        <v>3.8</v>
      </c>
      <c r="H29" s="211">
        <v>1.1000000000000001</v>
      </c>
      <c r="I29" s="211">
        <v>1</v>
      </c>
      <c r="J29" s="211">
        <v>12</v>
      </c>
      <c r="K29" s="211">
        <v>0.9</v>
      </c>
      <c r="L29" s="211">
        <v>0.1</v>
      </c>
      <c r="M29" s="211">
        <v>0.1</v>
      </c>
      <c r="N29" s="211">
        <v>1.8</v>
      </c>
      <c r="O29" s="88"/>
    </row>
    <row r="30" spans="2:15" ht="19.5" customHeight="1" x14ac:dyDescent="0.2">
      <c r="B30" s="52" t="s">
        <v>555</v>
      </c>
      <c r="C30" s="211">
        <v>8.3000000000000007</v>
      </c>
      <c r="D30" s="211">
        <v>7.7</v>
      </c>
      <c r="E30" s="211">
        <v>9.1</v>
      </c>
      <c r="F30" s="211">
        <v>25.8</v>
      </c>
      <c r="G30" s="211">
        <v>6.6</v>
      </c>
      <c r="H30" s="211">
        <v>6</v>
      </c>
      <c r="I30" s="211">
        <v>6.9</v>
      </c>
      <c r="J30" s="211">
        <v>20.8</v>
      </c>
      <c r="K30" s="211">
        <v>1.7</v>
      </c>
      <c r="L30" s="211">
        <v>0.9</v>
      </c>
      <c r="M30" s="211">
        <v>1.6</v>
      </c>
      <c r="N30" s="211">
        <v>6.3</v>
      </c>
      <c r="O30" s="88"/>
    </row>
    <row r="31" spans="2:15" ht="19.5" customHeight="1" x14ac:dyDescent="0.2">
      <c r="B31" s="52" t="s">
        <v>556</v>
      </c>
      <c r="C31" s="211">
        <v>20.100000000000001</v>
      </c>
      <c r="D31" s="211">
        <v>1</v>
      </c>
      <c r="E31" s="211">
        <v>1.3</v>
      </c>
      <c r="F31" s="211">
        <v>8</v>
      </c>
      <c r="G31" s="211">
        <v>15</v>
      </c>
      <c r="H31" s="211">
        <v>0.9</v>
      </c>
      <c r="I31" s="211">
        <v>1.1000000000000001</v>
      </c>
      <c r="J31" s="211">
        <v>6.3</v>
      </c>
      <c r="K31" s="211">
        <v>4.5999999999999996</v>
      </c>
      <c r="L31" s="211">
        <v>0.1</v>
      </c>
      <c r="M31" s="211">
        <v>0.2</v>
      </c>
      <c r="N31" s="211">
        <v>1.1000000000000001</v>
      </c>
      <c r="O31" s="88"/>
    </row>
    <row r="32" spans="2:15" ht="19.5" customHeight="1" x14ac:dyDescent="0.2">
      <c r="B32" s="52" t="s">
        <v>557</v>
      </c>
      <c r="C32" s="211">
        <v>3.4</v>
      </c>
      <c r="D32" s="211">
        <v>2</v>
      </c>
      <c r="E32" s="211">
        <v>5.5</v>
      </c>
      <c r="F32" s="211">
        <v>13.9</v>
      </c>
      <c r="G32" s="211">
        <v>2.4</v>
      </c>
      <c r="H32" s="211">
        <v>1.5</v>
      </c>
      <c r="I32" s="211">
        <v>4.3</v>
      </c>
      <c r="J32" s="211">
        <v>12.1</v>
      </c>
      <c r="K32" s="211">
        <v>0.5</v>
      </c>
      <c r="L32" s="211">
        <v>0.2</v>
      </c>
      <c r="M32" s="211">
        <v>1</v>
      </c>
      <c r="N32" s="211">
        <v>3.5</v>
      </c>
      <c r="O32" s="88"/>
    </row>
    <row r="33" spans="1:15" ht="19.5" customHeight="1" x14ac:dyDescent="0.2">
      <c r="B33" s="52" t="s">
        <v>558</v>
      </c>
      <c r="C33" s="211">
        <v>28.8</v>
      </c>
      <c r="D33" s="211">
        <v>12.7</v>
      </c>
      <c r="E33" s="211">
        <v>14.3</v>
      </c>
      <c r="F33" s="211">
        <v>44.5</v>
      </c>
      <c r="G33" s="211">
        <v>24.7</v>
      </c>
      <c r="H33" s="211">
        <v>11.2</v>
      </c>
      <c r="I33" s="211">
        <v>10.8</v>
      </c>
      <c r="J33" s="211">
        <v>39.5</v>
      </c>
      <c r="K33" s="211">
        <v>6.2</v>
      </c>
      <c r="L33" s="211">
        <v>2.1</v>
      </c>
      <c r="M33" s="211">
        <v>2.1</v>
      </c>
      <c r="N33" s="211">
        <v>10.9</v>
      </c>
      <c r="O33" s="88"/>
    </row>
    <row r="34" spans="1:15" ht="19.5" customHeight="1" x14ac:dyDescent="0.2">
      <c r="B34" s="52" t="s">
        <v>559</v>
      </c>
      <c r="C34" s="211">
        <v>12.7</v>
      </c>
      <c r="D34" s="211">
        <v>18.2</v>
      </c>
      <c r="E34" s="211">
        <v>7</v>
      </c>
      <c r="F34" s="211">
        <v>26.4</v>
      </c>
      <c r="G34" s="211">
        <v>10.7</v>
      </c>
      <c r="H34" s="211">
        <v>15</v>
      </c>
      <c r="I34" s="211">
        <v>6.4</v>
      </c>
      <c r="J34" s="211">
        <v>23</v>
      </c>
      <c r="K34" s="211">
        <v>2.4</v>
      </c>
      <c r="L34" s="211">
        <v>3.4</v>
      </c>
      <c r="M34" s="211">
        <v>1.3</v>
      </c>
      <c r="N34" s="211">
        <v>5.5</v>
      </c>
      <c r="O34" s="88"/>
    </row>
    <row r="35" spans="1:15" ht="19.5" customHeight="1" x14ac:dyDescent="0.2">
      <c r="B35" s="52" t="s">
        <v>560</v>
      </c>
      <c r="C35" s="211">
        <v>19.399999999999999</v>
      </c>
      <c r="D35" s="211">
        <v>11.3</v>
      </c>
      <c r="E35" s="211">
        <v>5</v>
      </c>
      <c r="F35" s="211">
        <v>20.8</v>
      </c>
      <c r="G35" s="211">
        <v>14.3</v>
      </c>
      <c r="H35" s="211">
        <v>8.1</v>
      </c>
      <c r="I35" s="211">
        <v>3.3</v>
      </c>
      <c r="J35" s="211">
        <v>16.2</v>
      </c>
      <c r="K35" s="211">
        <v>4.5</v>
      </c>
      <c r="L35" s="211">
        <v>1.8</v>
      </c>
      <c r="M35" s="211">
        <v>0.6</v>
      </c>
      <c r="N35" s="211">
        <v>4</v>
      </c>
      <c r="O35" s="88"/>
    </row>
    <row r="36" spans="1:15" ht="19.5" customHeight="1" x14ac:dyDescent="0.2">
      <c r="B36" s="52" t="s">
        <v>561</v>
      </c>
      <c r="C36" s="211">
        <v>5.4</v>
      </c>
      <c r="D36" s="211">
        <v>2.6</v>
      </c>
      <c r="E36" s="211">
        <v>2.8</v>
      </c>
      <c r="F36" s="211">
        <v>17.2</v>
      </c>
      <c r="G36" s="211">
        <v>4.0999999999999996</v>
      </c>
      <c r="H36" s="211">
        <v>2.1</v>
      </c>
      <c r="I36" s="211">
        <v>2.1</v>
      </c>
      <c r="J36" s="211">
        <v>14.2</v>
      </c>
      <c r="K36" s="211">
        <v>0.6</v>
      </c>
      <c r="L36" s="211">
        <v>0.4</v>
      </c>
      <c r="M36" s="211">
        <v>0.3</v>
      </c>
      <c r="N36" s="211">
        <v>2.8</v>
      </c>
      <c r="O36" s="88"/>
    </row>
    <row r="37" spans="1:15" ht="19.5" customHeight="1" x14ac:dyDescent="0.2">
      <c r="B37" s="52" t="s">
        <v>562</v>
      </c>
      <c r="C37" s="211">
        <v>9</v>
      </c>
      <c r="D37" s="211">
        <v>10</v>
      </c>
      <c r="E37" s="211">
        <v>3.6</v>
      </c>
      <c r="F37" s="211">
        <v>18.3</v>
      </c>
      <c r="G37" s="211">
        <v>6.2</v>
      </c>
      <c r="H37" s="211">
        <v>6.8</v>
      </c>
      <c r="I37" s="211">
        <v>3.2</v>
      </c>
      <c r="J37" s="211">
        <v>15</v>
      </c>
      <c r="K37" s="211">
        <v>1.4</v>
      </c>
      <c r="L37" s="211">
        <v>1.8</v>
      </c>
      <c r="M37" s="211">
        <v>0.6</v>
      </c>
      <c r="N37" s="211">
        <v>3.3</v>
      </c>
      <c r="O37" s="88"/>
    </row>
    <row r="38" spans="1:15" ht="19.5" customHeight="1" x14ac:dyDescent="0.2">
      <c r="B38" s="52" t="s">
        <v>563</v>
      </c>
      <c r="C38" s="211">
        <v>6.5</v>
      </c>
      <c r="D38" s="211">
        <v>2.9</v>
      </c>
      <c r="E38" s="211">
        <v>2</v>
      </c>
      <c r="F38" s="211">
        <v>12.5</v>
      </c>
      <c r="G38" s="211">
        <v>5</v>
      </c>
      <c r="H38" s="211">
        <v>2.2999999999999998</v>
      </c>
      <c r="I38" s="211">
        <v>1.8</v>
      </c>
      <c r="J38" s="211">
        <v>10.7</v>
      </c>
      <c r="K38" s="211">
        <v>1.3</v>
      </c>
      <c r="L38" s="211">
        <v>0.4</v>
      </c>
      <c r="M38" s="211">
        <v>0.3</v>
      </c>
      <c r="N38" s="211">
        <v>2.2000000000000002</v>
      </c>
      <c r="O38" s="88"/>
    </row>
    <row r="39" spans="1:15" ht="19.5" customHeight="1" x14ac:dyDescent="0.2">
      <c r="B39" s="52" t="s">
        <v>564</v>
      </c>
      <c r="C39" s="211">
        <v>5.0999999999999996</v>
      </c>
      <c r="D39" s="211">
        <v>2.1</v>
      </c>
      <c r="E39" s="211">
        <v>1.4</v>
      </c>
      <c r="F39" s="211">
        <v>10.5</v>
      </c>
      <c r="G39" s="211">
        <v>3.3</v>
      </c>
      <c r="H39" s="211">
        <v>1.6</v>
      </c>
      <c r="I39" s="211">
        <v>1</v>
      </c>
      <c r="J39" s="211">
        <v>8.1</v>
      </c>
      <c r="K39" s="211">
        <v>0.9</v>
      </c>
      <c r="L39" s="211">
        <v>0.3</v>
      </c>
      <c r="M39" s="211">
        <v>0.1</v>
      </c>
      <c r="N39" s="211">
        <v>1.5</v>
      </c>
      <c r="O39" s="88"/>
    </row>
    <row r="40" spans="1:15" ht="19.5" customHeight="1" x14ac:dyDescent="0.2">
      <c r="B40" s="52" t="s">
        <v>565</v>
      </c>
      <c r="C40" s="211">
        <v>7.6</v>
      </c>
      <c r="D40" s="211">
        <v>3.8</v>
      </c>
      <c r="E40" s="211">
        <v>0.9</v>
      </c>
      <c r="F40" s="211">
        <v>8.1</v>
      </c>
      <c r="G40" s="211">
        <v>6.3</v>
      </c>
      <c r="H40" s="211">
        <v>2.7</v>
      </c>
      <c r="I40" s="211">
        <v>0.7</v>
      </c>
      <c r="J40" s="211">
        <v>7.2</v>
      </c>
      <c r="K40" s="211">
        <v>1.1000000000000001</v>
      </c>
      <c r="L40" s="211">
        <v>0.5</v>
      </c>
      <c r="M40" s="211">
        <v>0.1</v>
      </c>
      <c r="N40" s="211">
        <v>1.3</v>
      </c>
      <c r="O40" s="88"/>
    </row>
    <row r="41" spans="1:15" ht="19.5" customHeight="1" x14ac:dyDescent="0.2">
      <c r="B41" s="52" t="s">
        <v>566</v>
      </c>
      <c r="C41" s="211">
        <v>6.7</v>
      </c>
      <c r="D41" s="211">
        <v>2.2000000000000002</v>
      </c>
      <c r="E41" s="211">
        <v>4.5999999999999996</v>
      </c>
      <c r="F41" s="211">
        <v>17</v>
      </c>
      <c r="G41" s="211">
        <v>5.6</v>
      </c>
      <c r="H41" s="211">
        <v>1.7</v>
      </c>
      <c r="I41" s="211">
        <v>3.2</v>
      </c>
      <c r="J41" s="211">
        <v>13.8</v>
      </c>
      <c r="K41" s="211">
        <v>0.9</v>
      </c>
      <c r="L41" s="211">
        <v>0.5</v>
      </c>
      <c r="M41" s="211">
        <v>0.9</v>
      </c>
      <c r="N41" s="211">
        <v>3.4</v>
      </c>
      <c r="O41" s="88"/>
    </row>
    <row r="42" spans="1:15" ht="19.5" customHeight="1" x14ac:dyDescent="0.2">
      <c r="B42" s="52" t="s">
        <v>567</v>
      </c>
      <c r="C42" s="211">
        <v>12.3</v>
      </c>
      <c r="D42" s="211">
        <v>6.8</v>
      </c>
      <c r="E42" s="211">
        <v>7.1</v>
      </c>
      <c r="F42" s="211">
        <v>32.299999999999997</v>
      </c>
      <c r="G42" s="211">
        <v>10.4</v>
      </c>
      <c r="H42" s="211">
        <v>5.9</v>
      </c>
      <c r="I42" s="211">
        <v>6</v>
      </c>
      <c r="J42" s="211">
        <v>28</v>
      </c>
      <c r="K42" s="211">
        <v>1.8</v>
      </c>
      <c r="L42" s="211">
        <v>0.7</v>
      </c>
      <c r="M42" s="211">
        <v>0.9</v>
      </c>
      <c r="N42" s="211">
        <v>6.6</v>
      </c>
      <c r="O42" s="88"/>
    </row>
    <row r="43" spans="1:15" ht="19.5" customHeight="1" x14ac:dyDescent="0.2">
      <c r="B43" s="52" t="s">
        <v>568</v>
      </c>
      <c r="C43" s="211">
        <v>20.8</v>
      </c>
      <c r="D43" s="211">
        <v>5.8</v>
      </c>
      <c r="E43" s="211">
        <v>5.6</v>
      </c>
      <c r="F43" s="211">
        <v>21</v>
      </c>
      <c r="G43" s="211">
        <v>18.8</v>
      </c>
      <c r="H43" s="211">
        <v>4.4000000000000004</v>
      </c>
      <c r="I43" s="211">
        <v>4.0999999999999996</v>
      </c>
      <c r="J43" s="211">
        <v>18.399999999999999</v>
      </c>
      <c r="K43" s="211">
        <v>4.2</v>
      </c>
      <c r="L43" s="211">
        <v>0.7</v>
      </c>
      <c r="M43" s="211">
        <v>0.8</v>
      </c>
      <c r="N43" s="211">
        <v>4.2</v>
      </c>
      <c r="O43" s="88"/>
    </row>
    <row r="44" spans="1:15" ht="19.5" customHeight="1" x14ac:dyDescent="0.2">
      <c r="B44" s="52" t="s">
        <v>569</v>
      </c>
      <c r="C44" s="211">
        <v>10.4</v>
      </c>
      <c r="D44" s="211">
        <v>6.5</v>
      </c>
      <c r="E44" s="211">
        <v>6.9</v>
      </c>
      <c r="F44" s="211">
        <v>24.9</v>
      </c>
      <c r="G44" s="211">
        <v>7.5</v>
      </c>
      <c r="H44" s="211">
        <v>4.8</v>
      </c>
      <c r="I44" s="211">
        <v>5.4</v>
      </c>
      <c r="J44" s="211">
        <v>20.7</v>
      </c>
      <c r="K44" s="211">
        <v>1.8</v>
      </c>
      <c r="L44" s="211">
        <v>1.1000000000000001</v>
      </c>
      <c r="M44" s="211">
        <v>1.1000000000000001</v>
      </c>
      <c r="N44" s="211">
        <v>5.2</v>
      </c>
      <c r="O44" s="88"/>
    </row>
    <row r="45" spans="1:15" ht="19.5" customHeight="1" x14ac:dyDescent="0.2">
      <c r="B45" s="52" t="s">
        <v>570</v>
      </c>
      <c r="C45" s="211">
        <v>6.7</v>
      </c>
      <c r="D45" s="211">
        <v>7.1</v>
      </c>
      <c r="E45" s="211">
        <v>5.3</v>
      </c>
      <c r="F45" s="211">
        <v>20.8</v>
      </c>
      <c r="G45" s="211">
        <v>5.4</v>
      </c>
      <c r="H45" s="211">
        <v>5.4</v>
      </c>
      <c r="I45" s="211">
        <v>4.5</v>
      </c>
      <c r="J45" s="211">
        <v>18</v>
      </c>
      <c r="K45" s="211">
        <v>1.1000000000000001</v>
      </c>
      <c r="L45" s="211">
        <v>1.1000000000000001</v>
      </c>
      <c r="M45" s="211">
        <v>1</v>
      </c>
      <c r="N45" s="211">
        <v>4.4000000000000004</v>
      </c>
      <c r="O45" s="88"/>
    </row>
    <row r="46" spans="1:15" ht="11.25" customHeight="1" x14ac:dyDescent="0.2">
      <c r="B46" s="88"/>
      <c r="C46" s="88"/>
      <c r="D46" s="88"/>
      <c r="E46" s="88"/>
      <c r="F46" s="88"/>
      <c r="G46" s="88"/>
      <c r="H46" s="88"/>
      <c r="I46" s="88"/>
      <c r="J46" s="88"/>
      <c r="K46" s="88"/>
      <c r="L46" s="88"/>
      <c r="M46" s="88"/>
      <c r="N46" s="88"/>
      <c r="O46" s="88"/>
    </row>
    <row r="47" spans="1:15" x14ac:dyDescent="0.2">
      <c r="A47" s="122" t="s">
        <v>327</v>
      </c>
      <c r="B47" s="88" t="s">
        <v>362</v>
      </c>
      <c r="C47" s="88"/>
      <c r="D47" s="88"/>
      <c r="E47" s="88"/>
      <c r="F47" s="88"/>
      <c r="G47" s="88"/>
      <c r="H47" s="88"/>
      <c r="I47" s="88"/>
      <c r="J47" s="88"/>
      <c r="K47" s="88"/>
      <c r="L47" s="88"/>
      <c r="M47" s="88"/>
      <c r="N47" s="88"/>
      <c r="O47" s="88"/>
    </row>
    <row r="48" spans="1:15" x14ac:dyDescent="0.2">
      <c r="A48" s="88" t="s">
        <v>328</v>
      </c>
      <c r="B48" s="11" t="s">
        <v>363</v>
      </c>
    </row>
    <row r="49" spans="1:2" ht="10.5" customHeight="1" x14ac:dyDescent="0.2">
      <c r="A49" s="88"/>
    </row>
    <row r="50" spans="1:2" ht="14.25" customHeight="1" x14ac:dyDescent="0.2">
      <c r="A50" s="239" t="s">
        <v>1154</v>
      </c>
    </row>
    <row r="51" spans="1:2" x14ac:dyDescent="0.2">
      <c r="A51" s="240" t="s">
        <v>1161</v>
      </c>
    </row>
    <row r="52" spans="1:2" x14ac:dyDescent="0.2">
      <c r="B52" s="16"/>
    </row>
  </sheetData>
  <mergeCells count="5">
    <mergeCell ref="B2:N2"/>
    <mergeCell ref="B3:B4"/>
    <mergeCell ref="K3:N3"/>
    <mergeCell ref="G3:J3"/>
    <mergeCell ref="C3:F3"/>
  </mergeCells>
  <pageMargins left="0.7" right="0.7" top="0.75" bottom="0.75" header="0.3" footer="0.3"/>
  <pageSetup paperSize="8" orientation="landscape" r:id="rId1"/>
  <headerFooter>
    <oddHeader>&amp;L&amp;"Calibri"&amp;10&amp;K000000 [Limited Sharing]&amp;1#_x000D_</oddHead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000-000000000000}">
  <sheetPr codeName="Sheet14">
    <tabColor theme="7" tint="-0.499984740745262"/>
  </sheetPr>
  <dimension ref="A1:K55"/>
  <sheetViews>
    <sheetView workbookViewId="0">
      <pane xSplit="2" ySplit="6" topLeftCell="C37" activePane="bottomRight" state="frozen"/>
      <selection sqref="A1:XFD1048576"/>
      <selection pane="topRight" sqref="A1:XFD1048576"/>
      <selection pane="bottomLeft" sqref="A1:XFD1048576"/>
      <selection pane="bottomRight" activeCell="B2" sqref="B2:K2"/>
    </sheetView>
  </sheetViews>
  <sheetFormatPr defaultRowHeight="12.75" x14ac:dyDescent="0.2"/>
  <cols>
    <col min="1" max="1" width="3.83203125" style="11" customWidth="1"/>
    <col min="2" max="2" width="28.6640625" style="11" bestFit="1" customWidth="1"/>
    <col min="3" max="3" width="19" style="11" bestFit="1" customWidth="1"/>
    <col min="4" max="4" width="17" style="11" customWidth="1"/>
    <col min="5" max="5" width="13.5" style="11" customWidth="1"/>
    <col min="6" max="6" width="13.1640625" style="11" customWidth="1"/>
    <col min="7" max="7" width="17.33203125" style="11" customWidth="1"/>
    <col min="8" max="8" width="14" style="11" customWidth="1"/>
    <col min="9" max="9" width="15.6640625" style="11" customWidth="1"/>
    <col min="10" max="10" width="15.1640625" style="11" customWidth="1"/>
    <col min="11" max="11" width="13.33203125" style="11" customWidth="1"/>
    <col min="12" max="16384" width="9.33203125" style="11"/>
  </cols>
  <sheetData>
    <row r="1" spans="2:11" s="4" customFormat="1" ht="46.5" customHeight="1" x14ac:dyDescent="0.2">
      <c r="B1" s="1" t="s">
        <v>438</v>
      </c>
      <c r="C1" s="2"/>
      <c r="D1" s="2"/>
      <c r="E1" s="2"/>
      <c r="F1" s="2"/>
      <c r="G1" s="2"/>
      <c r="H1" s="2"/>
      <c r="I1" s="2"/>
      <c r="J1" s="2"/>
      <c r="K1" s="3" t="s">
        <v>452</v>
      </c>
    </row>
    <row r="2" spans="2:11" s="5" customFormat="1" ht="15" x14ac:dyDescent="0.25">
      <c r="B2" s="392" t="s">
        <v>88</v>
      </c>
      <c r="C2" s="392"/>
      <c r="D2" s="392"/>
      <c r="E2" s="392"/>
      <c r="F2" s="392"/>
      <c r="G2" s="392"/>
      <c r="H2" s="392"/>
      <c r="I2" s="392"/>
      <c r="J2" s="392"/>
      <c r="K2" s="392"/>
    </row>
    <row r="3" spans="2:11" s="5" customFormat="1" ht="12" customHeight="1" x14ac:dyDescent="0.2">
      <c r="B3" s="386" t="s">
        <v>87</v>
      </c>
      <c r="C3" s="386"/>
      <c r="D3" s="386"/>
      <c r="E3" s="386"/>
      <c r="F3" s="386"/>
      <c r="G3" s="386"/>
      <c r="H3" s="386"/>
      <c r="I3" s="386"/>
      <c r="J3" s="386"/>
      <c r="K3" s="386"/>
    </row>
    <row r="4" spans="2:11" ht="15" x14ac:dyDescent="0.2">
      <c r="B4" s="412" t="s">
        <v>86</v>
      </c>
      <c r="C4" s="405">
        <v>2016</v>
      </c>
      <c r="D4" s="405"/>
      <c r="E4" s="406"/>
      <c r="F4" s="407" t="s">
        <v>1180</v>
      </c>
      <c r="G4" s="408"/>
      <c r="H4" s="409"/>
      <c r="I4" s="407" t="s">
        <v>1181</v>
      </c>
      <c r="J4" s="410"/>
      <c r="K4" s="411"/>
    </row>
    <row r="5" spans="2:11" ht="37.5" customHeight="1" x14ac:dyDescent="0.2">
      <c r="B5" s="412"/>
      <c r="C5" s="308" t="s">
        <v>83</v>
      </c>
      <c r="D5" s="308" t="s">
        <v>84</v>
      </c>
      <c r="E5" s="309" t="s">
        <v>85</v>
      </c>
      <c r="F5" s="310" t="s">
        <v>83</v>
      </c>
      <c r="G5" s="308" t="s">
        <v>84</v>
      </c>
      <c r="H5" s="309" t="s">
        <v>85</v>
      </c>
      <c r="I5" s="310" t="s">
        <v>83</v>
      </c>
      <c r="J5" s="308" t="s">
        <v>84</v>
      </c>
      <c r="K5" s="309" t="s">
        <v>85</v>
      </c>
    </row>
    <row r="6" spans="2:11" hidden="1" x14ac:dyDescent="0.2">
      <c r="B6" s="31" t="s">
        <v>952</v>
      </c>
      <c r="C6" s="57">
        <v>1445</v>
      </c>
      <c r="D6" s="57">
        <v>2123</v>
      </c>
      <c r="E6" s="57">
        <v>2095</v>
      </c>
      <c r="F6" s="57">
        <v>1475</v>
      </c>
      <c r="G6" s="57">
        <v>2141</v>
      </c>
      <c r="H6" s="57">
        <v>2120</v>
      </c>
      <c r="I6" s="57">
        <v>1691</v>
      </c>
      <c r="J6" s="57">
        <v>2191</v>
      </c>
      <c r="K6" s="57">
        <v>2120</v>
      </c>
    </row>
    <row r="7" spans="2:11" x14ac:dyDescent="0.2">
      <c r="B7" s="311" t="s">
        <v>89</v>
      </c>
      <c r="C7" s="312">
        <v>1445</v>
      </c>
      <c r="D7" s="57">
        <v>2123</v>
      </c>
      <c r="E7" s="57">
        <v>2095</v>
      </c>
      <c r="F7" s="57">
        <v>1475</v>
      </c>
      <c r="G7" s="57">
        <v>2141</v>
      </c>
      <c r="H7" s="57">
        <v>2120</v>
      </c>
      <c r="I7" s="57">
        <v>1691</v>
      </c>
      <c r="J7" s="57">
        <v>2191</v>
      </c>
      <c r="K7" s="57">
        <v>2120</v>
      </c>
    </row>
    <row r="8" spans="2:11" x14ac:dyDescent="0.2">
      <c r="B8" s="31" t="s">
        <v>953</v>
      </c>
      <c r="C8" s="97"/>
      <c r="D8" s="97"/>
      <c r="E8" s="97"/>
      <c r="F8" s="97"/>
      <c r="G8" s="97"/>
      <c r="H8" s="97"/>
      <c r="I8" s="97"/>
      <c r="J8" s="97"/>
      <c r="K8" s="97"/>
    </row>
    <row r="9" spans="2:11" x14ac:dyDescent="0.2">
      <c r="B9" s="52" t="s">
        <v>947</v>
      </c>
      <c r="C9" s="54">
        <v>1222</v>
      </c>
      <c r="D9" s="54">
        <v>1947</v>
      </c>
      <c r="E9" s="54">
        <v>1933</v>
      </c>
      <c r="F9" s="54">
        <v>1222</v>
      </c>
      <c r="G9" s="54">
        <v>2001</v>
      </c>
      <c r="H9" s="54">
        <v>1992</v>
      </c>
      <c r="I9" s="54">
        <v>1400</v>
      </c>
      <c r="J9" s="54">
        <v>2030</v>
      </c>
      <c r="K9" s="54">
        <v>1992</v>
      </c>
    </row>
    <row r="10" spans="2:11" x14ac:dyDescent="0.2">
      <c r="B10" s="52" t="s">
        <v>948</v>
      </c>
      <c r="C10" s="54">
        <v>1454</v>
      </c>
      <c r="D10" s="54">
        <v>2152</v>
      </c>
      <c r="E10" s="54">
        <v>2122</v>
      </c>
      <c r="F10" s="54">
        <v>1473</v>
      </c>
      <c r="G10" s="54">
        <v>2163</v>
      </c>
      <c r="H10" s="54">
        <v>2140</v>
      </c>
      <c r="I10" s="54">
        <v>1697</v>
      </c>
      <c r="J10" s="54">
        <v>2219</v>
      </c>
      <c r="K10" s="54">
        <v>2140</v>
      </c>
    </row>
    <row r="11" spans="2:11" x14ac:dyDescent="0.2">
      <c r="B11" s="52" t="s">
        <v>949</v>
      </c>
      <c r="C11" s="54">
        <v>1550</v>
      </c>
      <c r="D11" s="54">
        <v>2322</v>
      </c>
      <c r="E11" s="54">
        <v>2254</v>
      </c>
      <c r="F11" s="54">
        <v>1591</v>
      </c>
      <c r="G11" s="54">
        <v>2315</v>
      </c>
      <c r="H11" s="54">
        <v>2240</v>
      </c>
      <c r="I11" s="54">
        <v>1836</v>
      </c>
      <c r="J11" s="54">
        <v>2447</v>
      </c>
      <c r="K11" s="54">
        <v>2240</v>
      </c>
    </row>
    <row r="12" spans="2:11" x14ac:dyDescent="0.2">
      <c r="B12" s="31" t="s">
        <v>954</v>
      </c>
      <c r="C12" s="97"/>
      <c r="D12" s="97"/>
      <c r="E12" s="97"/>
      <c r="F12" s="97"/>
      <c r="G12" s="97"/>
      <c r="H12" s="97"/>
      <c r="I12" s="97"/>
      <c r="J12" s="97"/>
      <c r="K12" s="97"/>
    </row>
    <row r="13" spans="2:11" x14ac:dyDescent="0.2">
      <c r="B13" s="52" t="s">
        <v>779</v>
      </c>
      <c r="C13" s="54">
        <v>1195</v>
      </c>
      <c r="D13" s="54">
        <v>1967</v>
      </c>
      <c r="E13" s="54">
        <v>1954</v>
      </c>
      <c r="F13" s="54">
        <v>1259</v>
      </c>
      <c r="G13" s="54">
        <v>2017</v>
      </c>
      <c r="H13" s="54">
        <v>2008</v>
      </c>
      <c r="I13" s="54">
        <v>1487</v>
      </c>
      <c r="J13" s="54">
        <v>2040</v>
      </c>
      <c r="K13" s="54">
        <v>2008</v>
      </c>
    </row>
    <row r="14" spans="2:11" x14ac:dyDescent="0.2">
      <c r="B14" s="52" t="s">
        <v>780</v>
      </c>
      <c r="C14" s="54">
        <v>1471</v>
      </c>
      <c r="D14" s="54">
        <v>2167</v>
      </c>
      <c r="E14" s="54">
        <v>2129</v>
      </c>
      <c r="F14" s="54">
        <v>1431</v>
      </c>
      <c r="G14" s="54">
        <v>2154</v>
      </c>
      <c r="H14" s="54">
        <v>2120</v>
      </c>
      <c r="I14" s="54">
        <v>1632</v>
      </c>
      <c r="J14" s="54">
        <v>2232</v>
      </c>
      <c r="K14" s="54">
        <v>2120</v>
      </c>
    </row>
    <row r="15" spans="2:11" x14ac:dyDescent="0.2">
      <c r="B15" s="52" t="s">
        <v>781</v>
      </c>
      <c r="C15" s="54">
        <v>1379</v>
      </c>
      <c r="D15" s="54">
        <v>2141</v>
      </c>
      <c r="E15" s="54">
        <v>2118</v>
      </c>
      <c r="F15" s="54">
        <v>1422</v>
      </c>
      <c r="G15" s="54">
        <v>2176</v>
      </c>
      <c r="H15" s="54">
        <v>2159</v>
      </c>
      <c r="I15" s="54">
        <v>1641</v>
      </c>
      <c r="J15" s="54">
        <v>2234</v>
      </c>
      <c r="K15" s="54">
        <v>2159</v>
      </c>
    </row>
    <row r="16" spans="2:11" x14ac:dyDescent="0.2">
      <c r="B16" s="52" t="s">
        <v>782</v>
      </c>
      <c r="C16" s="54">
        <v>1624</v>
      </c>
      <c r="D16" s="54">
        <v>2225</v>
      </c>
      <c r="E16" s="54">
        <v>2179</v>
      </c>
      <c r="F16" s="54">
        <v>1431</v>
      </c>
      <c r="G16" s="54">
        <v>2161</v>
      </c>
      <c r="H16" s="54">
        <v>2103</v>
      </c>
      <c r="I16" s="54">
        <v>1669</v>
      </c>
      <c r="J16" s="54">
        <v>2238</v>
      </c>
      <c r="K16" s="54">
        <v>2103</v>
      </c>
    </row>
    <row r="17" spans="2:11" x14ac:dyDescent="0.2">
      <c r="B17" s="52" t="s">
        <v>783</v>
      </c>
      <c r="C17" s="54">
        <v>1423</v>
      </c>
      <c r="D17" s="54">
        <v>2099</v>
      </c>
      <c r="E17" s="54">
        <v>2050</v>
      </c>
      <c r="F17" s="54">
        <v>1515</v>
      </c>
      <c r="G17" s="54">
        <v>2194</v>
      </c>
      <c r="H17" s="54">
        <v>2169</v>
      </c>
      <c r="I17" s="54">
        <v>1716</v>
      </c>
      <c r="J17" s="54">
        <v>2272</v>
      </c>
      <c r="K17" s="54">
        <v>2169</v>
      </c>
    </row>
    <row r="18" spans="2:11" x14ac:dyDescent="0.2">
      <c r="B18" s="52" t="s">
        <v>784</v>
      </c>
      <c r="C18" s="54">
        <v>1386</v>
      </c>
      <c r="D18" s="54">
        <v>2164</v>
      </c>
      <c r="E18" s="54">
        <v>2143</v>
      </c>
      <c r="F18" s="54">
        <v>1436</v>
      </c>
      <c r="G18" s="54">
        <v>2141</v>
      </c>
      <c r="H18" s="54">
        <v>2128</v>
      </c>
      <c r="I18" s="54">
        <v>1630</v>
      </c>
      <c r="J18" s="54">
        <v>2195</v>
      </c>
      <c r="K18" s="54">
        <v>2128</v>
      </c>
    </row>
    <row r="19" spans="2:11" x14ac:dyDescent="0.2">
      <c r="B19" s="52" t="s">
        <v>785</v>
      </c>
      <c r="C19" s="54">
        <v>1429</v>
      </c>
      <c r="D19" s="54">
        <v>2275</v>
      </c>
      <c r="E19" s="54">
        <v>2247</v>
      </c>
      <c r="F19" s="54">
        <v>1318</v>
      </c>
      <c r="G19" s="54">
        <v>2261</v>
      </c>
      <c r="H19" s="54">
        <v>2241</v>
      </c>
      <c r="I19" s="54">
        <v>1717</v>
      </c>
      <c r="J19" s="54">
        <v>2306</v>
      </c>
      <c r="K19" s="54">
        <v>2241</v>
      </c>
    </row>
    <row r="20" spans="2:11" x14ac:dyDescent="0.2">
      <c r="B20" s="52" t="s">
        <v>786</v>
      </c>
      <c r="C20" s="54">
        <v>1703</v>
      </c>
      <c r="D20" s="54">
        <v>2360</v>
      </c>
      <c r="E20" s="54">
        <v>2318</v>
      </c>
      <c r="F20" s="54">
        <v>1669</v>
      </c>
      <c r="G20" s="54">
        <v>2288</v>
      </c>
      <c r="H20" s="54">
        <v>2248</v>
      </c>
      <c r="I20" s="54">
        <v>1921</v>
      </c>
      <c r="J20" s="54">
        <v>2377</v>
      </c>
      <c r="K20" s="54">
        <v>2248</v>
      </c>
    </row>
    <row r="21" spans="2:11" x14ac:dyDescent="0.2">
      <c r="B21" s="52" t="s">
        <v>787</v>
      </c>
      <c r="C21" s="54">
        <v>1420</v>
      </c>
      <c r="D21" s="54">
        <v>2178</v>
      </c>
      <c r="E21" s="54">
        <v>2127</v>
      </c>
      <c r="F21" s="54">
        <v>1579</v>
      </c>
      <c r="G21" s="54">
        <v>2230</v>
      </c>
      <c r="H21" s="54">
        <v>2189</v>
      </c>
      <c r="I21" s="54">
        <v>1778</v>
      </c>
      <c r="J21" s="54">
        <v>2313</v>
      </c>
      <c r="K21" s="54">
        <v>2189</v>
      </c>
    </row>
    <row r="22" spans="2:11" x14ac:dyDescent="0.2">
      <c r="B22" s="31" t="s">
        <v>955</v>
      </c>
      <c r="C22" s="97"/>
      <c r="D22" s="97"/>
      <c r="E22" s="97"/>
      <c r="F22" s="97"/>
      <c r="G22" s="97"/>
      <c r="H22" s="97"/>
      <c r="I22" s="97"/>
      <c r="J22" s="97"/>
      <c r="K22" s="97"/>
    </row>
    <row r="23" spans="2:11" x14ac:dyDescent="0.2">
      <c r="B23" s="52" t="s">
        <v>546</v>
      </c>
      <c r="C23" s="54">
        <v>1170</v>
      </c>
      <c r="D23" s="54">
        <v>1955</v>
      </c>
      <c r="E23" s="54">
        <v>1948</v>
      </c>
      <c r="F23" s="54">
        <v>1110</v>
      </c>
      <c r="G23" s="54">
        <v>1972</v>
      </c>
      <c r="H23" s="54">
        <v>1969</v>
      </c>
      <c r="I23" s="54">
        <v>1348</v>
      </c>
      <c r="J23" s="54">
        <v>1984</v>
      </c>
      <c r="K23" s="54">
        <v>1969</v>
      </c>
    </row>
    <row r="24" spans="2:11" x14ac:dyDescent="0.2">
      <c r="B24" s="52" t="s">
        <v>547</v>
      </c>
      <c r="C24" s="54">
        <v>1138</v>
      </c>
      <c r="D24" s="54">
        <v>1977</v>
      </c>
      <c r="E24" s="54">
        <v>1961</v>
      </c>
      <c r="F24" s="54">
        <v>1252</v>
      </c>
      <c r="G24" s="54">
        <v>2020</v>
      </c>
      <c r="H24" s="54">
        <v>2013</v>
      </c>
      <c r="I24" s="54">
        <v>1441</v>
      </c>
      <c r="J24" s="54">
        <v>2047</v>
      </c>
      <c r="K24" s="54">
        <v>2013</v>
      </c>
    </row>
    <row r="25" spans="2:11" x14ac:dyDescent="0.2">
      <c r="B25" s="52" t="s">
        <v>548</v>
      </c>
      <c r="C25" s="54">
        <v>1283</v>
      </c>
      <c r="D25" s="54">
        <v>1971</v>
      </c>
      <c r="E25" s="54">
        <v>1951</v>
      </c>
      <c r="F25" s="54">
        <v>1298</v>
      </c>
      <c r="G25" s="54">
        <v>2095</v>
      </c>
      <c r="H25" s="54">
        <v>2074</v>
      </c>
      <c r="I25" s="54">
        <v>1575</v>
      </c>
      <c r="J25" s="54">
        <v>2143</v>
      </c>
      <c r="K25" s="54">
        <v>2074</v>
      </c>
    </row>
    <row r="26" spans="2:11" x14ac:dyDescent="0.2">
      <c r="B26" s="52" t="s">
        <v>549</v>
      </c>
      <c r="C26" s="54">
        <v>1430</v>
      </c>
      <c r="D26" s="54">
        <v>2068</v>
      </c>
      <c r="E26" s="54">
        <v>2033</v>
      </c>
      <c r="F26" s="54">
        <v>1465</v>
      </c>
      <c r="G26" s="54">
        <v>2040</v>
      </c>
      <c r="H26" s="54">
        <v>2023</v>
      </c>
      <c r="I26" s="54">
        <v>1590</v>
      </c>
      <c r="J26" s="54">
        <v>2095</v>
      </c>
      <c r="K26" s="54">
        <v>2023</v>
      </c>
    </row>
    <row r="27" spans="2:11" x14ac:dyDescent="0.2">
      <c r="B27" s="52" t="s">
        <v>550</v>
      </c>
      <c r="C27" s="54">
        <v>1379</v>
      </c>
      <c r="D27" s="54">
        <v>2141</v>
      </c>
      <c r="E27" s="54">
        <v>2111</v>
      </c>
      <c r="F27" s="54">
        <v>1333</v>
      </c>
      <c r="G27" s="54">
        <v>2180</v>
      </c>
      <c r="H27" s="54">
        <v>2147</v>
      </c>
      <c r="I27" s="54">
        <v>1546</v>
      </c>
      <c r="J27" s="54">
        <v>2294</v>
      </c>
      <c r="K27" s="54">
        <v>2147</v>
      </c>
    </row>
    <row r="28" spans="2:11" x14ac:dyDescent="0.2">
      <c r="B28" s="52" t="s">
        <v>551</v>
      </c>
      <c r="C28" s="54">
        <v>1578</v>
      </c>
      <c r="D28" s="54">
        <v>2373</v>
      </c>
      <c r="E28" s="54">
        <v>2323</v>
      </c>
      <c r="F28" s="54">
        <v>1438</v>
      </c>
      <c r="G28" s="54">
        <v>2364</v>
      </c>
      <c r="H28" s="54">
        <v>2286</v>
      </c>
      <c r="I28" s="54">
        <v>1717</v>
      </c>
      <c r="J28" s="54">
        <v>2489</v>
      </c>
      <c r="K28" s="54">
        <v>2286</v>
      </c>
    </row>
    <row r="29" spans="2:11" x14ac:dyDescent="0.2">
      <c r="B29" s="52" t="s">
        <v>552</v>
      </c>
      <c r="C29" s="54">
        <v>1281</v>
      </c>
      <c r="D29" s="54">
        <v>2028</v>
      </c>
      <c r="E29" s="54">
        <v>2007</v>
      </c>
      <c r="F29" s="54">
        <v>1340</v>
      </c>
      <c r="G29" s="54">
        <v>2121</v>
      </c>
      <c r="H29" s="54">
        <v>2097</v>
      </c>
      <c r="I29" s="54">
        <v>1561</v>
      </c>
      <c r="J29" s="54">
        <v>2179</v>
      </c>
      <c r="K29" s="54">
        <v>2097</v>
      </c>
    </row>
    <row r="30" spans="2:11" x14ac:dyDescent="0.2">
      <c r="B30" s="52" t="s">
        <v>553</v>
      </c>
      <c r="C30" s="54">
        <v>1444</v>
      </c>
      <c r="D30" s="54">
        <v>2125</v>
      </c>
      <c r="E30" s="54">
        <v>2094</v>
      </c>
      <c r="F30" s="54">
        <v>1573</v>
      </c>
      <c r="G30" s="54">
        <v>2206</v>
      </c>
      <c r="H30" s="54">
        <v>2191</v>
      </c>
      <c r="I30" s="54">
        <v>1710</v>
      </c>
      <c r="J30" s="54">
        <v>2251</v>
      </c>
      <c r="K30" s="54">
        <v>2191</v>
      </c>
    </row>
    <row r="31" spans="2:11" x14ac:dyDescent="0.2">
      <c r="B31" s="52" t="s">
        <v>554</v>
      </c>
      <c r="C31" s="54">
        <v>1463</v>
      </c>
      <c r="D31" s="54">
        <v>2353</v>
      </c>
      <c r="E31" s="54">
        <v>2343</v>
      </c>
      <c r="F31" s="54">
        <v>1398</v>
      </c>
      <c r="G31" s="54">
        <v>2230</v>
      </c>
      <c r="H31" s="54">
        <v>2221</v>
      </c>
      <c r="I31" s="54">
        <v>1699</v>
      </c>
      <c r="J31" s="54">
        <v>2203</v>
      </c>
      <c r="K31" s="54">
        <v>2221</v>
      </c>
    </row>
    <row r="32" spans="2:11" x14ac:dyDescent="0.2">
      <c r="B32" s="52" t="s">
        <v>555</v>
      </c>
      <c r="C32" s="54">
        <v>1743</v>
      </c>
      <c r="D32" s="54">
        <v>2199</v>
      </c>
      <c r="E32" s="54">
        <v>2164</v>
      </c>
      <c r="F32" s="54">
        <v>1427</v>
      </c>
      <c r="G32" s="54">
        <v>2140</v>
      </c>
      <c r="H32" s="54">
        <v>2075</v>
      </c>
      <c r="I32" s="54">
        <v>1659</v>
      </c>
      <c r="J32" s="54">
        <v>2220</v>
      </c>
      <c r="K32" s="54">
        <v>2075</v>
      </c>
    </row>
    <row r="33" spans="2:11" x14ac:dyDescent="0.2">
      <c r="B33" s="52" t="s">
        <v>556</v>
      </c>
      <c r="C33" s="54">
        <v>1670</v>
      </c>
      <c r="D33" s="54">
        <v>2235</v>
      </c>
      <c r="E33" s="54">
        <v>2230</v>
      </c>
      <c r="F33" s="54">
        <v>1335</v>
      </c>
      <c r="G33" s="54">
        <v>2131</v>
      </c>
      <c r="H33" s="54">
        <v>2120</v>
      </c>
      <c r="I33" s="54">
        <v>1761</v>
      </c>
      <c r="J33" s="54">
        <v>2151</v>
      </c>
      <c r="K33" s="54">
        <v>2120</v>
      </c>
    </row>
    <row r="34" spans="2:11" x14ac:dyDescent="0.2">
      <c r="B34" s="52" t="s">
        <v>557</v>
      </c>
      <c r="C34" s="54">
        <v>1666</v>
      </c>
      <c r="D34" s="54">
        <v>2328</v>
      </c>
      <c r="E34" s="54">
        <v>2315</v>
      </c>
      <c r="F34" s="54">
        <v>1444</v>
      </c>
      <c r="G34" s="54">
        <v>2137</v>
      </c>
      <c r="H34" s="54">
        <v>2098</v>
      </c>
      <c r="I34" s="54">
        <v>1501</v>
      </c>
      <c r="J34" s="54">
        <v>2194</v>
      </c>
      <c r="K34" s="54">
        <v>2098</v>
      </c>
    </row>
    <row r="35" spans="2:11" x14ac:dyDescent="0.2">
      <c r="B35" s="52" t="s">
        <v>558</v>
      </c>
      <c r="C35" s="54">
        <v>1514</v>
      </c>
      <c r="D35" s="54">
        <v>2262</v>
      </c>
      <c r="E35" s="54">
        <v>2167</v>
      </c>
      <c r="F35" s="54">
        <v>1453</v>
      </c>
      <c r="G35" s="54">
        <v>2311</v>
      </c>
      <c r="H35" s="54">
        <v>2189</v>
      </c>
      <c r="I35" s="54">
        <v>1745</v>
      </c>
      <c r="J35" s="54">
        <v>2545</v>
      </c>
      <c r="K35" s="54">
        <v>2189</v>
      </c>
    </row>
    <row r="36" spans="2:11" x14ac:dyDescent="0.2">
      <c r="B36" s="52" t="s">
        <v>559</v>
      </c>
      <c r="C36" s="54">
        <v>1419</v>
      </c>
      <c r="D36" s="54">
        <v>2151</v>
      </c>
      <c r="E36" s="54">
        <v>2018</v>
      </c>
      <c r="F36" s="54">
        <v>1418</v>
      </c>
      <c r="G36" s="54">
        <v>2219</v>
      </c>
      <c r="H36" s="54">
        <v>2163</v>
      </c>
      <c r="I36" s="54">
        <v>1720</v>
      </c>
      <c r="J36" s="54">
        <v>2322</v>
      </c>
      <c r="K36" s="54">
        <v>2163</v>
      </c>
    </row>
    <row r="37" spans="2:11" x14ac:dyDescent="0.2">
      <c r="B37" s="52" t="s">
        <v>560</v>
      </c>
      <c r="C37" s="54">
        <v>1504</v>
      </c>
      <c r="D37" s="54">
        <v>2066</v>
      </c>
      <c r="E37" s="54">
        <v>2002</v>
      </c>
      <c r="F37" s="54">
        <v>1476</v>
      </c>
      <c r="G37" s="54">
        <v>2130</v>
      </c>
      <c r="H37" s="54">
        <v>2097</v>
      </c>
      <c r="I37" s="54">
        <v>1700</v>
      </c>
      <c r="J37" s="54">
        <v>2201</v>
      </c>
      <c r="K37" s="54">
        <v>2097</v>
      </c>
    </row>
    <row r="38" spans="2:11" x14ac:dyDescent="0.2">
      <c r="B38" s="52" t="s">
        <v>561</v>
      </c>
      <c r="C38" s="54">
        <v>1378</v>
      </c>
      <c r="D38" s="54">
        <v>2161</v>
      </c>
      <c r="E38" s="54">
        <v>2141</v>
      </c>
      <c r="F38" s="54">
        <v>1668</v>
      </c>
      <c r="G38" s="54">
        <v>2238</v>
      </c>
      <c r="H38" s="54">
        <v>2222</v>
      </c>
      <c r="I38" s="54">
        <v>1796</v>
      </c>
      <c r="J38" s="54">
        <v>2310</v>
      </c>
      <c r="K38" s="54">
        <v>2222</v>
      </c>
    </row>
    <row r="39" spans="2:11" x14ac:dyDescent="0.2">
      <c r="B39" s="52" t="s">
        <v>562</v>
      </c>
      <c r="C39" s="54">
        <v>1319</v>
      </c>
      <c r="D39" s="54">
        <v>2030</v>
      </c>
      <c r="E39" s="54">
        <v>1959</v>
      </c>
      <c r="F39" s="54">
        <v>1385</v>
      </c>
      <c r="G39" s="54">
        <v>2204</v>
      </c>
      <c r="H39" s="54">
        <v>2174</v>
      </c>
      <c r="I39" s="54">
        <v>1610</v>
      </c>
      <c r="J39" s="54">
        <v>2300</v>
      </c>
      <c r="K39" s="54">
        <v>2174</v>
      </c>
    </row>
    <row r="40" spans="2:11" x14ac:dyDescent="0.2">
      <c r="B40" s="52" t="s">
        <v>563</v>
      </c>
      <c r="C40" s="54">
        <v>1374</v>
      </c>
      <c r="D40" s="54">
        <v>2203</v>
      </c>
      <c r="E40" s="54">
        <v>2179</v>
      </c>
      <c r="F40" s="54">
        <v>1396</v>
      </c>
      <c r="G40" s="54">
        <v>2131</v>
      </c>
      <c r="H40" s="54">
        <v>2116</v>
      </c>
      <c r="I40" s="54">
        <v>1631</v>
      </c>
      <c r="J40" s="54">
        <v>2186</v>
      </c>
      <c r="K40" s="54">
        <v>2116</v>
      </c>
    </row>
    <row r="41" spans="2:11" x14ac:dyDescent="0.2">
      <c r="B41" s="52" t="s">
        <v>564</v>
      </c>
      <c r="C41" s="54">
        <v>1418</v>
      </c>
      <c r="D41" s="54">
        <v>2083</v>
      </c>
      <c r="E41" s="54">
        <v>2069</v>
      </c>
      <c r="F41" s="54">
        <v>1556</v>
      </c>
      <c r="G41" s="54">
        <v>2160</v>
      </c>
      <c r="H41" s="54">
        <v>2152</v>
      </c>
      <c r="I41" s="54">
        <v>1627</v>
      </c>
      <c r="J41" s="54">
        <v>2213</v>
      </c>
      <c r="K41" s="54">
        <v>2152</v>
      </c>
    </row>
    <row r="42" spans="2:11" x14ac:dyDescent="0.2">
      <c r="B42" s="52" t="s">
        <v>565</v>
      </c>
      <c r="C42" s="54">
        <v>1400</v>
      </c>
      <c r="D42" s="54">
        <v>2279</v>
      </c>
      <c r="E42" s="54">
        <v>2245</v>
      </c>
      <c r="F42" s="54">
        <v>1461</v>
      </c>
      <c r="G42" s="54">
        <v>2281</v>
      </c>
      <c r="H42" s="54">
        <v>2274</v>
      </c>
      <c r="I42" s="54">
        <v>1744</v>
      </c>
      <c r="J42" s="54">
        <v>2321</v>
      </c>
      <c r="K42" s="54">
        <v>2274</v>
      </c>
    </row>
    <row r="43" spans="2:11" x14ac:dyDescent="0.2">
      <c r="B43" s="52" t="s">
        <v>566</v>
      </c>
      <c r="C43" s="54">
        <v>1536</v>
      </c>
      <c r="D43" s="54">
        <v>2266</v>
      </c>
      <c r="E43" s="54">
        <v>2250</v>
      </c>
      <c r="F43" s="54">
        <v>1261</v>
      </c>
      <c r="G43" s="54">
        <v>2215</v>
      </c>
      <c r="H43" s="54">
        <v>2172</v>
      </c>
      <c r="I43" s="54">
        <v>1689</v>
      </c>
      <c r="J43" s="54">
        <v>2271</v>
      </c>
      <c r="K43" s="54">
        <v>2172</v>
      </c>
    </row>
    <row r="44" spans="2:11" x14ac:dyDescent="0.2">
      <c r="B44" s="52" t="s">
        <v>567</v>
      </c>
      <c r="C44" s="54">
        <v>1688</v>
      </c>
      <c r="D44" s="54">
        <v>2373</v>
      </c>
      <c r="E44" s="54">
        <v>2326</v>
      </c>
      <c r="F44" s="54">
        <v>1741</v>
      </c>
      <c r="G44" s="54">
        <v>2299</v>
      </c>
      <c r="H44" s="54">
        <v>2259</v>
      </c>
      <c r="I44" s="54">
        <v>1979</v>
      </c>
      <c r="J44" s="54">
        <v>2393</v>
      </c>
      <c r="K44" s="54">
        <v>2259</v>
      </c>
    </row>
    <row r="45" spans="2:11" x14ac:dyDescent="0.2">
      <c r="B45" s="52" t="s">
        <v>568</v>
      </c>
      <c r="C45" s="54">
        <v>1735</v>
      </c>
      <c r="D45" s="54">
        <v>2337</v>
      </c>
      <c r="E45" s="54">
        <v>2302</v>
      </c>
      <c r="F45" s="54">
        <v>1506</v>
      </c>
      <c r="G45" s="54">
        <v>2270</v>
      </c>
      <c r="H45" s="54">
        <v>2227</v>
      </c>
      <c r="I45" s="54">
        <v>1763</v>
      </c>
      <c r="J45" s="54">
        <v>2351</v>
      </c>
      <c r="K45" s="54">
        <v>2227</v>
      </c>
    </row>
    <row r="46" spans="2:11" x14ac:dyDescent="0.2">
      <c r="B46" s="52" t="s">
        <v>569</v>
      </c>
      <c r="C46" s="54">
        <v>1449</v>
      </c>
      <c r="D46" s="54">
        <v>2243</v>
      </c>
      <c r="E46" s="54">
        <v>2192</v>
      </c>
      <c r="F46" s="54">
        <v>1703</v>
      </c>
      <c r="G46" s="54">
        <v>2296</v>
      </c>
      <c r="H46" s="54">
        <v>2255</v>
      </c>
      <c r="I46" s="54">
        <v>1849</v>
      </c>
      <c r="J46" s="54">
        <v>2390</v>
      </c>
      <c r="K46" s="54">
        <v>2255</v>
      </c>
    </row>
    <row r="47" spans="2:11" x14ac:dyDescent="0.2">
      <c r="B47" s="52" t="s">
        <v>570</v>
      </c>
      <c r="C47" s="54">
        <v>1386</v>
      </c>
      <c r="D47" s="54">
        <v>2091</v>
      </c>
      <c r="E47" s="54">
        <v>2041</v>
      </c>
      <c r="F47" s="54">
        <v>1362</v>
      </c>
      <c r="G47" s="54">
        <v>2143</v>
      </c>
      <c r="H47" s="54">
        <v>2102</v>
      </c>
      <c r="I47" s="54">
        <v>1665</v>
      </c>
      <c r="J47" s="54">
        <v>2216</v>
      </c>
      <c r="K47" s="54">
        <v>2102</v>
      </c>
    </row>
    <row r="48" spans="2:11" x14ac:dyDescent="0.2">
      <c r="B48" s="88"/>
      <c r="C48" s="88"/>
      <c r="D48" s="88"/>
      <c r="E48" s="88"/>
      <c r="F48" s="88"/>
      <c r="G48" s="88"/>
      <c r="H48" s="88"/>
      <c r="I48" s="88"/>
      <c r="J48" s="88"/>
      <c r="K48" s="88"/>
    </row>
    <row r="49" spans="1:3" x14ac:dyDescent="0.2">
      <c r="A49" s="122" t="s">
        <v>327</v>
      </c>
      <c r="B49" s="11" t="s">
        <v>362</v>
      </c>
    </row>
    <row r="50" spans="1:3" x14ac:dyDescent="0.2">
      <c r="A50" s="88" t="s">
        <v>328</v>
      </c>
      <c r="B50" s="11" t="s">
        <v>363</v>
      </c>
    </row>
    <row r="51" spans="1:3" x14ac:dyDescent="0.2">
      <c r="A51" s="88"/>
      <c r="B51" s="16"/>
    </row>
    <row r="52" spans="1:3" x14ac:dyDescent="0.2">
      <c r="A52" s="239" t="s">
        <v>1205</v>
      </c>
      <c r="B52" s="16"/>
    </row>
    <row r="53" spans="1:3" x14ac:dyDescent="0.2">
      <c r="A53" s="240" t="s">
        <v>1213</v>
      </c>
    </row>
    <row r="54" spans="1:3" x14ac:dyDescent="0.2">
      <c r="B54" s="16"/>
      <c r="C54" s="16"/>
    </row>
    <row r="55" spans="1:3" x14ac:dyDescent="0.2">
      <c r="B55" s="16"/>
      <c r="C55" s="16"/>
    </row>
  </sheetData>
  <mergeCells count="6">
    <mergeCell ref="B2:K2"/>
    <mergeCell ref="C4:E4"/>
    <mergeCell ref="F4:H4"/>
    <mergeCell ref="I4:K4"/>
    <mergeCell ref="B4:B5"/>
    <mergeCell ref="B3:K3"/>
  </mergeCells>
  <pageMargins left="0.7" right="0.7" top="0.75" bottom="0.75" header="0.3" footer="0.3"/>
  <pageSetup paperSize="8" orientation="landscape" r:id="rId1"/>
  <headerFooter>
    <oddHeader>&amp;L&amp;"Calibri"&amp;10&amp;K000000 [Limited Sharing]&amp;1#_x000D_</oddHead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B00-000000000000}">
  <sheetPr codeName="Sheet15">
    <tabColor theme="7" tint="-0.499984740745262"/>
  </sheetPr>
  <dimension ref="A1:O74"/>
  <sheetViews>
    <sheetView workbookViewId="0">
      <pane xSplit="2" ySplit="5" topLeftCell="C53" activePane="bottomRight" state="frozen"/>
      <selection sqref="A1:XFD1048576"/>
      <selection pane="topRight" sqref="A1:XFD1048576"/>
      <selection pane="bottomLeft" sqref="A1:XFD1048576"/>
      <selection pane="bottomRight" activeCell="B2" sqref="B2:N2"/>
    </sheetView>
  </sheetViews>
  <sheetFormatPr defaultRowHeight="12.75" x14ac:dyDescent="0.2"/>
  <cols>
    <col min="1" max="1" width="4" style="11" customWidth="1"/>
    <col min="2" max="2" width="42.1640625" style="11" bestFit="1" customWidth="1"/>
    <col min="3" max="14" width="8.1640625" style="11" customWidth="1"/>
    <col min="15" max="16384" width="9.33203125" style="11"/>
  </cols>
  <sheetData>
    <row r="1" spans="2:15" s="4" customFormat="1" ht="46.5" customHeight="1" x14ac:dyDescent="0.2">
      <c r="B1" s="1" t="s">
        <v>438</v>
      </c>
      <c r="C1" s="2"/>
      <c r="D1" s="2"/>
      <c r="E1" s="2"/>
      <c r="F1" s="2"/>
      <c r="G1" s="2"/>
      <c r="H1" s="2"/>
      <c r="I1" s="2"/>
      <c r="J1" s="2"/>
      <c r="K1" s="2"/>
      <c r="L1" s="2"/>
      <c r="M1" s="2"/>
      <c r="N1" s="3" t="s">
        <v>481</v>
      </c>
    </row>
    <row r="2" spans="2:15" s="5" customFormat="1" ht="15" x14ac:dyDescent="0.25">
      <c r="B2" s="392" t="s">
        <v>90</v>
      </c>
      <c r="C2" s="392"/>
      <c r="D2" s="392"/>
      <c r="E2" s="392"/>
      <c r="F2" s="392"/>
      <c r="G2" s="392"/>
      <c r="H2" s="392"/>
      <c r="I2" s="392"/>
      <c r="J2" s="392"/>
      <c r="K2" s="392"/>
      <c r="L2" s="392"/>
      <c r="M2" s="392"/>
      <c r="N2" s="392"/>
      <c r="O2" s="83"/>
    </row>
    <row r="3" spans="2:15" s="5" customFormat="1" ht="15" x14ac:dyDescent="0.25">
      <c r="B3" s="420" t="s">
        <v>91</v>
      </c>
      <c r="C3" s="420"/>
      <c r="D3" s="420"/>
      <c r="E3" s="420"/>
      <c r="F3" s="420"/>
      <c r="G3" s="420"/>
      <c r="H3" s="420"/>
      <c r="I3" s="420"/>
      <c r="J3" s="420"/>
      <c r="K3" s="420"/>
      <c r="L3" s="420"/>
      <c r="M3" s="420"/>
      <c r="N3" s="421"/>
      <c r="O3" s="83"/>
    </row>
    <row r="4" spans="2:15" x14ac:dyDescent="0.2">
      <c r="B4" s="413" t="s">
        <v>23</v>
      </c>
      <c r="C4" s="415" t="s">
        <v>1179</v>
      </c>
      <c r="D4" s="415"/>
      <c r="E4" s="415"/>
      <c r="F4" s="416"/>
      <c r="G4" s="417">
        <v>2016</v>
      </c>
      <c r="H4" s="418"/>
      <c r="I4" s="418"/>
      <c r="J4" s="419"/>
      <c r="K4" s="417">
        <v>2019</v>
      </c>
      <c r="L4" s="418"/>
      <c r="M4" s="418"/>
      <c r="N4" s="419"/>
      <c r="O4" s="88"/>
    </row>
    <row r="5" spans="2:15" ht="25.5" x14ac:dyDescent="0.2">
      <c r="B5" s="414"/>
      <c r="C5" s="302" t="s">
        <v>947</v>
      </c>
      <c r="D5" s="302" t="s">
        <v>948</v>
      </c>
      <c r="E5" s="302" t="s">
        <v>949</v>
      </c>
      <c r="F5" s="303" t="s">
        <v>950</v>
      </c>
      <c r="G5" s="304" t="s">
        <v>947</v>
      </c>
      <c r="H5" s="302" t="s">
        <v>948</v>
      </c>
      <c r="I5" s="302" t="s">
        <v>949</v>
      </c>
      <c r="J5" s="303" t="s">
        <v>950</v>
      </c>
      <c r="K5" s="304" t="s">
        <v>947</v>
      </c>
      <c r="L5" s="302" t="s">
        <v>948</v>
      </c>
      <c r="M5" s="305" t="s">
        <v>292</v>
      </c>
      <c r="N5" s="303" t="s">
        <v>950</v>
      </c>
      <c r="O5" s="88"/>
    </row>
    <row r="6" spans="2:15" ht="15" x14ac:dyDescent="0.2">
      <c r="B6" s="97" t="s">
        <v>897</v>
      </c>
      <c r="C6" s="88"/>
      <c r="D6" s="88"/>
      <c r="E6" s="88"/>
      <c r="F6" s="88"/>
      <c r="G6" s="88"/>
      <c r="H6" s="88"/>
      <c r="I6" s="88"/>
      <c r="J6" s="88"/>
      <c r="K6" s="88"/>
      <c r="L6" s="88"/>
      <c r="M6" s="88"/>
      <c r="N6" s="88"/>
      <c r="O6" s="88"/>
    </row>
    <row r="7" spans="2:15" x14ac:dyDescent="0.2">
      <c r="B7" s="127" t="s">
        <v>898</v>
      </c>
      <c r="C7" s="116">
        <v>96</v>
      </c>
      <c r="D7" s="116">
        <v>92.8</v>
      </c>
      <c r="E7" s="116">
        <v>95</v>
      </c>
      <c r="F7" s="116">
        <v>93.5</v>
      </c>
      <c r="G7" s="116">
        <v>97.3</v>
      </c>
      <c r="H7" s="116">
        <v>95.1</v>
      </c>
      <c r="I7" s="116">
        <v>96.2</v>
      </c>
      <c r="J7" s="116">
        <v>95.5</v>
      </c>
      <c r="K7" s="116">
        <v>97.9</v>
      </c>
      <c r="L7" s="116">
        <v>98.6</v>
      </c>
      <c r="M7" s="116">
        <v>98.9</v>
      </c>
      <c r="N7" s="116">
        <v>98.5</v>
      </c>
      <c r="O7" s="88"/>
    </row>
    <row r="8" spans="2:15" x14ac:dyDescent="0.2">
      <c r="B8" s="127" t="s">
        <v>899</v>
      </c>
      <c r="C8" s="116">
        <v>4</v>
      </c>
      <c r="D8" s="116">
        <v>7.2</v>
      </c>
      <c r="E8" s="116">
        <v>5</v>
      </c>
      <c r="F8" s="116">
        <v>6.5</v>
      </c>
      <c r="G8" s="116">
        <v>2.7</v>
      </c>
      <c r="H8" s="116">
        <v>4.9000000000000004</v>
      </c>
      <c r="I8" s="116">
        <v>3.8</v>
      </c>
      <c r="J8" s="116">
        <v>4.5</v>
      </c>
      <c r="K8" s="116">
        <v>2.1</v>
      </c>
      <c r="L8" s="116">
        <v>1.4</v>
      </c>
      <c r="M8" s="116">
        <v>1.1000000000000001</v>
      </c>
      <c r="N8" s="116">
        <v>1.5</v>
      </c>
      <c r="O8" s="88"/>
    </row>
    <row r="9" spans="2:15" ht="15" x14ac:dyDescent="0.2">
      <c r="B9" s="97" t="s">
        <v>900</v>
      </c>
      <c r="C9" s="71"/>
      <c r="D9" s="71"/>
      <c r="E9" s="71"/>
      <c r="F9" s="71"/>
      <c r="G9" s="71"/>
      <c r="H9" s="71"/>
      <c r="I9" s="71"/>
      <c r="J9" s="71"/>
      <c r="K9" s="71"/>
      <c r="L9" s="71"/>
      <c r="M9" s="71"/>
      <c r="N9" s="71"/>
      <c r="O9" s="88"/>
    </row>
    <row r="10" spans="2:15" x14ac:dyDescent="0.2">
      <c r="B10" s="127" t="s">
        <v>898</v>
      </c>
      <c r="C10" s="116">
        <v>98.4</v>
      </c>
      <c r="D10" s="116">
        <v>91.6</v>
      </c>
      <c r="E10" s="116">
        <v>84.9</v>
      </c>
      <c r="F10" s="116">
        <v>92.4</v>
      </c>
      <c r="G10" s="116">
        <v>98.9</v>
      </c>
      <c r="H10" s="116">
        <v>95.2</v>
      </c>
      <c r="I10" s="116">
        <v>89.1</v>
      </c>
      <c r="J10" s="116">
        <v>95.6</v>
      </c>
      <c r="K10" s="116">
        <v>99.3</v>
      </c>
      <c r="L10" s="116">
        <v>96.8</v>
      </c>
      <c r="M10" s="116">
        <v>93.7</v>
      </c>
      <c r="N10" s="116">
        <v>97.1</v>
      </c>
      <c r="O10" s="88"/>
    </row>
    <row r="11" spans="2:15" x14ac:dyDescent="0.2">
      <c r="B11" s="127" t="s">
        <v>899</v>
      </c>
      <c r="C11" s="116">
        <v>1.6</v>
      </c>
      <c r="D11" s="116">
        <v>8.4</v>
      </c>
      <c r="E11" s="116">
        <v>15.1</v>
      </c>
      <c r="F11" s="116">
        <v>7.6</v>
      </c>
      <c r="G11" s="116">
        <v>1.1000000000000001</v>
      </c>
      <c r="H11" s="116">
        <v>4.8</v>
      </c>
      <c r="I11" s="116">
        <v>10.9</v>
      </c>
      <c r="J11" s="116">
        <v>4.4000000000000004</v>
      </c>
      <c r="K11" s="116">
        <v>0.7</v>
      </c>
      <c r="L11" s="116">
        <v>3.2</v>
      </c>
      <c r="M11" s="116">
        <v>6.3</v>
      </c>
      <c r="N11" s="116">
        <v>2.9</v>
      </c>
      <c r="O11" s="88"/>
    </row>
    <row r="12" spans="2:15" ht="15" x14ac:dyDescent="0.2">
      <c r="B12" s="97" t="s">
        <v>901</v>
      </c>
      <c r="C12" s="71"/>
      <c r="D12" s="71"/>
      <c r="E12" s="71"/>
      <c r="F12" s="71"/>
      <c r="G12" s="71"/>
      <c r="H12" s="71"/>
      <c r="I12" s="71"/>
      <c r="J12" s="71"/>
      <c r="K12" s="71"/>
      <c r="L12" s="71"/>
      <c r="M12" s="71"/>
      <c r="N12" s="71"/>
      <c r="O12" s="88"/>
    </row>
    <row r="13" spans="2:15" x14ac:dyDescent="0.2">
      <c r="B13" s="127" t="s">
        <v>898</v>
      </c>
      <c r="C13" s="116">
        <v>95.5</v>
      </c>
      <c r="D13" s="116">
        <v>91.5</v>
      </c>
      <c r="E13" s="116">
        <v>32.299999999999997</v>
      </c>
      <c r="F13" s="116">
        <v>89.6</v>
      </c>
      <c r="G13" s="116">
        <v>96.1</v>
      </c>
      <c r="H13" s="116">
        <v>94.2</v>
      </c>
      <c r="I13" s="116">
        <v>33</v>
      </c>
      <c r="J13" s="116">
        <v>91.9</v>
      </c>
      <c r="K13" s="116">
        <v>97.7</v>
      </c>
      <c r="L13" s="116">
        <v>95.9</v>
      </c>
      <c r="M13" s="116">
        <v>51.4</v>
      </c>
      <c r="N13" s="116">
        <v>94.3</v>
      </c>
      <c r="O13" s="88"/>
    </row>
    <row r="14" spans="2:15" x14ac:dyDescent="0.2">
      <c r="B14" s="127" t="s">
        <v>899</v>
      </c>
      <c r="C14" s="116">
        <v>4.5</v>
      </c>
      <c r="D14" s="116">
        <v>8.5</v>
      </c>
      <c r="E14" s="116">
        <v>67.7</v>
      </c>
      <c r="F14" s="116">
        <v>10.4</v>
      </c>
      <c r="G14" s="116">
        <v>3.9</v>
      </c>
      <c r="H14" s="116">
        <v>5.8</v>
      </c>
      <c r="I14" s="116">
        <v>67</v>
      </c>
      <c r="J14" s="116">
        <v>8.1</v>
      </c>
      <c r="K14" s="116">
        <v>2.2999999999999998</v>
      </c>
      <c r="L14" s="116">
        <v>4.0999999999999996</v>
      </c>
      <c r="M14" s="116">
        <v>48.6</v>
      </c>
      <c r="N14" s="116">
        <v>5.7</v>
      </c>
      <c r="O14" s="88"/>
    </row>
    <row r="15" spans="2:15" x14ac:dyDescent="0.2">
      <c r="B15" s="31" t="s">
        <v>94</v>
      </c>
      <c r="C15" s="116"/>
      <c r="D15" s="116"/>
      <c r="E15" s="116"/>
      <c r="F15" s="116"/>
      <c r="G15" s="116"/>
      <c r="H15" s="116"/>
      <c r="I15" s="116"/>
      <c r="J15" s="116"/>
      <c r="K15" s="116"/>
      <c r="L15" s="116"/>
      <c r="M15" s="116"/>
      <c r="N15" s="116"/>
      <c r="O15" s="88"/>
    </row>
    <row r="16" spans="2:15" x14ac:dyDescent="0.2">
      <c r="B16" s="160" t="s">
        <v>93</v>
      </c>
      <c r="C16" s="116">
        <v>98.8</v>
      </c>
      <c r="D16" s="116">
        <v>90</v>
      </c>
      <c r="E16" s="116">
        <v>46.3</v>
      </c>
      <c r="F16" s="116">
        <v>89.7</v>
      </c>
      <c r="G16" s="116">
        <v>97.8</v>
      </c>
      <c r="H16" s="116">
        <v>89.3</v>
      </c>
      <c r="I16" s="116">
        <v>44.7</v>
      </c>
      <c r="J16" s="116">
        <v>88.8</v>
      </c>
      <c r="K16" s="116">
        <v>99.1</v>
      </c>
      <c r="L16" s="116">
        <v>89.2</v>
      </c>
      <c r="M16" s="116">
        <v>33.200000000000003</v>
      </c>
      <c r="N16" s="116">
        <v>88.5</v>
      </c>
      <c r="O16" s="88"/>
    </row>
    <row r="17" spans="2:15" x14ac:dyDescent="0.2">
      <c r="B17" s="127" t="s">
        <v>903</v>
      </c>
      <c r="C17" s="116">
        <v>1.2</v>
      </c>
      <c r="D17" s="116">
        <v>10</v>
      </c>
      <c r="E17" s="116">
        <v>53.7</v>
      </c>
      <c r="F17" s="116">
        <v>10.3</v>
      </c>
      <c r="G17" s="116">
        <v>2.2000000000000002</v>
      </c>
      <c r="H17" s="116">
        <v>10.7</v>
      </c>
      <c r="I17" s="116">
        <v>55.3</v>
      </c>
      <c r="J17" s="116">
        <v>11.2</v>
      </c>
      <c r="K17" s="116">
        <v>0.9</v>
      </c>
      <c r="L17" s="116">
        <v>10.8</v>
      </c>
      <c r="M17" s="116">
        <v>66.8</v>
      </c>
      <c r="N17" s="116">
        <v>11.5</v>
      </c>
      <c r="O17" s="88"/>
    </row>
    <row r="18" spans="2:15" x14ac:dyDescent="0.2">
      <c r="B18" s="31" t="s">
        <v>904</v>
      </c>
      <c r="C18" s="123"/>
      <c r="D18" s="123"/>
      <c r="E18" s="123"/>
      <c r="F18" s="123"/>
      <c r="G18" s="123"/>
      <c r="H18" s="123"/>
      <c r="I18" s="123"/>
      <c r="J18" s="123"/>
      <c r="K18" s="123"/>
      <c r="L18" s="123"/>
      <c r="M18" s="123"/>
      <c r="N18" s="123"/>
      <c r="O18" s="88"/>
    </row>
    <row r="19" spans="2:15" x14ac:dyDescent="0.2">
      <c r="B19" s="127" t="s">
        <v>905</v>
      </c>
      <c r="C19" s="116">
        <v>90</v>
      </c>
      <c r="D19" s="116">
        <v>90.7</v>
      </c>
      <c r="E19" s="116">
        <v>76.2</v>
      </c>
      <c r="F19" s="116">
        <v>89.9</v>
      </c>
      <c r="G19" s="116">
        <v>91.9</v>
      </c>
      <c r="H19" s="116">
        <v>92.4</v>
      </c>
      <c r="I19" s="116">
        <v>77.3</v>
      </c>
      <c r="J19" s="116">
        <v>91.7</v>
      </c>
      <c r="K19" s="116">
        <v>93.4</v>
      </c>
      <c r="L19" s="116">
        <v>93.3</v>
      </c>
      <c r="M19" s="116">
        <v>79.3</v>
      </c>
      <c r="N19" s="116">
        <v>92.8</v>
      </c>
      <c r="O19" s="88"/>
    </row>
    <row r="20" spans="2:15" x14ac:dyDescent="0.2">
      <c r="B20" s="127" t="s">
        <v>906</v>
      </c>
      <c r="C20" s="116">
        <v>7.3</v>
      </c>
      <c r="D20" s="116">
        <v>7.8</v>
      </c>
      <c r="E20" s="116">
        <v>21.1</v>
      </c>
      <c r="F20" s="116">
        <v>8.4</v>
      </c>
      <c r="G20" s="116">
        <v>6.6</v>
      </c>
      <c r="H20" s="116">
        <v>7</v>
      </c>
      <c r="I20" s="116">
        <v>19.8</v>
      </c>
      <c r="J20" s="116">
        <v>7.5</v>
      </c>
      <c r="K20" s="116">
        <v>5.2</v>
      </c>
      <c r="L20" s="116">
        <v>6.3</v>
      </c>
      <c r="M20" s="116">
        <v>18</v>
      </c>
      <c r="N20" s="116">
        <v>6.6</v>
      </c>
      <c r="O20" s="88"/>
    </row>
    <row r="21" spans="2:15" x14ac:dyDescent="0.2">
      <c r="B21" s="127" t="s">
        <v>907</v>
      </c>
      <c r="C21" s="116">
        <v>2.7</v>
      </c>
      <c r="D21" s="116">
        <v>0.2</v>
      </c>
      <c r="E21" s="116">
        <v>2.1</v>
      </c>
      <c r="F21" s="116">
        <v>0.7</v>
      </c>
      <c r="G21" s="116">
        <v>1.6</v>
      </c>
      <c r="H21" s="116">
        <v>0.1</v>
      </c>
      <c r="I21" s="116">
        <v>2.6</v>
      </c>
      <c r="J21" s="116">
        <v>0.4</v>
      </c>
      <c r="K21" s="116">
        <v>1.3</v>
      </c>
      <c r="L21" s="116">
        <v>0.1</v>
      </c>
      <c r="M21" s="116">
        <v>2.7</v>
      </c>
      <c r="N21" s="116">
        <v>0.4</v>
      </c>
      <c r="O21" s="88"/>
    </row>
    <row r="22" spans="2:15" x14ac:dyDescent="0.2">
      <c r="B22" s="127" t="s">
        <v>908</v>
      </c>
      <c r="C22" s="116">
        <v>0</v>
      </c>
      <c r="D22" s="116">
        <v>1.2</v>
      </c>
      <c r="E22" s="116">
        <v>0.7</v>
      </c>
      <c r="F22" s="116">
        <v>0.9</v>
      </c>
      <c r="G22" s="56" t="s">
        <v>501</v>
      </c>
      <c r="H22" s="116">
        <v>0.5</v>
      </c>
      <c r="I22" s="116">
        <v>0.4</v>
      </c>
      <c r="J22" s="116">
        <v>0.4</v>
      </c>
      <c r="K22" s="56" t="s">
        <v>501</v>
      </c>
      <c r="L22" s="116">
        <v>0.3</v>
      </c>
      <c r="M22" s="116">
        <v>0.1</v>
      </c>
      <c r="N22" s="116">
        <v>0.2</v>
      </c>
      <c r="O22" s="88"/>
    </row>
    <row r="23" spans="2:15" x14ac:dyDescent="0.2">
      <c r="B23" s="31" t="s">
        <v>96</v>
      </c>
      <c r="C23" s="116"/>
      <c r="D23" s="116"/>
      <c r="E23" s="116"/>
      <c r="F23" s="116"/>
      <c r="G23" s="56"/>
      <c r="H23" s="116"/>
      <c r="I23" s="116"/>
      <c r="J23" s="116"/>
      <c r="K23" s="56"/>
      <c r="L23" s="116"/>
      <c r="M23" s="116"/>
      <c r="N23" s="116"/>
      <c r="O23" s="88"/>
    </row>
    <row r="24" spans="2:15" x14ac:dyDescent="0.2">
      <c r="B24" s="160" t="s">
        <v>95</v>
      </c>
      <c r="C24" s="116">
        <v>98</v>
      </c>
      <c r="D24" s="116">
        <v>88.8</v>
      </c>
      <c r="E24" s="116">
        <v>83</v>
      </c>
      <c r="F24" s="116">
        <v>90.2</v>
      </c>
      <c r="G24" s="116">
        <v>98.9</v>
      </c>
      <c r="H24" s="116">
        <v>96.7</v>
      </c>
      <c r="I24" s="116">
        <v>92.7</v>
      </c>
      <c r="J24" s="116">
        <v>96.9</v>
      </c>
      <c r="K24" s="116">
        <v>98.9</v>
      </c>
      <c r="L24" s="116">
        <v>98.8</v>
      </c>
      <c r="M24" s="116">
        <v>97.2</v>
      </c>
      <c r="N24" s="116">
        <v>98.8</v>
      </c>
      <c r="O24" s="88"/>
    </row>
    <row r="25" spans="2:15" x14ac:dyDescent="0.2">
      <c r="B25" s="127" t="s">
        <v>928</v>
      </c>
      <c r="C25" s="116">
        <v>1.8</v>
      </c>
      <c r="D25" s="116">
        <v>10.199999999999999</v>
      </c>
      <c r="E25" s="116">
        <v>16.5</v>
      </c>
      <c r="F25" s="116">
        <v>9</v>
      </c>
      <c r="G25" s="116">
        <v>0.8</v>
      </c>
      <c r="H25" s="116">
        <v>3</v>
      </c>
      <c r="I25" s="116">
        <v>7.1</v>
      </c>
      <c r="J25" s="116">
        <v>2.8</v>
      </c>
      <c r="K25" s="116">
        <v>0.6</v>
      </c>
      <c r="L25" s="116">
        <v>1</v>
      </c>
      <c r="M25" s="116">
        <v>2.2999999999999998</v>
      </c>
      <c r="N25" s="116">
        <v>1</v>
      </c>
      <c r="O25" s="88"/>
    </row>
    <row r="26" spans="2:15" x14ac:dyDescent="0.2">
      <c r="B26" s="127" t="s">
        <v>929</v>
      </c>
      <c r="C26" s="116">
        <v>0.2</v>
      </c>
      <c r="D26" s="116">
        <v>0.9</v>
      </c>
      <c r="E26" s="116">
        <v>0.3</v>
      </c>
      <c r="F26" s="116">
        <v>0.7</v>
      </c>
      <c r="G26" s="116">
        <v>0.3</v>
      </c>
      <c r="H26" s="116">
        <v>0.3</v>
      </c>
      <c r="I26" s="116">
        <v>0.2</v>
      </c>
      <c r="J26" s="116">
        <v>0.3</v>
      </c>
      <c r="K26" s="116">
        <v>0.4</v>
      </c>
      <c r="L26" s="116">
        <v>0.1</v>
      </c>
      <c r="M26" s="116">
        <v>0.5</v>
      </c>
      <c r="N26" s="116">
        <v>0.1</v>
      </c>
      <c r="O26" s="88"/>
    </row>
    <row r="27" spans="2:15" x14ac:dyDescent="0.2">
      <c r="B27" s="127" t="s">
        <v>525</v>
      </c>
      <c r="C27" s="116">
        <v>0</v>
      </c>
      <c r="D27" s="116">
        <v>0.2</v>
      </c>
      <c r="E27" s="116">
        <v>0.2</v>
      </c>
      <c r="F27" s="116">
        <v>0.2</v>
      </c>
      <c r="G27" s="116">
        <v>0.1</v>
      </c>
      <c r="H27" s="56" t="s">
        <v>951</v>
      </c>
      <c r="I27" s="56" t="s">
        <v>501</v>
      </c>
      <c r="J27" s="56" t="s">
        <v>951</v>
      </c>
      <c r="K27" s="116">
        <v>0.1</v>
      </c>
      <c r="L27" s="116">
        <v>0.1</v>
      </c>
      <c r="M27" s="56" t="s">
        <v>501</v>
      </c>
      <c r="N27" s="116">
        <v>0.1</v>
      </c>
      <c r="O27" s="88"/>
    </row>
    <row r="28" spans="2:15" x14ac:dyDescent="0.2">
      <c r="B28" s="31" t="s">
        <v>930</v>
      </c>
      <c r="C28" s="123"/>
      <c r="D28" s="123"/>
      <c r="E28" s="123"/>
      <c r="F28" s="123"/>
      <c r="G28" s="123"/>
      <c r="H28" s="123"/>
      <c r="I28" s="123"/>
      <c r="J28" s="123"/>
      <c r="K28" s="123"/>
      <c r="L28" s="123"/>
      <c r="M28" s="123"/>
      <c r="N28" s="123"/>
      <c r="O28" s="88"/>
    </row>
    <row r="29" spans="2:15" x14ac:dyDescent="0.2">
      <c r="B29" s="127" t="s">
        <v>931</v>
      </c>
      <c r="C29" s="116">
        <v>36.700000000000003</v>
      </c>
      <c r="D29" s="116">
        <v>86.7</v>
      </c>
      <c r="E29" s="116">
        <v>95.7</v>
      </c>
      <c r="F29" s="116">
        <v>78.5</v>
      </c>
      <c r="G29" s="116">
        <v>25.1</v>
      </c>
      <c r="H29" s="116">
        <v>76.8</v>
      </c>
      <c r="I29" s="116">
        <v>85.8</v>
      </c>
      <c r="J29" s="116">
        <v>68.599999999999994</v>
      </c>
      <c r="K29" s="116">
        <v>17</v>
      </c>
      <c r="L29" s="116">
        <v>65</v>
      </c>
      <c r="M29" s="116">
        <v>81.099999999999994</v>
      </c>
      <c r="N29" s="116">
        <v>57.7</v>
      </c>
      <c r="O29" s="88"/>
    </row>
    <row r="30" spans="2:15" x14ac:dyDescent="0.2">
      <c r="B30" s="127" t="s">
        <v>932</v>
      </c>
      <c r="C30" s="116">
        <v>54.7</v>
      </c>
      <c r="D30" s="116">
        <v>11.4</v>
      </c>
      <c r="E30" s="116">
        <v>2.4</v>
      </c>
      <c r="F30" s="116">
        <v>18.5</v>
      </c>
      <c r="G30" s="116">
        <v>68.599999999999994</v>
      </c>
      <c r="H30" s="116">
        <v>21.7</v>
      </c>
      <c r="I30" s="116">
        <v>12.9</v>
      </c>
      <c r="J30" s="116">
        <v>29.1</v>
      </c>
      <c r="K30" s="116">
        <v>76.900000000000006</v>
      </c>
      <c r="L30" s="116">
        <v>33.200000000000003</v>
      </c>
      <c r="M30" s="116">
        <v>18.3</v>
      </c>
      <c r="N30" s="116">
        <v>39.9</v>
      </c>
      <c r="O30" s="88"/>
    </row>
    <row r="31" spans="2:15" x14ac:dyDescent="0.2">
      <c r="B31" s="127" t="s">
        <v>928</v>
      </c>
      <c r="C31" s="116">
        <v>6.5</v>
      </c>
      <c r="D31" s="116">
        <v>1</v>
      </c>
      <c r="E31" s="116">
        <v>1.1000000000000001</v>
      </c>
      <c r="F31" s="116">
        <v>1.9</v>
      </c>
      <c r="G31" s="116">
        <v>4.5</v>
      </c>
      <c r="H31" s="116">
        <v>0.6</v>
      </c>
      <c r="I31" s="116">
        <v>0.9</v>
      </c>
      <c r="J31" s="116">
        <v>1.2</v>
      </c>
      <c r="K31" s="116">
        <v>4.4000000000000004</v>
      </c>
      <c r="L31" s="116">
        <v>0.8</v>
      </c>
      <c r="M31" s="116">
        <v>0.5</v>
      </c>
      <c r="N31" s="116">
        <v>1.4</v>
      </c>
      <c r="O31" s="88"/>
    </row>
    <row r="32" spans="2:15" x14ac:dyDescent="0.2">
      <c r="B32" s="127" t="s">
        <v>525</v>
      </c>
      <c r="C32" s="116">
        <v>2.2000000000000002</v>
      </c>
      <c r="D32" s="116">
        <v>1</v>
      </c>
      <c r="E32" s="116">
        <v>0.6</v>
      </c>
      <c r="F32" s="116">
        <v>1.1000000000000001</v>
      </c>
      <c r="G32" s="116">
        <v>1.8</v>
      </c>
      <c r="H32" s="116">
        <v>1</v>
      </c>
      <c r="I32" s="116">
        <v>0.4</v>
      </c>
      <c r="J32" s="116">
        <v>1.1000000000000001</v>
      </c>
      <c r="K32" s="116">
        <v>1.7</v>
      </c>
      <c r="L32" s="116">
        <v>1</v>
      </c>
      <c r="M32" s="116">
        <v>0.1</v>
      </c>
      <c r="N32" s="116">
        <v>1</v>
      </c>
      <c r="O32" s="88"/>
    </row>
    <row r="33" spans="2:15" x14ac:dyDescent="0.2">
      <c r="B33" s="31" t="s">
        <v>933</v>
      </c>
      <c r="C33" s="123"/>
      <c r="D33" s="123"/>
      <c r="E33" s="123"/>
      <c r="F33" s="123"/>
      <c r="G33" s="123"/>
      <c r="H33" s="123"/>
      <c r="I33" s="123"/>
      <c r="J33" s="123"/>
      <c r="K33" s="123"/>
      <c r="L33" s="123"/>
      <c r="M33" s="123"/>
      <c r="N33" s="123"/>
      <c r="O33" s="88"/>
    </row>
    <row r="34" spans="2:15" x14ac:dyDescent="0.2">
      <c r="B34" s="127" t="s">
        <v>934</v>
      </c>
      <c r="C34" s="116">
        <v>74.8</v>
      </c>
      <c r="D34" s="116">
        <v>9.4</v>
      </c>
      <c r="E34" s="116">
        <v>4.4000000000000004</v>
      </c>
      <c r="F34" s="116">
        <v>20.399999999999999</v>
      </c>
      <c r="G34" s="116">
        <v>79.900000000000006</v>
      </c>
      <c r="H34" s="116">
        <v>10.1</v>
      </c>
      <c r="I34" s="116">
        <v>2.1</v>
      </c>
      <c r="J34" s="116">
        <v>21.4</v>
      </c>
      <c r="K34" s="116">
        <v>78.900000000000006</v>
      </c>
      <c r="L34" s="116">
        <v>11</v>
      </c>
      <c r="M34" s="116">
        <v>4.4000000000000004</v>
      </c>
      <c r="N34" s="116">
        <v>22</v>
      </c>
      <c r="O34" s="88"/>
    </row>
    <row r="35" spans="2:15" x14ac:dyDescent="0.2">
      <c r="B35" s="127" t="s">
        <v>935</v>
      </c>
      <c r="C35" s="116">
        <v>16.100000000000001</v>
      </c>
      <c r="D35" s="116">
        <v>47.7</v>
      </c>
      <c r="E35" s="116">
        <v>29.9</v>
      </c>
      <c r="F35" s="116">
        <v>41.5</v>
      </c>
      <c r="G35" s="116">
        <v>13.8</v>
      </c>
      <c r="H35" s="116">
        <v>50.7</v>
      </c>
      <c r="I35" s="116">
        <v>36.4</v>
      </c>
      <c r="J35" s="116">
        <v>43.9</v>
      </c>
      <c r="K35" s="116">
        <v>13.3</v>
      </c>
      <c r="L35" s="116">
        <v>50.3</v>
      </c>
      <c r="M35" s="116">
        <v>53.2</v>
      </c>
      <c r="N35" s="116">
        <v>44.2</v>
      </c>
      <c r="O35" s="88"/>
    </row>
    <row r="36" spans="2:15" x14ac:dyDescent="0.2">
      <c r="B36" s="127" t="s">
        <v>936</v>
      </c>
      <c r="C36" s="116">
        <v>2</v>
      </c>
      <c r="D36" s="116">
        <v>6.5</v>
      </c>
      <c r="E36" s="116">
        <v>3.2</v>
      </c>
      <c r="F36" s="116">
        <v>5.6</v>
      </c>
      <c r="G36" s="116">
        <v>1.2</v>
      </c>
      <c r="H36" s="116">
        <v>4.4000000000000004</v>
      </c>
      <c r="I36" s="116">
        <v>2.6</v>
      </c>
      <c r="J36" s="116">
        <v>3.8</v>
      </c>
      <c r="K36" s="116">
        <v>2.1</v>
      </c>
      <c r="L36" s="116">
        <v>4.7</v>
      </c>
      <c r="M36" s="116">
        <v>3.8</v>
      </c>
      <c r="N36" s="116">
        <v>4.2</v>
      </c>
      <c r="O36" s="88"/>
    </row>
    <row r="37" spans="2:15" x14ac:dyDescent="0.2">
      <c r="B37" s="127" t="s">
        <v>937</v>
      </c>
      <c r="C37" s="116">
        <v>5.9</v>
      </c>
      <c r="D37" s="116">
        <v>35.1</v>
      </c>
      <c r="E37" s="116">
        <v>43.6</v>
      </c>
      <c r="F37" s="116">
        <v>30.5</v>
      </c>
      <c r="G37" s="116">
        <v>4.4000000000000004</v>
      </c>
      <c r="H37" s="116">
        <v>33.9</v>
      </c>
      <c r="I37" s="116">
        <v>37.299999999999997</v>
      </c>
      <c r="J37" s="116">
        <v>29.1</v>
      </c>
      <c r="K37" s="116">
        <v>5.0999999999999996</v>
      </c>
      <c r="L37" s="116">
        <v>33.200000000000003</v>
      </c>
      <c r="M37" s="116">
        <v>34</v>
      </c>
      <c r="N37" s="116">
        <v>28.6</v>
      </c>
      <c r="O37" s="88"/>
    </row>
    <row r="38" spans="2:15" x14ac:dyDescent="0.2">
      <c r="B38" s="127" t="s">
        <v>938</v>
      </c>
      <c r="C38" s="116">
        <v>0.4</v>
      </c>
      <c r="D38" s="116">
        <v>0.5</v>
      </c>
      <c r="E38" s="116">
        <v>7.5</v>
      </c>
      <c r="F38" s="116">
        <v>0.8</v>
      </c>
      <c r="G38" s="116">
        <v>0.3</v>
      </c>
      <c r="H38" s="116">
        <v>0.4</v>
      </c>
      <c r="I38" s="116">
        <v>7.5</v>
      </c>
      <c r="J38" s="116">
        <v>0.7</v>
      </c>
      <c r="K38" s="116">
        <v>0.4</v>
      </c>
      <c r="L38" s="116">
        <v>0.5</v>
      </c>
      <c r="M38" s="116">
        <v>3</v>
      </c>
      <c r="N38" s="116">
        <v>0.6</v>
      </c>
      <c r="O38" s="88"/>
    </row>
    <row r="39" spans="2:15" x14ac:dyDescent="0.2">
      <c r="B39" s="127" t="s">
        <v>525</v>
      </c>
      <c r="C39" s="116">
        <v>0.8</v>
      </c>
      <c r="D39" s="116">
        <v>0.8</v>
      </c>
      <c r="E39" s="116">
        <v>11.3</v>
      </c>
      <c r="F39" s="116">
        <v>1.2</v>
      </c>
      <c r="G39" s="116">
        <v>0.4</v>
      </c>
      <c r="H39" s="116">
        <v>0.6</v>
      </c>
      <c r="I39" s="116">
        <v>14.1</v>
      </c>
      <c r="J39" s="116">
        <v>1.1000000000000001</v>
      </c>
      <c r="K39" s="116">
        <v>0.1</v>
      </c>
      <c r="L39" s="116">
        <v>0.3</v>
      </c>
      <c r="M39" s="116">
        <v>1.6</v>
      </c>
      <c r="N39" s="116">
        <v>0.3</v>
      </c>
      <c r="O39" s="88"/>
    </row>
    <row r="40" spans="2:15" x14ac:dyDescent="0.2">
      <c r="B40" s="31" t="s">
        <v>98</v>
      </c>
      <c r="C40" s="116"/>
      <c r="D40" s="116"/>
      <c r="E40" s="116"/>
      <c r="F40" s="116"/>
      <c r="G40" s="116"/>
      <c r="H40" s="116"/>
      <c r="I40" s="116"/>
      <c r="J40" s="116"/>
      <c r="K40" s="116"/>
      <c r="L40" s="116"/>
      <c r="M40" s="116"/>
      <c r="N40" s="116"/>
      <c r="O40" s="88"/>
    </row>
    <row r="41" spans="2:15" x14ac:dyDescent="0.2">
      <c r="B41" s="160" t="s">
        <v>97</v>
      </c>
      <c r="C41" s="116">
        <v>4.5</v>
      </c>
      <c r="D41" s="116">
        <v>6.3</v>
      </c>
      <c r="E41" s="116">
        <v>15.4</v>
      </c>
      <c r="F41" s="116">
        <v>6.4</v>
      </c>
      <c r="G41" s="116">
        <v>3</v>
      </c>
      <c r="H41" s="116">
        <v>3.1</v>
      </c>
      <c r="I41" s="116">
        <v>7.7</v>
      </c>
      <c r="J41" s="116">
        <v>3.3</v>
      </c>
      <c r="K41" s="116">
        <v>1.7</v>
      </c>
      <c r="L41" s="116">
        <v>1.8</v>
      </c>
      <c r="M41" s="116">
        <v>3.7</v>
      </c>
      <c r="N41" s="116">
        <v>1.9</v>
      </c>
      <c r="O41" s="88"/>
    </row>
    <row r="42" spans="2:15" x14ac:dyDescent="0.2">
      <c r="B42" s="127" t="s">
        <v>940</v>
      </c>
      <c r="C42" s="116">
        <v>46</v>
      </c>
      <c r="D42" s="116">
        <v>52.7</v>
      </c>
      <c r="E42" s="116">
        <v>37.4</v>
      </c>
      <c r="F42" s="116">
        <v>50.9</v>
      </c>
      <c r="G42" s="116">
        <v>56.8</v>
      </c>
      <c r="H42" s="116">
        <v>63.4</v>
      </c>
      <c r="I42" s="116">
        <v>53.3</v>
      </c>
      <c r="J42" s="116">
        <v>61.9</v>
      </c>
      <c r="K42" s="116">
        <v>59.9</v>
      </c>
      <c r="L42" s="116">
        <v>73.599999999999994</v>
      </c>
      <c r="M42" s="116">
        <v>69.7</v>
      </c>
      <c r="N42" s="116">
        <v>71.099999999999994</v>
      </c>
      <c r="O42" s="88"/>
    </row>
    <row r="43" spans="2:15" x14ac:dyDescent="0.2">
      <c r="B43" s="127" t="s">
        <v>941</v>
      </c>
      <c r="C43" s="116">
        <v>42.6</v>
      </c>
      <c r="D43" s="116">
        <v>28</v>
      </c>
      <c r="E43" s="116">
        <v>22.6</v>
      </c>
      <c r="F43" s="116">
        <v>30.3</v>
      </c>
      <c r="G43" s="116">
        <v>35.5</v>
      </c>
      <c r="H43" s="116">
        <v>24.6</v>
      </c>
      <c r="I43" s="116">
        <v>22.4</v>
      </c>
      <c r="J43" s="116">
        <v>26.3</v>
      </c>
      <c r="K43" s="116">
        <v>35.4</v>
      </c>
      <c r="L43" s="116">
        <v>18.600000000000001</v>
      </c>
      <c r="M43" s="116">
        <v>15.3</v>
      </c>
      <c r="N43" s="116">
        <v>21.3</v>
      </c>
      <c r="O43" s="88"/>
    </row>
    <row r="44" spans="2:15" x14ac:dyDescent="0.2">
      <c r="B44" s="127" t="s">
        <v>942</v>
      </c>
      <c r="C44" s="116">
        <v>6.8</v>
      </c>
      <c r="D44" s="116">
        <v>13</v>
      </c>
      <c r="E44" s="116">
        <v>24.7</v>
      </c>
      <c r="F44" s="116">
        <v>12.5</v>
      </c>
      <c r="G44" s="116">
        <v>4.8</v>
      </c>
      <c r="H44" s="116">
        <v>8.9</v>
      </c>
      <c r="I44" s="116">
        <v>16.600000000000001</v>
      </c>
      <c r="J44" s="116">
        <v>8.5</v>
      </c>
      <c r="K44" s="116">
        <v>3.1</v>
      </c>
      <c r="L44" s="116">
        <v>6</v>
      </c>
      <c r="M44" s="116">
        <v>11.4</v>
      </c>
      <c r="N44" s="116">
        <v>5.8</v>
      </c>
      <c r="O44" s="88"/>
    </row>
    <row r="45" spans="2:15" x14ac:dyDescent="0.2">
      <c r="B45" s="31" t="s">
        <v>100</v>
      </c>
      <c r="C45" s="116"/>
      <c r="D45" s="116"/>
      <c r="E45" s="116"/>
      <c r="F45" s="116"/>
      <c r="G45" s="116"/>
      <c r="H45" s="116"/>
      <c r="I45" s="116"/>
      <c r="J45" s="116"/>
      <c r="K45" s="116"/>
      <c r="L45" s="116"/>
      <c r="M45" s="116"/>
      <c r="N45" s="116"/>
      <c r="O45" s="88"/>
    </row>
    <row r="46" spans="2:15" x14ac:dyDescent="0.2">
      <c r="B46" s="160" t="s">
        <v>99</v>
      </c>
      <c r="C46" s="116">
        <v>73.7</v>
      </c>
      <c r="D46" s="116">
        <v>71.2</v>
      </c>
      <c r="E46" s="116">
        <v>65.7</v>
      </c>
      <c r="F46" s="116">
        <v>71.400000000000006</v>
      </c>
      <c r="G46" s="116">
        <v>61.7</v>
      </c>
      <c r="H46" s="116">
        <v>64</v>
      </c>
      <c r="I46" s="116">
        <v>54.9</v>
      </c>
      <c r="J46" s="116">
        <v>63.2</v>
      </c>
      <c r="K46" s="116">
        <v>60.2</v>
      </c>
      <c r="L46" s="116">
        <v>60.9</v>
      </c>
      <c r="M46" s="116">
        <v>70.2</v>
      </c>
      <c r="N46" s="116">
        <v>61.2</v>
      </c>
      <c r="O46" s="88"/>
    </row>
    <row r="47" spans="2:15" x14ac:dyDescent="0.2">
      <c r="B47" s="127" t="s">
        <v>913</v>
      </c>
      <c r="C47" s="116">
        <v>90.4</v>
      </c>
      <c r="D47" s="116">
        <v>81.599999999999994</v>
      </c>
      <c r="E47" s="116">
        <v>73.3</v>
      </c>
      <c r="F47" s="116">
        <v>82.7</v>
      </c>
      <c r="G47" s="116">
        <v>88.9</v>
      </c>
      <c r="H47" s="116">
        <v>86.1</v>
      </c>
      <c r="I47" s="116">
        <v>81.2</v>
      </c>
      <c r="J47" s="116">
        <v>86.3</v>
      </c>
      <c r="K47" s="116">
        <v>90.5</v>
      </c>
      <c r="L47" s="116">
        <v>87.9</v>
      </c>
      <c r="M47" s="116">
        <v>89.4</v>
      </c>
      <c r="N47" s="116">
        <v>88.4</v>
      </c>
      <c r="O47" s="88"/>
    </row>
    <row r="48" spans="2:15" x14ac:dyDescent="0.2">
      <c r="B48" s="127" t="s">
        <v>914</v>
      </c>
      <c r="C48" s="116">
        <v>53.4</v>
      </c>
      <c r="D48" s="116">
        <v>40.700000000000003</v>
      </c>
      <c r="E48" s="116">
        <v>46.4</v>
      </c>
      <c r="F48" s="116">
        <v>43.1</v>
      </c>
      <c r="G48" s="116">
        <v>40.700000000000003</v>
      </c>
      <c r="H48" s="116">
        <v>35.5</v>
      </c>
      <c r="I48" s="116">
        <v>45.1</v>
      </c>
      <c r="J48" s="116">
        <v>36.799999999999997</v>
      </c>
      <c r="K48" s="116">
        <v>34.299999999999997</v>
      </c>
      <c r="L48" s="116">
        <v>28.5</v>
      </c>
      <c r="M48" s="116">
        <v>41.2</v>
      </c>
      <c r="N48" s="116">
        <v>30</v>
      </c>
      <c r="O48" s="88"/>
    </row>
    <row r="49" spans="2:15" x14ac:dyDescent="0.2">
      <c r="B49" s="127" t="s">
        <v>915</v>
      </c>
      <c r="C49" s="116">
        <v>34.5</v>
      </c>
      <c r="D49" s="116">
        <v>15.9</v>
      </c>
      <c r="E49" s="116">
        <v>3.8</v>
      </c>
      <c r="F49" s="116">
        <v>18.5</v>
      </c>
      <c r="G49" s="116">
        <v>34</v>
      </c>
      <c r="H49" s="116">
        <v>18.2</v>
      </c>
      <c r="I49" s="116">
        <v>5.4</v>
      </c>
      <c r="J49" s="116">
        <v>20.3</v>
      </c>
      <c r="K49" s="116">
        <v>28.6</v>
      </c>
      <c r="L49" s="116">
        <v>15.1</v>
      </c>
      <c r="M49" s="116">
        <v>3.9</v>
      </c>
      <c r="N49" s="116">
        <v>16.899999999999999</v>
      </c>
      <c r="O49" s="88"/>
    </row>
    <row r="50" spans="2:15" x14ac:dyDescent="0.2">
      <c r="B50" s="127" t="s">
        <v>916</v>
      </c>
      <c r="C50" s="116">
        <v>4.9000000000000004</v>
      </c>
      <c r="D50" s="116">
        <v>9.5</v>
      </c>
      <c r="E50" s="116">
        <v>16.7</v>
      </c>
      <c r="F50" s="116">
        <v>9</v>
      </c>
      <c r="G50" s="116">
        <v>5.9</v>
      </c>
      <c r="H50" s="116">
        <v>7.3</v>
      </c>
      <c r="I50" s="116">
        <v>11.6</v>
      </c>
      <c r="J50" s="116">
        <v>7.3</v>
      </c>
      <c r="K50" s="116">
        <v>4.2</v>
      </c>
      <c r="L50" s="116">
        <v>6.2</v>
      </c>
      <c r="M50" s="116">
        <v>5.4</v>
      </c>
      <c r="N50" s="116">
        <v>5.8</v>
      </c>
      <c r="O50" s="88"/>
    </row>
    <row r="51" spans="2:15" x14ac:dyDescent="0.2">
      <c r="B51" s="31" t="s">
        <v>943</v>
      </c>
      <c r="C51" s="123"/>
      <c r="D51" s="123"/>
      <c r="E51" s="123"/>
      <c r="F51" s="123"/>
      <c r="G51" s="123"/>
      <c r="H51" s="123"/>
      <c r="I51" s="123"/>
      <c r="J51" s="123"/>
      <c r="K51" s="123"/>
      <c r="L51" s="123"/>
      <c r="M51" s="123"/>
      <c r="N51" s="123"/>
      <c r="O51" s="88"/>
    </row>
    <row r="52" spans="2:15" x14ac:dyDescent="0.2">
      <c r="B52" s="127" t="s">
        <v>944</v>
      </c>
      <c r="C52" s="116">
        <v>52</v>
      </c>
      <c r="D52" s="116">
        <v>41.1</v>
      </c>
      <c r="E52" s="116">
        <v>17.5</v>
      </c>
      <c r="F52" s="116">
        <v>41.9</v>
      </c>
      <c r="G52" s="116">
        <v>44.1</v>
      </c>
      <c r="H52" s="116">
        <v>39.1</v>
      </c>
      <c r="I52" s="116">
        <v>16.100000000000001</v>
      </c>
      <c r="J52" s="116">
        <v>39</v>
      </c>
      <c r="K52" s="116">
        <v>44.2</v>
      </c>
      <c r="L52" s="116">
        <v>36.700000000000003</v>
      </c>
      <c r="M52" s="116">
        <v>15.1</v>
      </c>
      <c r="N52" s="116">
        <v>37.1</v>
      </c>
      <c r="O52" s="88"/>
    </row>
    <row r="53" spans="2:15" x14ac:dyDescent="0.2">
      <c r="B53" s="127" t="s">
        <v>917</v>
      </c>
      <c r="C53" s="116">
        <v>37.4</v>
      </c>
      <c r="D53" s="116">
        <v>13.5</v>
      </c>
      <c r="E53" s="116">
        <v>2.2999999999999998</v>
      </c>
      <c r="F53" s="116">
        <v>17.2</v>
      </c>
      <c r="G53" s="116">
        <v>40.200000000000003</v>
      </c>
      <c r="H53" s="116">
        <v>17.100000000000001</v>
      </c>
      <c r="I53" s="116">
        <v>2.5</v>
      </c>
      <c r="J53" s="116">
        <v>20.3</v>
      </c>
      <c r="K53" s="116">
        <v>46.6</v>
      </c>
      <c r="L53" s="116">
        <v>22.6</v>
      </c>
      <c r="M53" s="116">
        <v>4.5</v>
      </c>
      <c r="N53" s="116">
        <v>25.9</v>
      </c>
      <c r="O53" s="88"/>
    </row>
    <row r="54" spans="2:15" x14ac:dyDescent="0.2">
      <c r="B54" s="127" t="s">
        <v>918</v>
      </c>
      <c r="C54" s="116">
        <v>67.7</v>
      </c>
      <c r="D54" s="116">
        <v>43.2</v>
      </c>
      <c r="E54" s="116">
        <v>14.3</v>
      </c>
      <c r="F54" s="116">
        <v>46.2</v>
      </c>
      <c r="G54" s="116">
        <v>68.8</v>
      </c>
      <c r="H54" s="116">
        <v>51.4</v>
      </c>
      <c r="I54" s="116">
        <v>17.3</v>
      </c>
      <c r="J54" s="116">
        <v>52.9</v>
      </c>
      <c r="K54" s="116">
        <v>74</v>
      </c>
      <c r="L54" s="116">
        <v>59.7</v>
      </c>
      <c r="M54" s="116">
        <v>25.7</v>
      </c>
      <c r="N54" s="116">
        <v>60.7</v>
      </c>
      <c r="O54" s="88"/>
    </row>
    <row r="55" spans="2:15" x14ac:dyDescent="0.2">
      <c r="B55" s="127" t="s">
        <v>919</v>
      </c>
      <c r="C55" s="116">
        <v>75.2</v>
      </c>
      <c r="D55" s="116">
        <v>37.1</v>
      </c>
      <c r="E55" s="116">
        <v>21.1</v>
      </c>
      <c r="F55" s="116">
        <v>42.9</v>
      </c>
      <c r="G55" s="116">
        <v>81.099999999999994</v>
      </c>
      <c r="H55" s="116">
        <v>48.9</v>
      </c>
      <c r="I55" s="116">
        <v>40.1</v>
      </c>
      <c r="J55" s="116">
        <v>53.9</v>
      </c>
      <c r="K55" s="116">
        <v>88.5</v>
      </c>
      <c r="L55" s="116">
        <v>64.599999999999994</v>
      </c>
      <c r="M55" s="116">
        <v>46.7</v>
      </c>
      <c r="N55" s="116">
        <v>67.8</v>
      </c>
      <c r="O55" s="88"/>
    </row>
    <row r="56" spans="2:15" x14ac:dyDescent="0.2">
      <c r="B56" s="127" t="s">
        <v>920</v>
      </c>
      <c r="C56" s="116">
        <v>84</v>
      </c>
      <c r="D56" s="116">
        <v>52.5</v>
      </c>
      <c r="E56" s="116">
        <v>19.3</v>
      </c>
      <c r="F56" s="116">
        <v>56.5</v>
      </c>
      <c r="G56" s="116">
        <v>83.3</v>
      </c>
      <c r="H56" s="116">
        <v>59.2</v>
      </c>
      <c r="I56" s="116">
        <v>17.899999999999999</v>
      </c>
      <c r="J56" s="116">
        <v>61.5</v>
      </c>
      <c r="K56" s="116">
        <v>87.3</v>
      </c>
      <c r="L56" s="116">
        <v>64.900000000000006</v>
      </c>
      <c r="M56" s="116">
        <v>19.899999999999999</v>
      </c>
      <c r="N56" s="116">
        <v>66.7</v>
      </c>
      <c r="O56" s="88"/>
    </row>
    <row r="57" spans="2:15" x14ac:dyDescent="0.2">
      <c r="B57" s="127" t="s">
        <v>916</v>
      </c>
      <c r="C57" s="116">
        <v>7.7</v>
      </c>
      <c r="D57" s="116">
        <v>30.6</v>
      </c>
      <c r="E57" s="116">
        <v>57.9</v>
      </c>
      <c r="F57" s="116">
        <v>27.8</v>
      </c>
      <c r="G57" s="116">
        <v>5.6</v>
      </c>
      <c r="H57" s="116">
        <v>22.2</v>
      </c>
      <c r="I57" s="116">
        <v>44.3</v>
      </c>
      <c r="J57" s="116">
        <v>20.399999999999999</v>
      </c>
      <c r="K57" s="116">
        <v>3.7</v>
      </c>
      <c r="L57" s="116">
        <v>15.1</v>
      </c>
      <c r="M57" s="116">
        <v>41.8</v>
      </c>
      <c r="N57" s="116">
        <v>14.3</v>
      </c>
      <c r="O57" s="88"/>
    </row>
    <row r="58" spans="2:15" x14ac:dyDescent="0.2">
      <c r="B58" s="31" t="s">
        <v>945</v>
      </c>
      <c r="C58" s="123"/>
      <c r="D58" s="123"/>
      <c r="E58" s="123"/>
      <c r="F58" s="123"/>
      <c r="G58" s="123"/>
      <c r="H58" s="123"/>
      <c r="I58" s="123"/>
      <c r="J58" s="123"/>
      <c r="K58" s="123"/>
      <c r="L58" s="123"/>
      <c r="M58" s="123"/>
      <c r="N58" s="123"/>
      <c r="O58" s="88"/>
    </row>
    <row r="59" spans="2:15" x14ac:dyDescent="0.2">
      <c r="B59" s="127" t="s">
        <v>946</v>
      </c>
      <c r="C59" s="116">
        <v>31.1</v>
      </c>
      <c r="D59" s="116">
        <v>39</v>
      </c>
      <c r="E59" s="116">
        <v>4.9000000000000004</v>
      </c>
      <c r="F59" s="116">
        <v>36.200000000000003</v>
      </c>
      <c r="G59" s="116">
        <v>25.2</v>
      </c>
      <c r="H59" s="116">
        <v>32.6</v>
      </c>
      <c r="I59" s="116">
        <v>3.3</v>
      </c>
      <c r="J59" s="116">
        <v>30.1</v>
      </c>
      <c r="K59" s="116">
        <v>23.3</v>
      </c>
      <c r="L59" s="116">
        <v>31.3</v>
      </c>
      <c r="M59" s="116">
        <v>5.4</v>
      </c>
      <c r="N59" s="116">
        <v>28.9</v>
      </c>
      <c r="O59" s="88"/>
    </row>
    <row r="60" spans="2:15" x14ac:dyDescent="0.2">
      <c r="B60" s="127" t="s">
        <v>921</v>
      </c>
      <c r="C60" s="116">
        <v>27.6</v>
      </c>
      <c r="D60" s="116">
        <v>32.200000000000003</v>
      </c>
      <c r="E60" s="116">
        <v>6.5</v>
      </c>
      <c r="F60" s="116">
        <v>30.3</v>
      </c>
      <c r="G60" s="116">
        <v>30.1</v>
      </c>
      <c r="H60" s="116">
        <v>39.9</v>
      </c>
      <c r="I60" s="116">
        <v>5.7</v>
      </c>
      <c r="J60" s="116">
        <v>36.799999999999997</v>
      </c>
      <c r="K60" s="116">
        <v>35.299999999999997</v>
      </c>
      <c r="L60" s="116">
        <v>45.7</v>
      </c>
      <c r="M60" s="116">
        <v>8.3000000000000007</v>
      </c>
      <c r="N60" s="116">
        <v>42.4</v>
      </c>
      <c r="O60" s="88"/>
    </row>
    <row r="61" spans="2:15" x14ac:dyDescent="0.2">
      <c r="B61" s="127" t="s">
        <v>922</v>
      </c>
      <c r="C61" s="116">
        <v>9.9</v>
      </c>
      <c r="D61" s="116">
        <v>11.1</v>
      </c>
      <c r="E61" s="116">
        <v>4.4000000000000004</v>
      </c>
      <c r="F61" s="116">
        <v>10.6</v>
      </c>
      <c r="G61" s="116">
        <v>13.3</v>
      </c>
      <c r="H61" s="116">
        <v>14.5</v>
      </c>
      <c r="I61" s="116">
        <v>9.1</v>
      </c>
      <c r="J61" s="116">
        <v>14.1</v>
      </c>
      <c r="K61" s="116">
        <v>14.6</v>
      </c>
      <c r="L61" s="116">
        <v>15</v>
      </c>
      <c r="M61" s="116">
        <v>8.6999999999999993</v>
      </c>
      <c r="N61" s="116">
        <v>14.6</v>
      </c>
      <c r="O61" s="88"/>
    </row>
    <row r="62" spans="2:15" x14ac:dyDescent="0.2">
      <c r="B62" s="127" t="s">
        <v>923</v>
      </c>
      <c r="C62" s="116">
        <v>15.4</v>
      </c>
      <c r="D62" s="116">
        <v>5.5</v>
      </c>
      <c r="E62" s="116">
        <v>1</v>
      </c>
      <c r="F62" s="116">
        <v>7</v>
      </c>
      <c r="G62" s="116">
        <v>16.2</v>
      </c>
      <c r="H62" s="116">
        <v>8.3000000000000007</v>
      </c>
      <c r="I62" s="116">
        <v>0.9</v>
      </c>
      <c r="J62" s="116">
        <v>9.3000000000000007</v>
      </c>
      <c r="K62" s="116">
        <v>20.3</v>
      </c>
      <c r="L62" s="116">
        <v>9.3000000000000007</v>
      </c>
      <c r="M62" s="116">
        <v>0.7</v>
      </c>
      <c r="N62" s="116">
        <v>10.8</v>
      </c>
      <c r="O62" s="88"/>
    </row>
    <row r="63" spans="2:15" x14ac:dyDescent="0.2">
      <c r="B63" s="127" t="s">
        <v>924</v>
      </c>
      <c r="C63" s="116">
        <v>1.9</v>
      </c>
      <c r="D63" s="116">
        <v>2.2999999999999998</v>
      </c>
      <c r="E63" s="116">
        <v>0.4</v>
      </c>
      <c r="F63" s="116">
        <v>2.2000000000000002</v>
      </c>
      <c r="G63" s="116">
        <v>1.1000000000000001</v>
      </c>
      <c r="H63" s="116">
        <v>3.3</v>
      </c>
      <c r="I63" s="116">
        <v>0.6</v>
      </c>
      <c r="J63" s="116">
        <v>2.8</v>
      </c>
      <c r="K63" s="116">
        <v>1.9</v>
      </c>
      <c r="L63" s="116">
        <v>3.2</v>
      </c>
      <c r="M63" s="116">
        <v>0.9</v>
      </c>
      <c r="N63" s="116">
        <v>2.9</v>
      </c>
      <c r="O63" s="88"/>
    </row>
    <row r="64" spans="2:15" x14ac:dyDescent="0.2">
      <c r="B64" s="306" t="s">
        <v>925</v>
      </c>
      <c r="C64" s="139">
        <v>38.200000000000003</v>
      </c>
      <c r="D64" s="139">
        <v>37</v>
      </c>
      <c r="E64" s="139">
        <v>85.4</v>
      </c>
      <c r="F64" s="139">
        <v>39.200000000000003</v>
      </c>
      <c r="G64" s="139">
        <v>36.9</v>
      </c>
      <c r="H64" s="139">
        <v>33.5</v>
      </c>
      <c r="I64" s="139">
        <v>82.6</v>
      </c>
      <c r="J64" s="139">
        <v>36.1</v>
      </c>
      <c r="K64" s="139">
        <v>32.299999999999997</v>
      </c>
      <c r="L64" s="139">
        <v>30.7</v>
      </c>
      <c r="M64" s="139">
        <v>81.400000000000006</v>
      </c>
      <c r="N64" s="139">
        <v>33.1</v>
      </c>
      <c r="O64" s="88"/>
    </row>
    <row r="66" spans="1:14" x14ac:dyDescent="0.2">
      <c r="A66" s="125" t="s">
        <v>327</v>
      </c>
      <c r="B66" s="383" t="s">
        <v>366</v>
      </c>
      <c r="C66" s="383"/>
      <c r="D66" s="383"/>
      <c r="E66" s="383"/>
      <c r="F66" s="383"/>
      <c r="G66" s="383"/>
      <c r="H66" s="383"/>
      <c r="I66" s="383"/>
      <c r="J66" s="383"/>
      <c r="K66" s="383"/>
      <c r="L66" s="383"/>
      <c r="M66" s="383"/>
      <c r="N66" s="383"/>
    </row>
    <row r="67" spans="1:14" x14ac:dyDescent="0.2">
      <c r="A67" s="125"/>
      <c r="B67" s="383"/>
      <c r="C67" s="383"/>
      <c r="D67" s="383"/>
      <c r="E67" s="383"/>
      <c r="F67" s="383"/>
      <c r="G67" s="383"/>
      <c r="H67" s="383"/>
      <c r="I67" s="383"/>
      <c r="J67" s="383"/>
      <c r="K67" s="383"/>
      <c r="L67" s="383"/>
      <c r="M67" s="383"/>
      <c r="N67" s="383"/>
    </row>
    <row r="68" spans="1:14" x14ac:dyDescent="0.2">
      <c r="A68" s="21" t="s">
        <v>328</v>
      </c>
      <c r="B68" s="11" t="s">
        <v>364</v>
      </c>
    </row>
    <row r="69" spans="1:14" x14ac:dyDescent="0.2">
      <c r="A69" s="125" t="s">
        <v>329</v>
      </c>
      <c r="B69" s="11" t="s">
        <v>365</v>
      </c>
    </row>
    <row r="70" spans="1:14" x14ac:dyDescent="0.2">
      <c r="A70" s="21" t="s">
        <v>367</v>
      </c>
    </row>
    <row r="71" spans="1:14" x14ac:dyDescent="0.2">
      <c r="A71" s="21"/>
    </row>
    <row r="72" spans="1:14" x14ac:dyDescent="0.2">
      <c r="A72" s="79" t="s">
        <v>1211</v>
      </c>
    </row>
    <row r="73" spans="1:14" x14ac:dyDescent="0.2">
      <c r="A73" s="294" t="s">
        <v>1214</v>
      </c>
    </row>
    <row r="74" spans="1:14" x14ac:dyDescent="0.2">
      <c r="B74" s="16"/>
    </row>
  </sheetData>
  <mergeCells count="7">
    <mergeCell ref="B66:N67"/>
    <mergeCell ref="B2:N2"/>
    <mergeCell ref="B4:B5"/>
    <mergeCell ref="C4:F4"/>
    <mergeCell ref="G4:J4"/>
    <mergeCell ref="K4:N4"/>
    <mergeCell ref="B3:N3"/>
  </mergeCells>
  <phoneticPr fontId="13" type="noConversion"/>
  <pageMargins left="0.7" right="0.7" top="0.75" bottom="0.75" header="0.3" footer="0.3"/>
  <pageSetup paperSize="8" orientation="landscape" r:id="rId1"/>
  <headerFooter>
    <oddHeader>&amp;L&amp;"Calibri"&amp;10&amp;K000000 [Limited Sharing]&amp;1#_x000D_</oddHead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4F00-000000000000}">
  <sheetPr codeName="Sheet16">
    <tabColor theme="7" tint="-0.499984740745262"/>
  </sheetPr>
  <dimension ref="A1:M71"/>
  <sheetViews>
    <sheetView workbookViewId="0">
      <pane ySplit="4" topLeftCell="A46" activePane="bottomLeft" state="frozen"/>
      <selection sqref="A1:XFD1048576"/>
      <selection pane="bottomLeft" activeCell="B2" sqref="B2:L2"/>
    </sheetView>
  </sheetViews>
  <sheetFormatPr defaultRowHeight="12.75" x14ac:dyDescent="0.2"/>
  <cols>
    <col min="1" max="1" width="4" style="11" customWidth="1"/>
    <col min="2" max="2" width="37.6640625" style="11" bestFit="1" customWidth="1"/>
    <col min="3" max="12" width="16" style="11" customWidth="1"/>
    <col min="13" max="16384" width="9.33203125" style="11"/>
  </cols>
  <sheetData>
    <row r="1" spans="2:13" s="4" customFormat="1" ht="46.5" customHeight="1" x14ac:dyDescent="0.2">
      <c r="B1" s="1" t="s">
        <v>438</v>
      </c>
      <c r="C1" s="2"/>
      <c r="D1" s="2"/>
      <c r="E1" s="2"/>
      <c r="F1" s="2"/>
      <c r="G1" s="2"/>
      <c r="H1" s="2"/>
      <c r="I1" s="2"/>
      <c r="J1" s="2"/>
      <c r="K1" s="2"/>
      <c r="L1" s="3" t="s">
        <v>453</v>
      </c>
    </row>
    <row r="2" spans="2:13" s="5" customFormat="1" ht="15" x14ac:dyDescent="0.25">
      <c r="B2" s="422" t="s">
        <v>101</v>
      </c>
      <c r="C2" s="422"/>
      <c r="D2" s="422"/>
      <c r="E2" s="422"/>
      <c r="F2" s="422"/>
      <c r="G2" s="422"/>
      <c r="H2" s="422"/>
      <c r="I2" s="422"/>
      <c r="J2" s="422"/>
      <c r="K2" s="422"/>
      <c r="L2" s="422"/>
      <c r="M2" s="83"/>
    </row>
    <row r="3" spans="2:13" s="29" customFormat="1" ht="15" x14ac:dyDescent="0.25">
      <c r="B3" s="423" t="s">
        <v>91</v>
      </c>
      <c r="C3" s="423"/>
      <c r="D3" s="423"/>
      <c r="E3" s="423"/>
      <c r="F3" s="423"/>
      <c r="G3" s="423"/>
      <c r="H3" s="423"/>
      <c r="I3" s="423"/>
      <c r="J3" s="423"/>
      <c r="K3" s="423"/>
      <c r="L3" s="423"/>
      <c r="M3" s="83"/>
    </row>
    <row r="4" spans="2:13" s="29" customFormat="1" ht="15" x14ac:dyDescent="0.25">
      <c r="B4" s="99" t="s">
        <v>23</v>
      </c>
      <c r="C4" s="99" t="s">
        <v>10</v>
      </c>
      <c r="D4" s="99" t="s">
        <v>11</v>
      </c>
      <c r="E4" s="99" t="s">
        <v>12</v>
      </c>
      <c r="F4" s="99" t="s">
        <v>13</v>
      </c>
      <c r="G4" s="99" t="s">
        <v>14</v>
      </c>
      <c r="H4" s="99" t="s">
        <v>15</v>
      </c>
      <c r="I4" s="99" t="s">
        <v>16</v>
      </c>
      <c r="J4" s="115" t="s">
        <v>1217</v>
      </c>
      <c r="K4" s="115" t="s">
        <v>151</v>
      </c>
      <c r="L4" s="99" t="s">
        <v>18</v>
      </c>
      <c r="M4" s="83"/>
    </row>
    <row r="5" spans="2:13" ht="15" x14ac:dyDescent="0.2">
      <c r="B5" s="88" t="s">
        <v>897</v>
      </c>
      <c r="C5" s="88"/>
      <c r="D5" s="88"/>
      <c r="E5" s="88"/>
      <c r="F5" s="88"/>
      <c r="G5" s="88"/>
      <c r="H5" s="88"/>
      <c r="I5" s="88"/>
      <c r="J5" s="88"/>
      <c r="K5" s="88"/>
      <c r="L5" s="88"/>
      <c r="M5" s="88"/>
    </row>
    <row r="6" spans="2:13" x14ac:dyDescent="0.2">
      <c r="B6" s="72" t="s">
        <v>898</v>
      </c>
      <c r="C6" s="116">
        <v>96.3</v>
      </c>
      <c r="D6" s="116">
        <v>96.6</v>
      </c>
      <c r="E6" s="116">
        <v>95.6</v>
      </c>
      <c r="F6" s="116">
        <v>93.5</v>
      </c>
      <c r="G6" s="116">
        <v>95.2</v>
      </c>
      <c r="H6" s="116">
        <v>93.6</v>
      </c>
      <c r="I6" s="116">
        <v>97.4</v>
      </c>
      <c r="J6" s="116">
        <v>94.7</v>
      </c>
      <c r="K6" s="116">
        <v>94.6</v>
      </c>
      <c r="L6" s="116">
        <v>95.5</v>
      </c>
      <c r="M6" s="88"/>
    </row>
    <row r="7" spans="2:13" x14ac:dyDescent="0.2">
      <c r="B7" s="72" t="s">
        <v>899</v>
      </c>
      <c r="C7" s="116">
        <v>3.7</v>
      </c>
      <c r="D7" s="116">
        <v>3.4</v>
      </c>
      <c r="E7" s="116">
        <v>4.4000000000000004</v>
      </c>
      <c r="F7" s="116">
        <v>6.5</v>
      </c>
      <c r="G7" s="116">
        <v>4.8</v>
      </c>
      <c r="H7" s="116">
        <v>6.4</v>
      </c>
      <c r="I7" s="116">
        <v>2.6</v>
      </c>
      <c r="J7" s="116">
        <v>5.3</v>
      </c>
      <c r="K7" s="116">
        <v>5.4</v>
      </c>
      <c r="L7" s="116">
        <v>4.5</v>
      </c>
      <c r="M7" s="88"/>
    </row>
    <row r="8" spans="2:13" ht="15" x14ac:dyDescent="0.2">
      <c r="B8" s="88" t="s">
        <v>900</v>
      </c>
      <c r="C8" s="71"/>
      <c r="D8" s="71"/>
      <c r="E8" s="71"/>
      <c r="F8" s="71"/>
      <c r="G8" s="71"/>
      <c r="H8" s="71"/>
      <c r="I8" s="71"/>
      <c r="J8" s="71"/>
      <c r="K8" s="71"/>
      <c r="L8" s="71"/>
      <c r="M8" s="88"/>
    </row>
    <row r="9" spans="2:13" x14ac:dyDescent="0.2">
      <c r="B9" s="72" t="s">
        <v>898</v>
      </c>
      <c r="C9" s="116">
        <v>98.8</v>
      </c>
      <c r="D9" s="116">
        <v>92.8</v>
      </c>
      <c r="E9" s="116">
        <v>96.1</v>
      </c>
      <c r="F9" s="116">
        <v>98</v>
      </c>
      <c r="G9" s="116">
        <v>95.6</v>
      </c>
      <c r="H9" s="116">
        <v>96</v>
      </c>
      <c r="I9" s="116">
        <v>93.5</v>
      </c>
      <c r="J9" s="116">
        <v>87.2</v>
      </c>
      <c r="K9" s="116">
        <v>94.4</v>
      </c>
      <c r="L9" s="116">
        <v>95.6</v>
      </c>
      <c r="M9" s="88"/>
    </row>
    <row r="10" spans="2:13" x14ac:dyDescent="0.2">
      <c r="B10" s="72" t="s">
        <v>899</v>
      </c>
      <c r="C10" s="116">
        <v>1.2</v>
      </c>
      <c r="D10" s="116">
        <v>7.2</v>
      </c>
      <c r="E10" s="116">
        <v>3.9</v>
      </c>
      <c r="F10" s="116">
        <v>2</v>
      </c>
      <c r="G10" s="116">
        <v>4.4000000000000004</v>
      </c>
      <c r="H10" s="116">
        <v>4</v>
      </c>
      <c r="I10" s="116">
        <v>6.5</v>
      </c>
      <c r="J10" s="116">
        <v>12.8</v>
      </c>
      <c r="K10" s="116">
        <v>5.6</v>
      </c>
      <c r="L10" s="116">
        <v>4.4000000000000004</v>
      </c>
      <c r="M10" s="88"/>
    </row>
    <row r="11" spans="2:13" ht="15" x14ac:dyDescent="0.2">
      <c r="B11" s="88" t="s">
        <v>901</v>
      </c>
      <c r="C11" s="71"/>
      <c r="D11" s="71"/>
      <c r="E11" s="71"/>
      <c r="F11" s="71"/>
      <c r="G11" s="71"/>
      <c r="H11" s="71"/>
      <c r="I11" s="71"/>
      <c r="J11" s="71"/>
      <c r="K11" s="71"/>
      <c r="L11" s="71"/>
      <c r="M11" s="88"/>
    </row>
    <row r="12" spans="2:13" x14ac:dyDescent="0.2">
      <c r="B12" s="72" t="s">
        <v>898</v>
      </c>
      <c r="C12" s="116">
        <v>96.6</v>
      </c>
      <c r="D12" s="116">
        <v>78.5</v>
      </c>
      <c r="E12" s="116">
        <v>95.5</v>
      </c>
      <c r="F12" s="116">
        <v>91.9</v>
      </c>
      <c r="G12" s="116">
        <v>94.5</v>
      </c>
      <c r="H12" s="116">
        <v>92.5</v>
      </c>
      <c r="I12" s="116">
        <v>97.4</v>
      </c>
      <c r="J12" s="116">
        <v>85</v>
      </c>
      <c r="K12" s="116">
        <v>89.8</v>
      </c>
      <c r="L12" s="116">
        <v>91.9</v>
      </c>
      <c r="M12" s="88"/>
    </row>
    <row r="13" spans="2:13" x14ac:dyDescent="0.2">
      <c r="B13" s="101" t="s">
        <v>102</v>
      </c>
      <c r="C13" s="116">
        <v>3.4</v>
      </c>
      <c r="D13" s="116">
        <v>21.5</v>
      </c>
      <c r="E13" s="116">
        <v>4.5</v>
      </c>
      <c r="F13" s="116">
        <v>8.1</v>
      </c>
      <c r="G13" s="116">
        <v>5.5</v>
      </c>
      <c r="H13" s="116">
        <v>7.5</v>
      </c>
      <c r="I13" s="116">
        <v>2.6</v>
      </c>
      <c r="J13" s="116">
        <v>15</v>
      </c>
      <c r="K13" s="116">
        <v>10.199999999999999</v>
      </c>
      <c r="L13" s="116">
        <v>8.1</v>
      </c>
      <c r="M13" s="88"/>
    </row>
    <row r="14" spans="2:13" x14ac:dyDescent="0.2">
      <c r="B14" s="197" t="s">
        <v>94</v>
      </c>
      <c r="C14" s="116"/>
      <c r="D14" s="116"/>
      <c r="E14" s="116"/>
      <c r="F14" s="116"/>
      <c r="G14" s="116"/>
      <c r="H14" s="116"/>
      <c r="I14" s="116"/>
      <c r="J14" s="116"/>
      <c r="K14" s="116"/>
      <c r="L14" s="116"/>
      <c r="M14" s="88"/>
    </row>
    <row r="15" spans="2:13" x14ac:dyDescent="0.2">
      <c r="B15" s="72" t="s">
        <v>902</v>
      </c>
      <c r="C15" s="116">
        <v>98.2</v>
      </c>
      <c r="D15" s="116">
        <v>77.7</v>
      </c>
      <c r="E15" s="116">
        <v>92.7</v>
      </c>
      <c r="F15" s="116">
        <v>92.3</v>
      </c>
      <c r="G15" s="116">
        <v>97.7</v>
      </c>
      <c r="H15" s="116">
        <v>92.7</v>
      </c>
      <c r="I15" s="116">
        <v>71.2</v>
      </c>
      <c r="J15" s="116">
        <v>79.400000000000006</v>
      </c>
      <c r="K15" s="116">
        <v>76</v>
      </c>
      <c r="L15" s="116">
        <v>88.8</v>
      </c>
      <c r="M15" s="88"/>
    </row>
    <row r="16" spans="2:13" x14ac:dyDescent="0.2">
      <c r="B16" s="72" t="s">
        <v>903</v>
      </c>
      <c r="C16" s="116">
        <v>1.8</v>
      </c>
      <c r="D16" s="116">
        <v>22.3</v>
      </c>
      <c r="E16" s="116">
        <v>7.3</v>
      </c>
      <c r="F16" s="116">
        <v>7.7</v>
      </c>
      <c r="G16" s="116">
        <v>2.2999999999999998</v>
      </c>
      <c r="H16" s="116">
        <v>7.3</v>
      </c>
      <c r="I16" s="116">
        <v>28.8</v>
      </c>
      <c r="J16" s="116">
        <v>20.6</v>
      </c>
      <c r="K16" s="116">
        <v>24</v>
      </c>
      <c r="L16" s="116">
        <v>11.2</v>
      </c>
      <c r="M16" s="88"/>
    </row>
    <row r="17" spans="2:13" x14ac:dyDescent="0.2">
      <c r="B17" s="148" t="s">
        <v>904</v>
      </c>
      <c r="C17" s="111"/>
      <c r="D17" s="71"/>
      <c r="E17" s="71"/>
      <c r="F17" s="71"/>
      <c r="G17" s="71"/>
      <c r="H17" s="71"/>
      <c r="I17" s="71"/>
      <c r="J17" s="71"/>
      <c r="K17" s="71"/>
      <c r="L17" s="71"/>
      <c r="M17" s="88"/>
    </row>
    <row r="18" spans="2:13" x14ac:dyDescent="0.2">
      <c r="B18" s="72" t="s">
        <v>905</v>
      </c>
      <c r="C18" s="116">
        <v>93</v>
      </c>
      <c r="D18" s="116">
        <v>91.5</v>
      </c>
      <c r="E18" s="116">
        <v>92.8</v>
      </c>
      <c r="F18" s="116">
        <v>89.1</v>
      </c>
      <c r="G18" s="116">
        <v>90.6</v>
      </c>
      <c r="H18" s="116">
        <v>90.3</v>
      </c>
      <c r="I18" s="116">
        <v>88.7</v>
      </c>
      <c r="J18" s="116">
        <v>92.4</v>
      </c>
      <c r="K18" s="116">
        <v>91.8</v>
      </c>
      <c r="L18" s="116">
        <v>91.7</v>
      </c>
      <c r="M18" s="88"/>
    </row>
    <row r="19" spans="2:13" x14ac:dyDescent="0.2">
      <c r="B19" s="72" t="s">
        <v>906</v>
      </c>
      <c r="C19" s="116">
        <v>6</v>
      </c>
      <c r="D19" s="116">
        <v>7.9</v>
      </c>
      <c r="E19" s="116">
        <v>6.9</v>
      </c>
      <c r="F19" s="116">
        <v>9.3000000000000007</v>
      </c>
      <c r="G19" s="116">
        <v>7.3</v>
      </c>
      <c r="H19" s="116">
        <v>8.5</v>
      </c>
      <c r="I19" s="116">
        <v>10.6</v>
      </c>
      <c r="J19" s="116">
        <v>7.2</v>
      </c>
      <c r="K19" s="116">
        <v>7.7</v>
      </c>
      <c r="L19" s="116">
        <v>7.5</v>
      </c>
      <c r="M19" s="88"/>
    </row>
    <row r="20" spans="2:13" x14ac:dyDescent="0.2">
      <c r="B20" s="72" t="s">
        <v>907</v>
      </c>
      <c r="C20" s="116">
        <v>0.9</v>
      </c>
      <c r="D20" s="116">
        <v>0.4</v>
      </c>
      <c r="E20" s="116">
        <v>0.1</v>
      </c>
      <c r="F20" s="116">
        <v>0.6</v>
      </c>
      <c r="G20" s="116">
        <v>0.1</v>
      </c>
      <c r="H20" s="116">
        <v>0.3</v>
      </c>
      <c r="I20" s="73" t="s">
        <v>926</v>
      </c>
      <c r="J20" s="116">
        <v>0.3</v>
      </c>
      <c r="K20" s="116">
        <v>0.4</v>
      </c>
      <c r="L20" s="116">
        <v>0.4</v>
      </c>
      <c r="M20" s="88"/>
    </row>
    <row r="21" spans="2:13" x14ac:dyDescent="0.2">
      <c r="B21" s="72" t="s">
        <v>908</v>
      </c>
      <c r="C21" s="116">
        <v>0.1</v>
      </c>
      <c r="D21" s="116">
        <v>0.1</v>
      </c>
      <c r="E21" s="116">
        <v>0.1</v>
      </c>
      <c r="F21" s="116">
        <v>1</v>
      </c>
      <c r="G21" s="116">
        <v>1.9</v>
      </c>
      <c r="H21" s="116">
        <v>0.8</v>
      </c>
      <c r="I21" s="116">
        <v>0.7</v>
      </c>
      <c r="J21" s="116">
        <v>0.1</v>
      </c>
      <c r="K21" s="116">
        <v>0.1</v>
      </c>
      <c r="L21" s="116">
        <v>0.4</v>
      </c>
      <c r="M21" s="88"/>
    </row>
    <row r="22" spans="2:13" x14ac:dyDescent="0.2">
      <c r="B22" s="148" t="s">
        <v>909</v>
      </c>
      <c r="C22" s="71"/>
      <c r="D22" s="71"/>
      <c r="E22" s="71"/>
      <c r="F22" s="71"/>
      <c r="G22" s="71"/>
      <c r="H22" s="71"/>
      <c r="I22" s="71"/>
      <c r="J22" s="71"/>
      <c r="K22" s="71"/>
      <c r="L22" s="71"/>
      <c r="M22" s="88"/>
    </row>
    <row r="23" spans="2:13" x14ac:dyDescent="0.2">
      <c r="B23" s="72" t="s">
        <v>927</v>
      </c>
      <c r="C23" s="116">
        <v>98.7</v>
      </c>
      <c r="D23" s="116">
        <v>96.8</v>
      </c>
      <c r="E23" s="116">
        <v>98.6</v>
      </c>
      <c r="F23" s="116">
        <v>92.4</v>
      </c>
      <c r="G23" s="116">
        <v>93.2</v>
      </c>
      <c r="H23" s="116">
        <v>95.9</v>
      </c>
      <c r="I23" s="116">
        <v>97.3</v>
      </c>
      <c r="J23" s="116">
        <v>96</v>
      </c>
      <c r="K23" s="116">
        <v>96.4</v>
      </c>
      <c r="L23" s="116">
        <v>96.9</v>
      </c>
      <c r="M23" s="88"/>
    </row>
    <row r="24" spans="2:13" x14ac:dyDescent="0.2">
      <c r="B24" s="72" t="s">
        <v>928</v>
      </c>
      <c r="C24" s="116">
        <v>1</v>
      </c>
      <c r="D24" s="116">
        <v>2.8</v>
      </c>
      <c r="E24" s="116">
        <v>1.3</v>
      </c>
      <c r="F24" s="116">
        <v>7.2</v>
      </c>
      <c r="G24" s="116">
        <v>5.9</v>
      </c>
      <c r="H24" s="116">
        <v>3.7</v>
      </c>
      <c r="I24" s="116">
        <v>2.6</v>
      </c>
      <c r="J24" s="116">
        <v>3.6</v>
      </c>
      <c r="K24" s="116">
        <v>3.5</v>
      </c>
      <c r="L24" s="116">
        <v>2.8</v>
      </c>
      <c r="M24" s="88"/>
    </row>
    <row r="25" spans="2:13" x14ac:dyDescent="0.2">
      <c r="B25" s="72" t="s">
        <v>929</v>
      </c>
      <c r="C25" s="116">
        <v>0.2</v>
      </c>
      <c r="D25" s="116">
        <v>0.4</v>
      </c>
      <c r="E25" s="116">
        <v>0.1</v>
      </c>
      <c r="F25" s="116">
        <v>0.4</v>
      </c>
      <c r="G25" s="116">
        <v>0.8</v>
      </c>
      <c r="H25" s="116">
        <v>0.4</v>
      </c>
      <c r="I25" s="116">
        <v>0.1</v>
      </c>
      <c r="J25" s="116">
        <v>0.4</v>
      </c>
      <c r="K25" s="116">
        <v>0.1</v>
      </c>
      <c r="L25" s="116">
        <v>0.3</v>
      </c>
      <c r="M25" s="88"/>
    </row>
    <row r="26" spans="2:13" x14ac:dyDescent="0.2">
      <c r="B26" s="72" t="s">
        <v>525</v>
      </c>
      <c r="C26" s="116">
        <v>0.1</v>
      </c>
      <c r="D26" s="73" t="s">
        <v>501</v>
      </c>
      <c r="E26" s="73" t="s">
        <v>501</v>
      </c>
      <c r="F26" s="73" t="s">
        <v>501</v>
      </c>
      <c r="G26" s="116">
        <v>0.1</v>
      </c>
      <c r="H26" s="73" t="s">
        <v>501</v>
      </c>
      <c r="I26" s="73" t="s">
        <v>501</v>
      </c>
      <c r="J26" s="73" t="s">
        <v>501</v>
      </c>
      <c r="K26" s="116">
        <v>0.1</v>
      </c>
      <c r="L26" s="73" t="s">
        <v>501</v>
      </c>
      <c r="M26" s="88"/>
    </row>
    <row r="27" spans="2:13" x14ac:dyDescent="0.2">
      <c r="B27" s="148" t="s">
        <v>930</v>
      </c>
      <c r="C27" s="71"/>
      <c r="D27" s="71"/>
      <c r="E27" s="71"/>
      <c r="F27" s="71"/>
      <c r="G27" s="71"/>
      <c r="H27" s="71"/>
      <c r="I27" s="71"/>
      <c r="J27" s="71"/>
      <c r="K27" s="71"/>
      <c r="L27" s="71"/>
      <c r="M27" s="88"/>
    </row>
    <row r="28" spans="2:13" x14ac:dyDescent="0.2">
      <c r="B28" s="72" t="s">
        <v>931</v>
      </c>
      <c r="C28" s="116">
        <v>39.299999999999997</v>
      </c>
      <c r="D28" s="116">
        <v>74.3</v>
      </c>
      <c r="E28" s="116">
        <v>75.900000000000006</v>
      </c>
      <c r="F28" s="116">
        <v>79</v>
      </c>
      <c r="G28" s="116">
        <v>98.9</v>
      </c>
      <c r="H28" s="116">
        <v>83</v>
      </c>
      <c r="I28" s="116">
        <v>86.1</v>
      </c>
      <c r="J28" s="116">
        <v>89.8</v>
      </c>
      <c r="K28" s="116">
        <v>85.5</v>
      </c>
      <c r="L28" s="116">
        <v>68.599999999999994</v>
      </c>
      <c r="M28" s="88"/>
    </row>
    <row r="29" spans="2:13" x14ac:dyDescent="0.2">
      <c r="B29" s="72" t="s">
        <v>932</v>
      </c>
      <c r="C29" s="116">
        <v>56.5</v>
      </c>
      <c r="D29" s="116">
        <v>24.4</v>
      </c>
      <c r="E29" s="116">
        <v>22.8</v>
      </c>
      <c r="F29" s="116">
        <v>17.100000000000001</v>
      </c>
      <c r="G29" s="116">
        <v>28</v>
      </c>
      <c r="H29" s="116">
        <v>15.1</v>
      </c>
      <c r="I29" s="116">
        <v>13.4</v>
      </c>
      <c r="J29" s="116">
        <v>9.5</v>
      </c>
      <c r="K29" s="116">
        <v>13.7</v>
      </c>
      <c r="L29" s="116">
        <v>29.1</v>
      </c>
      <c r="M29" s="88"/>
    </row>
    <row r="30" spans="2:13" x14ac:dyDescent="0.2">
      <c r="B30" s="72" t="s">
        <v>928</v>
      </c>
      <c r="C30" s="116">
        <v>2.5</v>
      </c>
      <c r="D30" s="116">
        <v>0.8</v>
      </c>
      <c r="E30" s="116">
        <v>0.3</v>
      </c>
      <c r="F30" s="116">
        <v>3.2</v>
      </c>
      <c r="G30" s="116">
        <v>1.7</v>
      </c>
      <c r="H30" s="116">
        <v>0.7</v>
      </c>
      <c r="I30" s="116">
        <v>0.1</v>
      </c>
      <c r="J30" s="116">
        <v>0.1</v>
      </c>
      <c r="K30" s="116">
        <v>0.2</v>
      </c>
      <c r="L30" s="116">
        <v>1.2</v>
      </c>
      <c r="M30" s="88"/>
    </row>
    <row r="31" spans="2:13" x14ac:dyDescent="0.2">
      <c r="B31" s="72" t="s">
        <v>525</v>
      </c>
      <c r="C31" s="116">
        <v>1.7</v>
      </c>
      <c r="D31" s="116">
        <v>0.5</v>
      </c>
      <c r="E31" s="116">
        <v>1</v>
      </c>
      <c r="F31" s="116">
        <v>0.8</v>
      </c>
      <c r="G31" s="116">
        <v>1.3</v>
      </c>
      <c r="H31" s="116">
        <v>1.1000000000000001</v>
      </c>
      <c r="I31" s="116">
        <v>0.5</v>
      </c>
      <c r="J31" s="116">
        <v>0.6</v>
      </c>
      <c r="K31" s="116">
        <v>0.6</v>
      </c>
      <c r="L31" s="116">
        <v>1.1000000000000001</v>
      </c>
      <c r="M31" s="88"/>
    </row>
    <row r="32" spans="2:13" x14ac:dyDescent="0.2">
      <c r="B32" s="148" t="s">
        <v>933</v>
      </c>
      <c r="C32" s="71"/>
      <c r="D32" s="71"/>
      <c r="E32" s="71"/>
      <c r="F32" s="71"/>
      <c r="G32" s="71"/>
      <c r="H32" s="71"/>
      <c r="I32" s="71"/>
      <c r="J32" s="71"/>
      <c r="K32" s="71"/>
      <c r="L32" s="71"/>
      <c r="M32" s="88"/>
    </row>
    <row r="33" spans="2:13" x14ac:dyDescent="0.2">
      <c r="B33" s="72" t="s">
        <v>934</v>
      </c>
      <c r="C33" s="116">
        <v>43.6</v>
      </c>
      <c r="D33" s="116">
        <v>11.7</v>
      </c>
      <c r="E33" s="116">
        <v>10.4</v>
      </c>
      <c r="F33" s="116">
        <v>15.7</v>
      </c>
      <c r="G33" s="116">
        <v>42.6</v>
      </c>
      <c r="H33" s="116">
        <v>7.6</v>
      </c>
      <c r="I33" s="116">
        <v>4.3</v>
      </c>
      <c r="J33" s="116">
        <v>6.9</v>
      </c>
      <c r="K33" s="116">
        <v>8.4</v>
      </c>
      <c r="L33" s="116">
        <v>21.4</v>
      </c>
      <c r="M33" s="88"/>
    </row>
    <row r="34" spans="2:13" x14ac:dyDescent="0.2">
      <c r="B34" s="72" t="s">
        <v>935</v>
      </c>
      <c r="C34" s="116">
        <v>35.9</v>
      </c>
      <c r="D34" s="116">
        <v>40.1</v>
      </c>
      <c r="E34" s="116">
        <v>46</v>
      </c>
      <c r="F34" s="116">
        <v>56.1</v>
      </c>
      <c r="G34" s="116">
        <v>38.4</v>
      </c>
      <c r="H34" s="116">
        <v>53.8</v>
      </c>
      <c r="I34" s="116">
        <v>74.400000000000006</v>
      </c>
      <c r="J34" s="116">
        <v>37.299999999999997</v>
      </c>
      <c r="K34" s="116">
        <v>39.1</v>
      </c>
      <c r="L34" s="116">
        <v>43.9</v>
      </c>
      <c r="M34" s="88"/>
    </row>
    <row r="35" spans="2:13" x14ac:dyDescent="0.2">
      <c r="B35" s="72" t="s">
        <v>936</v>
      </c>
      <c r="C35" s="116">
        <v>2.2000000000000002</v>
      </c>
      <c r="D35" s="116">
        <v>4.9000000000000004</v>
      </c>
      <c r="E35" s="116">
        <v>4.3</v>
      </c>
      <c r="F35" s="116">
        <v>9.4</v>
      </c>
      <c r="G35" s="116">
        <v>0.7</v>
      </c>
      <c r="H35" s="116">
        <v>4.2</v>
      </c>
      <c r="I35" s="116">
        <v>1.6</v>
      </c>
      <c r="J35" s="116">
        <v>7.6</v>
      </c>
      <c r="K35" s="116">
        <v>4</v>
      </c>
      <c r="L35" s="116">
        <v>3.8</v>
      </c>
      <c r="M35" s="88"/>
    </row>
    <row r="36" spans="2:13" x14ac:dyDescent="0.2">
      <c r="B36" s="72" t="s">
        <v>937</v>
      </c>
      <c r="C36" s="116">
        <v>17.100000000000001</v>
      </c>
      <c r="D36" s="116">
        <v>37.200000000000003</v>
      </c>
      <c r="E36" s="116">
        <v>38.299999999999997</v>
      </c>
      <c r="F36" s="116">
        <v>18</v>
      </c>
      <c r="G36" s="116">
        <v>17.3</v>
      </c>
      <c r="H36" s="116">
        <v>33.5</v>
      </c>
      <c r="I36" s="116">
        <v>19.7</v>
      </c>
      <c r="J36" s="116">
        <v>44.7</v>
      </c>
      <c r="K36" s="116">
        <v>46.8</v>
      </c>
      <c r="L36" s="116">
        <v>29.1</v>
      </c>
      <c r="M36" s="88"/>
    </row>
    <row r="37" spans="2:13" x14ac:dyDescent="0.2">
      <c r="B37" s="72" t="s">
        <v>938</v>
      </c>
      <c r="C37" s="116">
        <v>0.5</v>
      </c>
      <c r="D37" s="116">
        <v>0.8</v>
      </c>
      <c r="E37" s="116">
        <v>0.3</v>
      </c>
      <c r="F37" s="116">
        <v>0.2</v>
      </c>
      <c r="G37" s="116">
        <v>0.9</v>
      </c>
      <c r="H37" s="116">
        <v>0.3</v>
      </c>
      <c r="I37" s="116">
        <v>0.1</v>
      </c>
      <c r="J37" s="116">
        <v>2.6</v>
      </c>
      <c r="K37" s="116">
        <v>1.3</v>
      </c>
      <c r="L37" s="116">
        <v>0.7</v>
      </c>
      <c r="M37" s="88"/>
    </row>
    <row r="38" spans="2:13" x14ac:dyDescent="0.2">
      <c r="B38" s="72" t="s">
        <v>525</v>
      </c>
      <c r="C38" s="116">
        <v>0.6</v>
      </c>
      <c r="D38" s="116">
        <v>5.3</v>
      </c>
      <c r="E38" s="116">
        <v>0.6</v>
      </c>
      <c r="F38" s="116">
        <v>0.7</v>
      </c>
      <c r="G38" s="116">
        <v>0.1</v>
      </c>
      <c r="H38" s="116">
        <v>0.5</v>
      </c>
      <c r="I38" s="73" t="s">
        <v>501</v>
      </c>
      <c r="J38" s="116">
        <v>0.8</v>
      </c>
      <c r="K38" s="116">
        <v>0.4</v>
      </c>
      <c r="L38" s="116">
        <v>1.1000000000000001</v>
      </c>
      <c r="M38" s="88"/>
    </row>
    <row r="39" spans="2:13" x14ac:dyDescent="0.2">
      <c r="B39" s="148" t="s">
        <v>910</v>
      </c>
      <c r="C39" s="71"/>
      <c r="D39" s="71"/>
      <c r="E39" s="71"/>
      <c r="F39" s="71"/>
      <c r="G39" s="71"/>
      <c r="H39" s="71"/>
      <c r="I39" s="71"/>
      <c r="J39" s="71"/>
      <c r="K39" s="71"/>
      <c r="L39" s="71"/>
      <c r="M39" s="88"/>
    </row>
    <row r="40" spans="2:13" x14ac:dyDescent="0.2">
      <c r="B40" s="72" t="s">
        <v>939</v>
      </c>
      <c r="C40" s="116">
        <v>2.9</v>
      </c>
      <c r="D40" s="116">
        <v>4.0999999999999996</v>
      </c>
      <c r="E40" s="116">
        <v>3.2</v>
      </c>
      <c r="F40" s="116">
        <v>1.8</v>
      </c>
      <c r="G40" s="116">
        <v>2</v>
      </c>
      <c r="H40" s="116">
        <v>3.5</v>
      </c>
      <c r="I40" s="116">
        <v>4.7</v>
      </c>
      <c r="J40" s="116">
        <v>6</v>
      </c>
      <c r="K40" s="116">
        <v>2.1</v>
      </c>
      <c r="L40" s="116">
        <v>3.3</v>
      </c>
      <c r="M40" s="88"/>
    </row>
    <row r="41" spans="2:13" x14ac:dyDescent="0.2">
      <c r="B41" s="72" t="s">
        <v>940</v>
      </c>
      <c r="C41" s="116">
        <v>55.8</v>
      </c>
      <c r="D41" s="116">
        <v>59.1</v>
      </c>
      <c r="E41" s="116">
        <v>68.599999999999994</v>
      </c>
      <c r="F41" s="116">
        <v>74.599999999999994</v>
      </c>
      <c r="G41" s="116">
        <v>72.599999999999994</v>
      </c>
      <c r="H41" s="116">
        <v>63.2</v>
      </c>
      <c r="I41" s="116">
        <v>62.5</v>
      </c>
      <c r="J41" s="116">
        <v>50.8</v>
      </c>
      <c r="K41" s="116">
        <v>64.7</v>
      </c>
      <c r="L41" s="116">
        <v>61.9</v>
      </c>
      <c r="M41" s="88"/>
    </row>
    <row r="42" spans="2:13" x14ac:dyDescent="0.2">
      <c r="B42" s="72" t="s">
        <v>941</v>
      </c>
      <c r="C42" s="116">
        <v>35.4</v>
      </c>
      <c r="D42" s="116">
        <v>30</v>
      </c>
      <c r="E42" s="116">
        <v>20.7</v>
      </c>
      <c r="F42" s="116">
        <v>15.4</v>
      </c>
      <c r="G42" s="116">
        <v>13.3</v>
      </c>
      <c r="H42" s="116">
        <v>24.1</v>
      </c>
      <c r="I42" s="116">
        <v>22.9</v>
      </c>
      <c r="J42" s="116">
        <v>26.7</v>
      </c>
      <c r="K42" s="116">
        <v>23.5</v>
      </c>
      <c r="L42" s="116">
        <v>26.3</v>
      </c>
      <c r="M42" s="88"/>
    </row>
    <row r="43" spans="2:13" x14ac:dyDescent="0.2">
      <c r="B43" s="72" t="s">
        <v>942</v>
      </c>
      <c r="C43" s="116">
        <v>5.9</v>
      </c>
      <c r="D43" s="116">
        <v>6.9</v>
      </c>
      <c r="E43" s="116">
        <v>7.4</v>
      </c>
      <c r="F43" s="116">
        <v>7.9</v>
      </c>
      <c r="G43" s="116">
        <v>12.1</v>
      </c>
      <c r="H43" s="116">
        <v>9.3000000000000007</v>
      </c>
      <c r="I43" s="116">
        <v>9.8000000000000007</v>
      </c>
      <c r="J43" s="116">
        <v>16.5</v>
      </c>
      <c r="K43" s="116">
        <v>9.6</v>
      </c>
      <c r="L43" s="116">
        <v>8.5</v>
      </c>
      <c r="M43" s="88"/>
    </row>
    <row r="44" spans="2:13" x14ac:dyDescent="0.2">
      <c r="B44" s="148" t="s">
        <v>911</v>
      </c>
      <c r="C44" s="71"/>
      <c r="D44" s="71"/>
      <c r="E44" s="71"/>
      <c r="F44" s="71"/>
      <c r="G44" s="71"/>
      <c r="H44" s="71"/>
      <c r="I44" s="71"/>
      <c r="J44" s="71"/>
      <c r="K44" s="71"/>
      <c r="L44" s="71"/>
      <c r="M44" s="88"/>
    </row>
    <row r="45" spans="2:13" x14ac:dyDescent="0.2">
      <c r="B45" s="72" t="s">
        <v>912</v>
      </c>
      <c r="C45" s="116">
        <v>67.400000000000006</v>
      </c>
      <c r="D45" s="116">
        <v>71.3</v>
      </c>
      <c r="E45" s="116">
        <v>62.9</v>
      </c>
      <c r="F45" s="116">
        <v>40.700000000000003</v>
      </c>
      <c r="G45" s="116">
        <v>45.5</v>
      </c>
      <c r="H45" s="116">
        <v>63.3</v>
      </c>
      <c r="I45" s="116">
        <v>64.3</v>
      </c>
      <c r="J45" s="116">
        <v>68.2</v>
      </c>
      <c r="K45" s="116">
        <v>62.7</v>
      </c>
      <c r="L45" s="116">
        <v>63.2</v>
      </c>
      <c r="M45" s="88"/>
    </row>
    <row r="46" spans="2:13" x14ac:dyDescent="0.2">
      <c r="B46" s="72" t="s">
        <v>913</v>
      </c>
      <c r="C46" s="116">
        <v>90.9</v>
      </c>
      <c r="D46" s="116">
        <v>87.7</v>
      </c>
      <c r="E46" s="116">
        <v>87.8</v>
      </c>
      <c r="F46" s="116">
        <v>72.2</v>
      </c>
      <c r="G46" s="116">
        <v>15.1</v>
      </c>
      <c r="H46" s="116">
        <v>85.3</v>
      </c>
      <c r="I46" s="116">
        <v>87.7</v>
      </c>
      <c r="J46" s="116">
        <v>85.2</v>
      </c>
      <c r="K46" s="116">
        <v>87</v>
      </c>
      <c r="L46" s="116">
        <v>86.3</v>
      </c>
      <c r="M46" s="88"/>
    </row>
    <row r="47" spans="2:13" x14ac:dyDescent="0.2">
      <c r="B47" s="72" t="s">
        <v>914</v>
      </c>
      <c r="C47" s="116">
        <v>43.5</v>
      </c>
      <c r="D47" s="116">
        <v>38.5</v>
      </c>
      <c r="E47" s="116">
        <v>33.1</v>
      </c>
      <c r="F47" s="116">
        <v>31.4</v>
      </c>
      <c r="G47" s="116">
        <v>25</v>
      </c>
      <c r="H47" s="116">
        <v>34.4</v>
      </c>
      <c r="I47" s="116">
        <v>35.5</v>
      </c>
      <c r="J47" s="116">
        <v>36.299999999999997</v>
      </c>
      <c r="K47" s="116">
        <v>36.299999999999997</v>
      </c>
      <c r="L47" s="116">
        <v>36.799999999999997</v>
      </c>
      <c r="M47" s="88"/>
    </row>
    <row r="48" spans="2:13" x14ac:dyDescent="0.2">
      <c r="B48" s="72" t="s">
        <v>915</v>
      </c>
      <c r="C48" s="116">
        <v>31.5</v>
      </c>
      <c r="D48" s="116">
        <v>18.8</v>
      </c>
      <c r="E48" s="116">
        <v>16.7</v>
      </c>
      <c r="F48" s="116">
        <v>16.7</v>
      </c>
      <c r="G48" s="116">
        <v>11.2</v>
      </c>
      <c r="H48" s="116">
        <v>18.3</v>
      </c>
      <c r="I48" s="116">
        <v>14.1</v>
      </c>
      <c r="J48" s="116">
        <v>11.6</v>
      </c>
      <c r="K48" s="116">
        <v>16.399999999999999</v>
      </c>
      <c r="L48" s="116">
        <v>20.3</v>
      </c>
      <c r="M48" s="88"/>
    </row>
    <row r="49" spans="2:13" x14ac:dyDescent="0.2">
      <c r="B49" s="72" t="s">
        <v>916</v>
      </c>
      <c r="C49" s="116">
        <v>4.3</v>
      </c>
      <c r="D49" s="116">
        <v>6.5</v>
      </c>
      <c r="E49" s="116">
        <v>5.5</v>
      </c>
      <c r="F49" s="116">
        <v>17.5</v>
      </c>
      <c r="G49" s="116">
        <v>17.100000000000001</v>
      </c>
      <c r="H49" s="116">
        <v>7.7</v>
      </c>
      <c r="I49" s="116">
        <v>6.8</v>
      </c>
      <c r="J49" s="116">
        <v>6.5</v>
      </c>
      <c r="K49" s="116">
        <v>6.2</v>
      </c>
      <c r="L49" s="116">
        <v>7.3</v>
      </c>
      <c r="M49" s="88"/>
    </row>
    <row r="50" spans="2:13" x14ac:dyDescent="0.2">
      <c r="B50" s="148" t="s">
        <v>943</v>
      </c>
      <c r="C50" s="71"/>
      <c r="D50" s="71"/>
      <c r="E50" s="71"/>
      <c r="F50" s="71"/>
      <c r="G50" s="71"/>
      <c r="H50" s="71"/>
      <c r="I50" s="71"/>
      <c r="J50" s="71"/>
      <c r="K50" s="71"/>
      <c r="L50" s="71"/>
      <c r="M50" s="88"/>
    </row>
    <row r="51" spans="2:13" x14ac:dyDescent="0.2">
      <c r="B51" s="72" t="s">
        <v>944</v>
      </c>
      <c r="C51" s="116">
        <v>47</v>
      </c>
      <c r="D51" s="116">
        <v>41.2</v>
      </c>
      <c r="E51" s="116">
        <v>39</v>
      </c>
      <c r="F51" s="116">
        <v>22.8</v>
      </c>
      <c r="G51" s="116">
        <v>26.2</v>
      </c>
      <c r="H51" s="116">
        <v>38</v>
      </c>
      <c r="I51" s="116">
        <v>36.9</v>
      </c>
      <c r="J51" s="116">
        <v>33.700000000000003</v>
      </c>
      <c r="K51" s="116">
        <v>37.799999999999997</v>
      </c>
      <c r="L51" s="116">
        <v>39</v>
      </c>
      <c r="M51" s="88"/>
    </row>
    <row r="52" spans="2:13" x14ac:dyDescent="0.2">
      <c r="B52" s="72" t="s">
        <v>917</v>
      </c>
      <c r="C52" s="116">
        <v>35.5</v>
      </c>
      <c r="D52" s="116">
        <v>19.899999999999999</v>
      </c>
      <c r="E52" s="116">
        <v>15.9</v>
      </c>
      <c r="F52" s="116">
        <v>7.4</v>
      </c>
      <c r="G52" s="116">
        <v>14.1</v>
      </c>
      <c r="H52" s="116">
        <v>17</v>
      </c>
      <c r="I52" s="116">
        <v>11.7</v>
      </c>
      <c r="J52" s="116">
        <v>8.8000000000000007</v>
      </c>
      <c r="K52" s="116">
        <v>12</v>
      </c>
      <c r="L52" s="116">
        <v>20.3</v>
      </c>
      <c r="M52" s="88"/>
    </row>
    <row r="53" spans="2:13" x14ac:dyDescent="0.2">
      <c r="B53" s="72" t="s">
        <v>918</v>
      </c>
      <c r="C53" s="116">
        <v>71.2</v>
      </c>
      <c r="D53" s="116">
        <v>46.5</v>
      </c>
      <c r="E53" s="116">
        <v>53.4</v>
      </c>
      <c r="F53" s="116">
        <v>29.5</v>
      </c>
      <c r="G53" s="116">
        <v>34.4</v>
      </c>
      <c r="H53" s="116">
        <v>55</v>
      </c>
      <c r="I53" s="116">
        <v>49.7</v>
      </c>
      <c r="J53" s="116">
        <v>33.200000000000003</v>
      </c>
      <c r="K53" s="116">
        <v>47.4</v>
      </c>
      <c r="L53" s="116">
        <v>52.9</v>
      </c>
      <c r="M53" s="88"/>
    </row>
    <row r="54" spans="2:13" x14ac:dyDescent="0.2">
      <c r="B54" s="72" t="s">
        <v>919</v>
      </c>
      <c r="C54" s="116">
        <v>77.5</v>
      </c>
      <c r="D54" s="116">
        <v>54.5</v>
      </c>
      <c r="E54" s="116">
        <v>51.1</v>
      </c>
      <c r="F54" s="116">
        <v>30.3</v>
      </c>
      <c r="G54" s="116">
        <v>41.9</v>
      </c>
      <c r="H54" s="116">
        <v>47.4</v>
      </c>
      <c r="I54" s="116">
        <v>40.1</v>
      </c>
      <c r="J54" s="116">
        <v>29.6</v>
      </c>
      <c r="K54" s="116">
        <v>44.5</v>
      </c>
      <c r="L54" s="116">
        <v>53.9</v>
      </c>
      <c r="M54" s="88"/>
    </row>
    <row r="55" spans="2:13" x14ac:dyDescent="0.2">
      <c r="B55" s="72" t="s">
        <v>920</v>
      </c>
      <c r="C55" s="116">
        <v>81.7</v>
      </c>
      <c r="D55" s="116">
        <v>35.4</v>
      </c>
      <c r="E55" s="116">
        <v>63.7</v>
      </c>
      <c r="F55" s="116">
        <v>55.2</v>
      </c>
      <c r="G55" s="116">
        <v>69.3</v>
      </c>
      <c r="H55" s="116">
        <v>63.8</v>
      </c>
      <c r="I55" s="116">
        <v>67.599999999999994</v>
      </c>
      <c r="J55" s="116">
        <v>23.9</v>
      </c>
      <c r="K55" s="116">
        <v>49.1</v>
      </c>
      <c r="L55" s="116">
        <v>61.5</v>
      </c>
      <c r="M55" s="88"/>
    </row>
    <row r="56" spans="2:13" x14ac:dyDescent="0.2">
      <c r="B56" s="72" t="s">
        <v>916</v>
      </c>
      <c r="C56" s="116">
        <v>7.4</v>
      </c>
      <c r="D56" s="116">
        <v>26.1</v>
      </c>
      <c r="E56" s="116">
        <v>20</v>
      </c>
      <c r="F56" s="116">
        <v>34.4</v>
      </c>
      <c r="G56" s="116">
        <v>22.3</v>
      </c>
      <c r="H56" s="116">
        <v>20.399999999999999</v>
      </c>
      <c r="I56" s="116">
        <v>20.100000000000001</v>
      </c>
      <c r="J56" s="116">
        <v>42.6</v>
      </c>
      <c r="K56" s="116">
        <v>27.4</v>
      </c>
      <c r="L56" s="116">
        <v>20.399999999999999</v>
      </c>
      <c r="M56" s="88"/>
    </row>
    <row r="57" spans="2:13" x14ac:dyDescent="0.2">
      <c r="B57" s="148" t="s">
        <v>945</v>
      </c>
      <c r="C57" s="71"/>
      <c r="D57" s="71"/>
      <c r="E57" s="71"/>
      <c r="F57" s="71"/>
      <c r="G57" s="71"/>
      <c r="H57" s="71"/>
      <c r="I57" s="71"/>
      <c r="J57" s="71"/>
      <c r="K57" s="71"/>
      <c r="L57" s="71"/>
      <c r="M57" s="88"/>
    </row>
    <row r="58" spans="2:13" x14ac:dyDescent="0.2">
      <c r="B58" s="72" t="s">
        <v>946</v>
      </c>
      <c r="C58" s="116">
        <v>22.3</v>
      </c>
      <c r="D58" s="116">
        <v>7.5</v>
      </c>
      <c r="E58" s="116">
        <v>32.1</v>
      </c>
      <c r="F58" s="116">
        <v>72.8</v>
      </c>
      <c r="G58" s="116">
        <v>58.1</v>
      </c>
      <c r="H58" s="116">
        <v>44.7</v>
      </c>
      <c r="I58" s="116">
        <v>58.5</v>
      </c>
      <c r="J58" s="116">
        <v>13.1</v>
      </c>
      <c r="K58" s="116">
        <v>8.6999999999999993</v>
      </c>
      <c r="L58" s="116">
        <v>30.1</v>
      </c>
      <c r="M58" s="88"/>
    </row>
    <row r="59" spans="2:13" x14ac:dyDescent="0.2">
      <c r="B59" s="72" t="s">
        <v>921</v>
      </c>
      <c r="C59" s="116">
        <v>35.4</v>
      </c>
      <c r="D59" s="116">
        <v>16.399999999999999</v>
      </c>
      <c r="E59" s="116">
        <v>43.8</v>
      </c>
      <c r="F59" s="116">
        <v>44.1</v>
      </c>
      <c r="G59" s="116">
        <v>39.4</v>
      </c>
      <c r="H59" s="116">
        <v>56.6</v>
      </c>
      <c r="I59" s="116">
        <v>58.7</v>
      </c>
      <c r="J59" s="116">
        <v>20.3</v>
      </c>
      <c r="K59" s="116">
        <v>24.1</v>
      </c>
      <c r="L59" s="116">
        <v>36.799999999999997</v>
      </c>
      <c r="M59" s="88"/>
    </row>
    <row r="60" spans="2:13" x14ac:dyDescent="0.2">
      <c r="B60" s="72" t="s">
        <v>922</v>
      </c>
      <c r="C60" s="116">
        <v>15.7</v>
      </c>
      <c r="D60" s="116">
        <v>15.1</v>
      </c>
      <c r="E60" s="116">
        <v>14.6</v>
      </c>
      <c r="F60" s="116">
        <v>5.4</v>
      </c>
      <c r="G60" s="116">
        <v>8.6</v>
      </c>
      <c r="H60" s="116">
        <v>13.9</v>
      </c>
      <c r="I60" s="116">
        <v>14.3</v>
      </c>
      <c r="J60" s="116">
        <v>13.4</v>
      </c>
      <c r="K60" s="116">
        <v>16.7</v>
      </c>
      <c r="L60" s="116">
        <v>14.1</v>
      </c>
      <c r="M60" s="88"/>
    </row>
    <row r="61" spans="2:13" x14ac:dyDescent="0.2">
      <c r="B61" s="72" t="s">
        <v>923</v>
      </c>
      <c r="C61" s="116">
        <v>16.100000000000001</v>
      </c>
      <c r="D61" s="116">
        <v>7.7</v>
      </c>
      <c r="E61" s="116">
        <v>7.6</v>
      </c>
      <c r="F61" s="116">
        <v>2.1</v>
      </c>
      <c r="G61" s="116">
        <v>2.5</v>
      </c>
      <c r="H61" s="116">
        <v>9.8000000000000007</v>
      </c>
      <c r="I61" s="116">
        <v>6.1</v>
      </c>
      <c r="J61" s="116">
        <v>5.0999999999999996</v>
      </c>
      <c r="K61" s="116">
        <v>7.4</v>
      </c>
      <c r="L61" s="116">
        <v>9.3000000000000007</v>
      </c>
      <c r="M61" s="88"/>
    </row>
    <row r="62" spans="2:13" x14ac:dyDescent="0.2">
      <c r="B62" s="72" t="s">
        <v>924</v>
      </c>
      <c r="C62" s="116">
        <v>2.7</v>
      </c>
      <c r="D62" s="116">
        <v>2.7</v>
      </c>
      <c r="E62" s="116">
        <v>2.6</v>
      </c>
      <c r="F62" s="116">
        <v>0.9</v>
      </c>
      <c r="G62" s="116">
        <v>0.9</v>
      </c>
      <c r="H62" s="116">
        <v>4.8</v>
      </c>
      <c r="I62" s="116">
        <v>4.5</v>
      </c>
      <c r="J62" s="116">
        <v>2.9</v>
      </c>
      <c r="K62" s="116">
        <v>2.6</v>
      </c>
      <c r="L62" s="116">
        <v>2.8</v>
      </c>
      <c r="M62" s="88"/>
    </row>
    <row r="63" spans="2:13" x14ac:dyDescent="0.2">
      <c r="B63" s="112" t="s">
        <v>925</v>
      </c>
      <c r="C63" s="139">
        <v>34.4</v>
      </c>
      <c r="D63" s="139">
        <v>62.5</v>
      </c>
      <c r="E63" s="139">
        <v>30.7</v>
      </c>
      <c r="F63" s="139">
        <v>15.2</v>
      </c>
      <c r="G63" s="139">
        <v>23</v>
      </c>
      <c r="H63" s="139">
        <v>19.3</v>
      </c>
      <c r="I63" s="139">
        <v>14.3</v>
      </c>
      <c r="J63" s="139">
        <v>58.8</v>
      </c>
      <c r="K63" s="139">
        <v>56.3</v>
      </c>
      <c r="L63" s="139">
        <v>36.1</v>
      </c>
      <c r="M63" s="88"/>
    </row>
    <row r="64" spans="2:13" x14ac:dyDescent="0.2">
      <c r="B64" s="88"/>
      <c r="C64" s="88"/>
      <c r="D64" s="88"/>
      <c r="E64" s="88"/>
      <c r="F64" s="88"/>
      <c r="G64" s="88"/>
      <c r="H64" s="88"/>
      <c r="I64" s="88"/>
      <c r="J64" s="88"/>
      <c r="K64" s="88"/>
      <c r="L64" s="88"/>
      <c r="M64" s="88"/>
    </row>
    <row r="65" spans="1:13" x14ac:dyDescent="0.2">
      <c r="A65" s="125" t="s">
        <v>327</v>
      </c>
      <c r="B65" s="88" t="s">
        <v>368</v>
      </c>
      <c r="C65" s="88"/>
      <c r="D65" s="88"/>
      <c r="E65" s="88"/>
      <c r="F65" s="88"/>
      <c r="G65" s="88"/>
      <c r="H65" s="88"/>
      <c r="I65" s="88"/>
      <c r="J65" s="88"/>
      <c r="K65" s="88"/>
      <c r="L65" s="88"/>
      <c r="M65" s="88"/>
    </row>
    <row r="66" spans="1:13" x14ac:dyDescent="0.2">
      <c r="A66" s="21" t="s">
        <v>328</v>
      </c>
      <c r="B66" s="11" t="s">
        <v>369</v>
      </c>
    </row>
    <row r="67" spans="1:13" x14ac:dyDescent="0.2">
      <c r="A67" s="21" t="s">
        <v>329</v>
      </c>
      <c r="B67" s="11" t="s">
        <v>370</v>
      </c>
    </row>
    <row r="68" spans="1:13" x14ac:dyDescent="0.2">
      <c r="A68" s="21"/>
    </row>
    <row r="69" spans="1:13" x14ac:dyDescent="0.2">
      <c r="A69" s="79" t="s">
        <v>1216</v>
      </c>
    </row>
    <row r="70" spans="1:13" x14ac:dyDescent="0.2">
      <c r="A70" s="294" t="s">
        <v>1215</v>
      </c>
    </row>
    <row r="71" spans="1:13" x14ac:dyDescent="0.2">
      <c r="B71" s="16"/>
    </row>
  </sheetData>
  <mergeCells count="2">
    <mergeCell ref="B2:L2"/>
    <mergeCell ref="B3:L3"/>
  </mergeCells>
  <pageMargins left="0.7" right="0.7" top="0.75" bottom="0.75" header="0.3" footer="0.3"/>
  <pageSetup paperSize="8" orientation="landscape" r:id="rId1"/>
  <headerFooter>
    <oddHeader>&amp;L&amp;"Calibri"&amp;10&amp;K000000 [Limited Sharing]&amp;1#_x000D_</oddHead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300-000000000000}">
  <sheetPr codeName="Sheet17">
    <tabColor theme="7" tint="-0.499984740745262"/>
  </sheetPr>
  <dimension ref="A1:M70"/>
  <sheetViews>
    <sheetView tabSelected="1" workbookViewId="0">
      <pane ySplit="4" topLeftCell="A46" activePane="bottomLeft" state="frozen"/>
      <selection activeCell="R14" sqref="R14"/>
      <selection pane="bottomLeft" activeCell="G74" sqref="G74"/>
    </sheetView>
  </sheetViews>
  <sheetFormatPr defaultRowHeight="12.75" x14ac:dyDescent="0.2"/>
  <cols>
    <col min="1" max="1" width="4" style="11" customWidth="1"/>
    <col min="2" max="2" width="37.6640625" style="11" bestFit="1" customWidth="1"/>
    <col min="3" max="12" width="15.33203125" style="11" customWidth="1"/>
    <col min="13" max="16384" width="9.33203125" style="11"/>
  </cols>
  <sheetData>
    <row r="1" spans="2:13" s="4" customFormat="1" ht="46.5" customHeight="1" x14ac:dyDescent="0.2">
      <c r="B1" s="1" t="s">
        <v>438</v>
      </c>
      <c r="C1" s="2"/>
      <c r="D1" s="2"/>
      <c r="E1" s="2"/>
      <c r="F1" s="2"/>
      <c r="G1" s="2"/>
      <c r="H1" s="2"/>
      <c r="I1" s="2"/>
      <c r="J1" s="2"/>
      <c r="K1" s="2"/>
      <c r="L1" s="3" t="s">
        <v>454</v>
      </c>
    </row>
    <row r="2" spans="2:13" s="5" customFormat="1" ht="15" x14ac:dyDescent="0.25">
      <c r="B2" s="424" t="s">
        <v>104</v>
      </c>
      <c r="C2" s="424"/>
      <c r="D2" s="424"/>
      <c r="E2" s="424"/>
      <c r="F2" s="424"/>
      <c r="G2" s="424"/>
      <c r="H2" s="424"/>
      <c r="I2" s="424"/>
      <c r="J2" s="424"/>
      <c r="K2" s="424"/>
      <c r="L2" s="424"/>
      <c r="M2" s="83"/>
    </row>
    <row r="3" spans="2:13" s="29" customFormat="1" ht="15" x14ac:dyDescent="0.25">
      <c r="B3" s="423" t="s">
        <v>91</v>
      </c>
      <c r="C3" s="423"/>
      <c r="D3" s="423"/>
      <c r="E3" s="423"/>
      <c r="F3" s="423"/>
      <c r="G3" s="423"/>
      <c r="H3" s="423"/>
      <c r="I3" s="423"/>
      <c r="J3" s="423"/>
      <c r="K3" s="423"/>
      <c r="L3" s="423"/>
      <c r="M3" s="83"/>
    </row>
    <row r="4" spans="2:13" s="29" customFormat="1" ht="15" x14ac:dyDescent="0.25">
      <c r="B4" s="99" t="s">
        <v>23</v>
      </c>
      <c r="C4" s="99" t="s">
        <v>10</v>
      </c>
      <c r="D4" s="99" t="s">
        <v>11</v>
      </c>
      <c r="E4" s="99" t="s">
        <v>12</v>
      </c>
      <c r="F4" s="99" t="s">
        <v>13</v>
      </c>
      <c r="G4" s="99" t="s">
        <v>14</v>
      </c>
      <c r="H4" s="99" t="s">
        <v>15</v>
      </c>
      <c r="I4" s="99" t="s">
        <v>16</v>
      </c>
      <c r="J4" s="99" t="s">
        <v>17</v>
      </c>
      <c r="K4" s="115" t="s">
        <v>151</v>
      </c>
      <c r="L4" s="99" t="s">
        <v>18</v>
      </c>
      <c r="M4" s="83"/>
    </row>
    <row r="5" spans="2:13" ht="15" x14ac:dyDescent="0.2">
      <c r="B5" s="88" t="s">
        <v>897</v>
      </c>
      <c r="C5" s="425"/>
      <c r="D5" s="425"/>
      <c r="E5" s="425"/>
      <c r="F5" s="425"/>
      <c r="G5" s="425"/>
      <c r="H5" s="425"/>
      <c r="I5" s="425"/>
      <c r="J5" s="425"/>
      <c r="K5" s="425"/>
      <c r="L5" s="425"/>
      <c r="M5" s="88"/>
    </row>
    <row r="6" spans="2:13" x14ac:dyDescent="0.2">
      <c r="B6" s="72" t="s">
        <v>898</v>
      </c>
      <c r="C6" s="116">
        <v>98.5</v>
      </c>
      <c r="D6" s="116">
        <v>99.3</v>
      </c>
      <c r="E6" s="116">
        <v>98.6</v>
      </c>
      <c r="F6" s="116">
        <v>96.8</v>
      </c>
      <c r="G6" s="116">
        <v>97.4</v>
      </c>
      <c r="H6" s="116">
        <v>97.7</v>
      </c>
      <c r="I6" s="116">
        <v>99.4</v>
      </c>
      <c r="J6" s="116">
        <v>99</v>
      </c>
      <c r="K6" s="116">
        <v>98.9</v>
      </c>
      <c r="L6" s="116">
        <v>98.5</v>
      </c>
      <c r="M6" s="88"/>
    </row>
    <row r="7" spans="2:13" x14ac:dyDescent="0.2">
      <c r="B7" s="72" t="s">
        <v>899</v>
      </c>
      <c r="C7" s="116">
        <v>1.5</v>
      </c>
      <c r="D7" s="116">
        <v>0.7</v>
      </c>
      <c r="E7" s="116">
        <v>1.4</v>
      </c>
      <c r="F7" s="116">
        <v>3.2</v>
      </c>
      <c r="G7" s="116">
        <v>2.6</v>
      </c>
      <c r="H7" s="116">
        <v>2.2999999999999998</v>
      </c>
      <c r="I7" s="116">
        <v>0.6</v>
      </c>
      <c r="J7" s="116">
        <v>1</v>
      </c>
      <c r="K7" s="116">
        <v>1.1000000000000001</v>
      </c>
      <c r="L7" s="116">
        <v>1.5</v>
      </c>
      <c r="M7" s="88"/>
    </row>
    <row r="8" spans="2:13" ht="15" x14ac:dyDescent="0.2">
      <c r="B8" s="88" t="s">
        <v>900</v>
      </c>
      <c r="C8" s="71"/>
      <c r="D8" s="71"/>
      <c r="E8" s="71"/>
      <c r="F8" s="71"/>
      <c r="G8" s="71"/>
      <c r="H8" s="71"/>
      <c r="I8" s="71"/>
      <c r="J8" s="71"/>
      <c r="K8" s="71"/>
      <c r="L8" s="71"/>
      <c r="M8" s="88"/>
    </row>
    <row r="9" spans="2:13" x14ac:dyDescent="0.2">
      <c r="B9" s="72" t="s">
        <v>898</v>
      </c>
      <c r="C9" s="116">
        <v>99.3</v>
      </c>
      <c r="D9" s="116">
        <v>95.6</v>
      </c>
      <c r="E9" s="116">
        <v>98.1</v>
      </c>
      <c r="F9" s="116">
        <v>96.9</v>
      </c>
      <c r="G9" s="116">
        <v>98.1</v>
      </c>
      <c r="H9" s="116">
        <v>96.2</v>
      </c>
      <c r="I9" s="116">
        <v>95.8</v>
      </c>
      <c r="J9" s="116">
        <v>91</v>
      </c>
      <c r="K9" s="116">
        <v>96.4</v>
      </c>
      <c r="L9" s="116">
        <v>97.1</v>
      </c>
      <c r="M9" s="88"/>
    </row>
    <row r="10" spans="2:13" x14ac:dyDescent="0.2">
      <c r="B10" s="72" t="s">
        <v>899</v>
      </c>
      <c r="C10" s="116">
        <v>0.7</v>
      </c>
      <c r="D10" s="116">
        <v>4.3</v>
      </c>
      <c r="E10" s="116">
        <v>1.9</v>
      </c>
      <c r="F10" s="116">
        <v>3.1</v>
      </c>
      <c r="G10" s="116">
        <v>1.9</v>
      </c>
      <c r="H10" s="116">
        <v>3.7</v>
      </c>
      <c r="I10" s="116">
        <v>4.2</v>
      </c>
      <c r="J10" s="116">
        <v>8.9</v>
      </c>
      <c r="K10" s="116">
        <v>3.6</v>
      </c>
      <c r="L10" s="116">
        <v>2.9</v>
      </c>
      <c r="M10" s="88"/>
    </row>
    <row r="11" spans="2:13" ht="15" x14ac:dyDescent="0.2">
      <c r="B11" s="88" t="s">
        <v>901</v>
      </c>
      <c r="C11" s="71"/>
      <c r="D11" s="71"/>
      <c r="E11" s="71"/>
      <c r="F11" s="71"/>
      <c r="G11" s="71"/>
      <c r="H11" s="71"/>
      <c r="I11" s="71"/>
      <c r="J11" s="71"/>
      <c r="K11" s="71"/>
      <c r="L11" s="71"/>
      <c r="M11" s="88"/>
    </row>
    <row r="12" spans="2:13" x14ac:dyDescent="0.2">
      <c r="B12" s="72" t="s">
        <v>898</v>
      </c>
      <c r="C12" s="116">
        <v>97.7</v>
      </c>
      <c r="D12" s="116">
        <v>85.8</v>
      </c>
      <c r="E12" s="116">
        <v>97.4</v>
      </c>
      <c r="F12" s="116">
        <v>94.6</v>
      </c>
      <c r="G12" s="116">
        <v>95.4</v>
      </c>
      <c r="H12" s="116">
        <v>94.6</v>
      </c>
      <c r="I12" s="116">
        <v>96.7</v>
      </c>
      <c r="J12" s="116">
        <v>89.4</v>
      </c>
      <c r="K12" s="116">
        <v>92.2</v>
      </c>
      <c r="L12" s="116">
        <v>94.3</v>
      </c>
      <c r="M12" s="88"/>
    </row>
    <row r="13" spans="2:13" x14ac:dyDescent="0.2">
      <c r="B13" s="101" t="s">
        <v>102</v>
      </c>
      <c r="C13" s="116">
        <v>2.2999999999999998</v>
      </c>
      <c r="D13" s="116">
        <v>14.2</v>
      </c>
      <c r="E13" s="116">
        <v>2.6</v>
      </c>
      <c r="F13" s="116">
        <v>5.4</v>
      </c>
      <c r="G13" s="116">
        <v>4.5999999999999996</v>
      </c>
      <c r="H13" s="116">
        <v>5.4</v>
      </c>
      <c r="I13" s="116">
        <v>3.3</v>
      </c>
      <c r="J13" s="116">
        <v>10.6</v>
      </c>
      <c r="K13" s="116">
        <v>7.8</v>
      </c>
      <c r="L13" s="116">
        <v>5.7</v>
      </c>
      <c r="M13" s="88"/>
    </row>
    <row r="14" spans="2:13" x14ac:dyDescent="0.2">
      <c r="B14" s="197" t="s">
        <v>94</v>
      </c>
      <c r="C14" s="116"/>
      <c r="D14" s="116"/>
      <c r="E14" s="116"/>
      <c r="F14" s="116"/>
      <c r="G14" s="116"/>
      <c r="H14" s="116"/>
      <c r="I14" s="116"/>
      <c r="J14" s="116"/>
      <c r="K14" s="116"/>
      <c r="L14" s="116"/>
      <c r="M14" s="88"/>
    </row>
    <row r="15" spans="2:13" x14ac:dyDescent="0.2">
      <c r="B15" s="72" t="s">
        <v>902</v>
      </c>
      <c r="C15" s="116">
        <v>97.7</v>
      </c>
      <c r="D15" s="116">
        <v>72.8</v>
      </c>
      <c r="E15" s="116">
        <v>89</v>
      </c>
      <c r="F15" s="116">
        <v>95</v>
      </c>
      <c r="G15" s="116">
        <v>96.8</v>
      </c>
      <c r="H15" s="116">
        <v>94</v>
      </c>
      <c r="I15" s="116">
        <v>91.4</v>
      </c>
      <c r="J15" s="116">
        <v>73</v>
      </c>
      <c r="K15" s="116">
        <v>73.400000000000006</v>
      </c>
      <c r="L15" s="116">
        <v>88.5</v>
      </c>
      <c r="M15" s="88"/>
    </row>
    <row r="16" spans="2:13" x14ac:dyDescent="0.2">
      <c r="B16" s="72" t="s">
        <v>903</v>
      </c>
      <c r="C16" s="116">
        <v>2.2999999999999998</v>
      </c>
      <c r="D16" s="116">
        <v>27.2</v>
      </c>
      <c r="E16" s="116">
        <v>11</v>
      </c>
      <c r="F16" s="116">
        <v>5</v>
      </c>
      <c r="G16" s="116">
        <v>3.2</v>
      </c>
      <c r="H16" s="116">
        <v>6</v>
      </c>
      <c r="I16" s="116">
        <v>8.6</v>
      </c>
      <c r="J16" s="116">
        <v>27</v>
      </c>
      <c r="K16" s="116">
        <v>26.6</v>
      </c>
      <c r="L16" s="116">
        <v>11.5</v>
      </c>
      <c r="M16" s="88"/>
    </row>
    <row r="17" spans="2:13" x14ac:dyDescent="0.2">
      <c r="B17" s="148" t="s">
        <v>904</v>
      </c>
      <c r="C17" s="111"/>
      <c r="D17" s="71"/>
      <c r="E17" s="71"/>
      <c r="F17" s="71"/>
      <c r="G17" s="71"/>
      <c r="H17" s="71"/>
      <c r="I17" s="71"/>
      <c r="J17" s="71"/>
      <c r="K17" s="71"/>
      <c r="L17" s="71"/>
      <c r="M17" s="88"/>
    </row>
    <row r="18" spans="2:13" x14ac:dyDescent="0.2">
      <c r="B18" s="72" t="s">
        <v>905</v>
      </c>
      <c r="C18" s="116">
        <v>93.8</v>
      </c>
      <c r="D18" s="116">
        <v>91.1</v>
      </c>
      <c r="E18" s="116">
        <v>93.9</v>
      </c>
      <c r="F18" s="116">
        <v>92.5</v>
      </c>
      <c r="G18" s="116">
        <v>92.2</v>
      </c>
      <c r="H18" s="116">
        <v>91.9</v>
      </c>
      <c r="I18" s="116">
        <v>91.6</v>
      </c>
      <c r="J18" s="116">
        <v>92.1</v>
      </c>
      <c r="K18" s="116">
        <v>93.5</v>
      </c>
      <c r="L18" s="116">
        <v>92.8</v>
      </c>
      <c r="M18" s="88"/>
    </row>
    <row r="19" spans="2:13" x14ac:dyDescent="0.2">
      <c r="B19" s="72" t="s">
        <v>906</v>
      </c>
      <c r="C19" s="116">
        <v>5.2</v>
      </c>
      <c r="D19" s="116">
        <v>8.4</v>
      </c>
      <c r="E19" s="116">
        <v>5.7</v>
      </c>
      <c r="F19" s="116">
        <v>6.1</v>
      </c>
      <c r="G19" s="116">
        <v>6.9</v>
      </c>
      <c r="H19" s="116">
        <v>7.7</v>
      </c>
      <c r="I19" s="116">
        <v>7.7</v>
      </c>
      <c r="J19" s="116">
        <v>7.7</v>
      </c>
      <c r="K19" s="116">
        <v>6.3</v>
      </c>
      <c r="L19" s="116">
        <v>6.6</v>
      </c>
      <c r="M19" s="88"/>
    </row>
    <row r="20" spans="2:13" x14ac:dyDescent="0.2">
      <c r="B20" s="72" t="s">
        <v>907</v>
      </c>
      <c r="C20" s="116">
        <v>0.9</v>
      </c>
      <c r="D20" s="116">
        <v>0.5</v>
      </c>
      <c r="E20" s="116">
        <v>0.3</v>
      </c>
      <c r="F20" s="116">
        <v>0.5</v>
      </c>
      <c r="G20" s="116">
        <v>0.1</v>
      </c>
      <c r="H20" s="116">
        <v>0.1</v>
      </c>
      <c r="I20" s="116">
        <v>0.1</v>
      </c>
      <c r="J20" s="116">
        <v>0.2</v>
      </c>
      <c r="K20" s="116">
        <v>0.1</v>
      </c>
      <c r="L20" s="116">
        <v>0.4</v>
      </c>
      <c r="M20" s="88"/>
    </row>
    <row r="21" spans="2:13" x14ac:dyDescent="0.2">
      <c r="B21" s="72" t="s">
        <v>908</v>
      </c>
      <c r="C21" s="73" t="s">
        <v>501</v>
      </c>
      <c r="D21" s="73" t="s">
        <v>501</v>
      </c>
      <c r="E21" s="73" t="s">
        <v>501</v>
      </c>
      <c r="F21" s="116">
        <v>0.9</v>
      </c>
      <c r="G21" s="116">
        <v>0.8</v>
      </c>
      <c r="H21" s="116">
        <v>0.3</v>
      </c>
      <c r="I21" s="116">
        <v>0.6</v>
      </c>
      <c r="J21" s="116">
        <v>0.1</v>
      </c>
      <c r="K21" s="116">
        <v>0.1</v>
      </c>
      <c r="L21" s="116">
        <v>0.2</v>
      </c>
      <c r="M21" s="88"/>
    </row>
    <row r="22" spans="2:13" x14ac:dyDescent="0.2">
      <c r="B22" s="148" t="s">
        <v>909</v>
      </c>
      <c r="C22" s="71"/>
      <c r="D22" s="71"/>
      <c r="E22" s="71"/>
      <c r="F22" s="71"/>
      <c r="G22" s="71"/>
      <c r="H22" s="71"/>
      <c r="I22" s="71"/>
      <c r="J22" s="71"/>
      <c r="K22" s="71"/>
      <c r="L22" s="71"/>
      <c r="M22" s="88"/>
    </row>
    <row r="23" spans="2:13" x14ac:dyDescent="0.2">
      <c r="B23" s="72" t="s">
        <v>95</v>
      </c>
      <c r="C23" s="116">
        <v>99.1</v>
      </c>
      <c r="D23" s="116">
        <v>98.9</v>
      </c>
      <c r="E23" s="116">
        <v>99.5</v>
      </c>
      <c r="F23" s="116">
        <v>97.8</v>
      </c>
      <c r="G23" s="116">
        <v>97.8</v>
      </c>
      <c r="H23" s="116">
        <v>98.3</v>
      </c>
      <c r="I23" s="116">
        <v>98.7</v>
      </c>
      <c r="J23" s="116">
        <v>98.7</v>
      </c>
      <c r="K23" s="116">
        <v>98.3</v>
      </c>
      <c r="L23" s="116">
        <v>98.8</v>
      </c>
      <c r="M23" s="88"/>
    </row>
    <row r="24" spans="2:13" x14ac:dyDescent="0.2">
      <c r="B24" s="72" t="s">
        <v>105</v>
      </c>
      <c r="C24" s="116">
        <v>0.5</v>
      </c>
      <c r="D24" s="116">
        <v>0.7</v>
      </c>
      <c r="E24" s="116">
        <v>0.4</v>
      </c>
      <c r="F24" s="116">
        <v>2.1</v>
      </c>
      <c r="G24" s="116">
        <v>2</v>
      </c>
      <c r="H24" s="116">
        <v>1.6</v>
      </c>
      <c r="I24" s="116">
        <v>1.1000000000000001</v>
      </c>
      <c r="J24" s="116">
        <v>1.1000000000000001</v>
      </c>
      <c r="K24" s="116">
        <v>1.4</v>
      </c>
      <c r="L24" s="116">
        <v>1</v>
      </c>
      <c r="M24" s="88"/>
    </row>
    <row r="25" spans="2:13" x14ac:dyDescent="0.2">
      <c r="B25" s="72" t="s">
        <v>106</v>
      </c>
      <c r="C25" s="116">
        <v>0.3</v>
      </c>
      <c r="D25" s="116">
        <v>0.2</v>
      </c>
      <c r="E25" s="73" t="s">
        <v>501</v>
      </c>
      <c r="F25" s="116">
        <v>0.1</v>
      </c>
      <c r="G25" s="116">
        <v>0.1</v>
      </c>
      <c r="H25" s="73" t="s">
        <v>501</v>
      </c>
      <c r="I25" s="73" t="s">
        <v>501</v>
      </c>
      <c r="J25" s="116">
        <v>0.2</v>
      </c>
      <c r="K25" s="116">
        <v>0.2</v>
      </c>
      <c r="L25" s="116">
        <v>0.1</v>
      </c>
      <c r="M25" s="88"/>
    </row>
    <row r="26" spans="2:13" x14ac:dyDescent="0.2">
      <c r="B26" s="72" t="s">
        <v>103</v>
      </c>
      <c r="C26" s="116">
        <v>0.1</v>
      </c>
      <c r="D26" s="116">
        <v>0.1</v>
      </c>
      <c r="E26" s="73" t="s">
        <v>501</v>
      </c>
      <c r="F26" s="73" t="s">
        <v>501</v>
      </c>
      <c r="G26" s="116">
        <v>0.1</v>
      </c>
      <c r="H26" s="116">
        <v>0.1</v>
      </c>
      <c r="I26" s="116">
        <v>0.2</v>
      </c>
      <c r="J26" s="73" t="s">
        <v>501</v>
      </c>
      <c r="K26" s="116">
        <v>0.1</v>
      </c>
      <c r="L26" s="116">
        <v>0.1</v>
      </c>
      <c r="M26" s="88"/>
    </row>
    <row r="27" spans="2:13" x14ac:dyDescent="0.2">
      <c r="B27" s="301" t="s">
        <v>107</v>
      </c>
      <c r="C27" s="71"/>
      <c r="D27" s="71"/>
      <c r="E27" s="71"/>
      <c r="F27" s="71"/>
      <c r="G27" s="71"/>
      <c r="H27" s="71"/>
      <c r="I27" s="71"/>
      <c r="J27" s="71"/>
      <c r="K27" s="71"/>
      <c r="L27" s="71"/>
      <c r="M27" s="88"/>
    </row>
    <row r="28" spans="2:13" x14ac:dyDescent="0.2">
      <c r="B28" s="72" t="s">
        <v>108</v>
      </c>
      <c r="C28" s="116">
        <v>27.2</v>
      </c>
      <c r="D28" s="116">
        <v>68.900000000000006</v>
      </c>
      <c r="E28" s="116">
        <v>63.1</v>
      </c>
      <c r="F28" s="116">
        <v>67.599999999999994</v>
      </c>
      <c r="G28" s="116">
        <v>49.2</v>
      </c>
      <c r="H28" s="116">
        <v>68.7</v>
      </c>
      <c r="I28" s="116">
        <v>78.599999999999994</v>
      </c>
      <c r="J28" s="116">
        <v>87.1</v>
      </c>
      <c r="K28" s="116">
        <v>77</v>
      </c>
      <c r="L28" s="116">
        <v>57.7</v>
      </c>
      <c r="M28" s="88"/>
    </row>
    <row r="29" spans="2:13" x14ac:dyDescent="0.2">
      <c r="B29" s="72" t="s">
        <v>109</v>
      </c>
      <c r="C29" s="116">
        <v>68.5</v>
      </c>
      <c r="D29" s="116">
        <v>29.7</v>
      </c>
      <c r="E29" s="116">
        <v>35.5</v>
      </c>
      <c r="F29" s="116">
        <v>28.6</v>
      </c>
      <c r="G29" s="116">
        <v>47.2</v>
      </c>
      <c r="H29" s="116">
        <v>29.4</v>
      </c>
      <c r="I29" s="116">
        <v>20.8</v>
      </c>
      <c r="J29" s="116">
        <v>11.6</v>
      </c>
      <c r="K29" s="116">
        <v>22.2</v>
      </c>
      <c r="L29" s="116">
        <v>39.9</v>
      </c>
      <c r="M29" s="88"/>
    </row>
    <row r="30" spans="2:13" x14ac:dyDescent="0.2">
      <c r="B30" s="72" t="s">
        <v>105</v>
      </c>
      <c r="C30" s="116">
        <v>2.5</v>
      </c>
      <c r="D30" s="116">
        <v>1</v>
      </c>
      <c r="E30" s="116">
        <v>0.5</v>
      </c>
      <c r="F30" s="116">
        <v>2.9</v>
      </c>
      <c r="G30" s="116">
        <v>2.4</v>
      </c>
      <c r="H30" s="116">
        <v>0.6</v>
      </c>
      <c r="I30" s="116">
        <v>0.2</v>
      </c>
      <c r="J30" s="116">
        <v>0.4</v>
      </c>
      <c r="K30" s="116">
        <v>0.3</v>
      </c>
      <c r="L30" s="116">
        <v>1.4</v>
      </c>
      <c r="M30" s="88"/>
    </row>
    <row r="31" spans="2:13" x14ac:dyDescent="0.2">
      <c r="B31" s="72" t="s">
        <v>103</v>
      </c>
      <c r="C31" s="116">
        <v>1.8</v>
      </c>
      <c r="D31" s="116">
        <v>0.4</v>
      </c>
      <c r="E31" s="116">
        <v>0.9</v>
      </c>
      <c r="F31" s="116">
        <v>0.9</v>
      </c>
      <c r="G31" s="116">
        <v>1.2</v>
      </c>
      <c r="H31" s="116">
        <v>1.3</v>
      </c>
      <c r="I31" s="116">
        <v>0.4</v>
      </c>
      <c r="J31" s="116">
        <v>0.9</v>
      </c>
      <c r="K31" s="116">
        <v>0.5</v>
      </c>
      <c r="L31" s="116">
        <v>1</v>
      </c>
      <c r="M31" s="88"/>
    </row>
    <row r="32" spans="2:13" x14ac:dyDescent="0.2">
      <c r="B32" s="148" t="s">
        <v>110</v>
      </c>
      <c r="C32" s="71"/>
      <c r="D32" s="71"/>
      <c r="E32" s="71"/>
      <c r="F32" s="71"/>
      <c r="G32" s="71"/>
      <c r="H32" s="71"/>
      <c r="I32" s="71"/>
      <c r="J32" s="71"/>
      <c r="K32" s="71"/>
      <c r="L32" s="71"/>
      <c r="M32" s="88"/>
    </row>
    <row r="33" spans="2:13" x14ac:dyDescent="0.2">
      <c r="B33" s="72" t="s">
        <v>111</v>
      </c>
      <c r="C33" s="116">
        <v>44.8</v>
      </c>
      <c r="D33" s="116">
        <v>12.1</v>
      </c>
      <c r="E33" s="116">
        <v>11.8</v>
      </c>
      <c r="F33" s="116">
        <v>13.5</v>
      </c>
      <c r="G33" s="116">
        <v>44.8</v>
      </c>
      <c r="H33" s="116">
        <v>7</v>
      </c>
      <c r="I33" s="116">
        <v>5</v>
      </c>
      <c r="J33" s="116">
        <v>6.7</v>
      </c>
      <c r="K33" s="116">
        <v>9.5</v>
      </c>
      <c r="L33" s="116">
        <v>22</v>
      </c>
      <c r="M33" s="88"/>
    </row>
    <row r="34" spans="2:13" x14ac:dyDescent="0.2">
      <c r="B34" s="72" t="s">
        <v>112</v>
      </c>
      <c r="C34" s="116">
        <v>34</v>
      </c>
      <c r="D34" s="116">
        <v>48.2</v>
      </c>
      <c r="E34" s="116">
        <v>40.9</v>
      </c>
      <c r="F34" s="116">
        <v>60.9</v>
      </c>
      <c r="G34" s="116">
        <v>35.200000000000003</v>
      </c>
      <c r="H34" s="116">
        <v>63</v>
      </c>
      <c r="I34" s="116">
        <v>68.8</v>
      </c>
      <c r="J34" s="116">
        <v>35.4</v>
      </c>
      <c r="K34" s="116">
        <v>37.1</v>
      </c>
      <c r="L34" s="116">
        <v>44.2</v>
      </c>
      <c r="M34" s="88"/>
    </row>
    <row r="35" spans="2:13" x14ac:dyDescent="0.2">
      <c r="B35" s="72" t="s">
        <v>113</v>
      </c>
      <c r="C35" s="116">
        <v>2.5</v>
      </c>
      <c r="D35" s="116">
        <v>4</v>
      </c>
      <c r="E35" s="116">
        <v>5.4</v>
      </c>
      <c r="F35" s="116">
        <v>9</v>
      </c>
      <c r="G35" s="116">
        <v>1.5</v>
      </c>
      <c r="H35" s="116">
        <v>5.7</v>
      </c>
      <c r="I35" s="116">
        <v>2.2999999999999998</v>
      </c>
      <c r="J35" s="116">
        <v>7.7</v>
      </c>
      <c r="K35" s="116">
        <v>5</v>
      </c>
      <c r="L35" s="116">
        <v>4.2</v>
      </c>
      <c r="M35" s="88"/>
    </row>
    <row r="36" spans="2:13" x14ac:dyDescent="0.2">
      <c r="B36" s="72" t="s">
        <v>114</v>
      </c>
      <c r="C36" s="116">
        <v>18</v>
      </c>
      <c r="D36" s="116">
        <v>34.4</v>
      </c>
      <c r="E36" s="116">
        <v>41.6</v>
      </c>
      <c r="F36" s="116">
        <v>14.7</v>
      </c>
      <c r="G36" s="116">
        <v>15</v>
      </c>
      <c r="H36" s="116">
        <v>24.2</v>
      </c>
      <c r="I36" s="116">
        <v>23.8</v>
      </c>
      <c r="J36" s="116">
        <v>49.9</v>
      </c>
      <c r="K36" s="116">
        <v>47.5</v>
      </c>
      <c r="L36" s="116">
        <v>28.6</v>
      </c>
      <c r="M36" s="88"/>
    </row>
    <row r="37" spans="2:13" x14ac:dyDescent="0.2">
      <c r="B37" s="72" t="s">
        <v>115</v>
      </c>
      <c r="C37" s="116">
        <v>0.3</v>
      </c>
      <c r="D37" s="116">
        <v>0.7</v>
      </c>
      <c r="E37" s="116">
        <v>0.3</v>
      </c>
      <c r="F37" s="116">
        <v>1.9</v>
      </c>
      <c r="G37" s="116">
        <v>2.2000000000000002</v>
      </c>
      <c r="H37" s="116">
        <v>0.1</v>
      </c>
      <c r="I37" s="73" t="s">
        <v>501</v>
      </c>
      <c r="J37" s="116">
        <v>0.4</v>
      </c>
      <c r="K37" s="116">
        <v>0.8</v>
      </c>
      <c r="L37" s="116">
        <v>0.6</v>
      </c>
      <c r="M37" s="88"/>
    </row>
    <row r="38" spans="2:13" x14ac:dyDescent="0.2">
      <c r="B38" s="72" t="s">
        <v>103</v>
      </c>
      <c r="C38" s="116">
        <v>0.4</v>
      </c>
      <c r="D38" s="116">
        <v>0.6</v>
      </c>
      <c r="E38" s="116">
        <v>0.1</v>
      </c>
      <c r="F38" s="73" t="s">
        <v>501</v>
      </c>
      <c r="G38" s="116">
        <v>1.1000000000000001</v>
      </c>
      <c r="H38" s="73" t="s">
        <v>501</v>
      </c>
      <c r="I38" s="116">
        <v>0.1</v>
      </c>
      <c r="J38" s="73" t="s">
        <v>501</v>
      </c>
      <c r="K38" s="116">
        <v>0.2</v>
      </c>
      <c r="L38" s="116">
        <v>0.3</v>
      </c>
      <c r="M38" s="88"/>
    </row>
    <row r="39" spans="2:13" x14ac:dyDescent="0.2">
      <c r="B39" s="148" t="s">
        <v>910</v>
      </c>
      <c r="C39" s="71"/>
      <c r="D39" s="71"/>
      <c r="E39" s="71"/>
      <c r="F39" s="71"/>
      <c r="G39" s="71"/>
      <c r="H39" s="71"/>
      <c r="I39" s="71"/>
      <c r="J39" s="71"/>
      <c r="K39" s="71"/>
      <c r="L39" s="71"/>
      <c r="M39" s="88"/>
    </row>
    <row r="40" spans="2:13" x14ac:dyDescent="0.2">
      <c r="B40" s="287" t="s">
        <v>97</v>
      </c>
      <c r="C40" s="116">
        <v>1.5</v>
      </c>
      <c r="D40" s="116">
        <v>2.8</v>
      </c>
      <c r="E40" s="116">
        <v>1.8</v>
      </c>
      <c r="F40" s="116">
        <v>1</v>
      </c>
      <c r="G40" s="116">
        <v>1.1000000000000001</v>
      </c>
      <c r="H40" s="116">
        <v>1.7</v>
      </c>
      <c r="I40" s="116">
        <v>1.4</v>
      </c>
      <c r="J40" s="116">
        <v>4.2</v>
      </c>
      <c r="K40" s="116">
        <v>1.8</v>
      </c>
      <c r="L40" s="116">
        <v>1.9</v>
      </c>
      <c r="M40" s="88"/>
    </row>
    <row r="41" spans="2:13" x14ac:dyDescent="0.2">
      <c r="B41" s="72" t="s">
        <v>116</v>
      </c>
      <c r="C41" s="116">
        <v>60.7</v>
      </c>
      <c r="D41" s="116">
        <v>71.2</v>
      </c>
      <c r="E41" s="116">
        <v>75.7</v>
      </c>
      <c r="F41" s="116">
        <v>80.7</v>
      </c>
      <c r="G41" s="116">
        <v>80.2</v>
      </c>
      <c r="H41" s="116">
        <v>75.599999999999994</v>
      </c>
      <c r="I41" s="116">
        <v>76.3</v>
      </c>
      <c r="J41" s="116">
        <v>70.7</v>
      </c>
      <c r="K41" s="116">
        <v>73.3</v>
      </c>
      <c r="L41" s="116">
        <v>71.099999999999994</v>
      </c>
      <c r="M41" s="88"/>
    </row>
    <row r="42" spans="2:13" x14ac:dyDescent="0.2">
      <c r="B42" s="72" t="s">
        <v>117</v>
      </c>
      <c r="C42" s="116">
        <v>34.5</v>
      </c>
      <c r="D42" s="116">
        <v>20.8</v>
      </c>
      <c r="E42" s="116">
        <v>15.6</v>
      </c>
      <c r="F42" s="116">
        <v>12.6</v>
      </c>
      <c r="G42" s="116">
        <v>10.3</v>
      </c>
      <c r="H42" s="116">
        <v>17.7</v>
      </c>
      <c r="I42" s="116">
        <v>15.1</v>
      </c>
      <c r="J42" s="116">
        <v>15.6</v>
      </c>
      <c r="K42" s="116">
        <v>17.7</v>
      </c>
      <c r="L42" s="116">
        <v>21.3</v>
      </c>
      <c r="M42" s="88"/>
    </row>
    <row r="43" spans="2:13" x14ac:dyDescent="0.2">
      <c r="B43" s="72" t="s">
        <v>118</v>
      </c>
      <c r="C43" s="116">
        <v>3.3</v>
      </c>
      <c r="D43" s="116">
        <v>5.3</v>
      </c>
      <c r="E43" s="116">
        <v>7</v>
      </c>
      <c r="F43" s="116">
        <v>5.8</v>
      </c>
      <c r="G43" s="116">
        <v>8.4</v>
      </c>
      <c r="H43" s="116">
        <v>5.0999999999999996</v>
      </c>
      <c r="I43" s="116">
        <v>7.2</v>
      </c>
      <c r="J43" s="116">
        <v>9.5</v>
      </c>
      <c r="K43" s="116">
        <v>7.1</v>
      </c>
      <c r="L43" s="116">
        <v>5.8</v>
      </c>
      <c r="M43" s="88"/>
    </row>
    <row r="44" spans="2:13" x14ac:dyDescent="0.2">
      <c r="B44" s="148" t="s">
        <v>911</v>
      </c>
      <c r="C44" s="71"/>
      <c r="D44" s="71"/>
      <c r="E44" s="71"/>
      <c r="F44" s="71"/>
      <c r="G44" s="71"/>
      <c r="H44" s="71"/>
      <c r="I44" s="71"/>
      <c r="J44" s="71"/>
      <c r="K44" s="71"/>
      <c r="L44" s="71"/>
      <c r="M44" s="88"/>
    </row>
    <row r="45" spans="2:13" x14ac:dyDescent="0.2">
      <c r="B45" s="72" t="s">
        <v>912</v>
      </c>
      <c r="C45" s="116">
        <v>63.1</v>
      </c>
      <c r="D45" s="116">
        <v>71.099999999999994</v>
      </c>
      <c r="E45" s="116">
        <v>64.7</v>
      </c>
      <c r="F45" s="116">
        <v>38.200000000000003</v>
      </c>
      <c r="G45" s="116">
        <v>41.3</v>
      </c>
      <c r="H45" s="116">
        <v>61.2</v>
      </c>
      <c r="I45" s="116">
        <v>64.8</v>
      </c>
      <c r="J45" s="116">
        <v>66.900000000000006</v>
      </c>
      <c r="K45" s="116">
        <v>60.8</v>
      </c>
      <c r="L45" s="116">
        <v>61.2</v>
      </c>
      <c r="M45" s="88"/>
    </row>
    <row r="46" spans="2:13" x14ac:dyDescent="0.2">
      <c r="B46" s="72" t="s">
        <v>913</v>
      </c>
      <c r="C46" s="116">
        <v>91.6</v>
      </c>
      <c r="D46" s="116">
        <v>91.6</v>
      </c>
      <c r="E46" s="116">
        <v>89</v>
      </c>
      <c r="F46" s="116">
        <v>77.599999999999994</v>
      </c>
      <c r="G46" s="116">
        <v>74.099999999999994</v>
      </c>
      <c r="H46" s="116">
        <v>88.4</v>
      </c>
      <c r="I46" s="116">
        <v>90.7</v>
      </c>
      <c r="J46" s="116">
        <v>88.7</v>
      </c>
      <c r="K46" s="116">
        <v>90.4</v>
      </c>
      <c r="L46" s="116">
        <v>88.4</v>
      </c>
      <c r="M46" s="88"/>
    </row>
    <row r="47" spans="2:13" x14ac:dyDescent="0.2">
      <c r="B47" s="72" t="s">
        <v>914</v>
      </c>
      <c r="C47" s="116">
        <v>34.4</v>
      </c>
      <c r="D47" s="116">
        <v>35.799999999999997</v>
      </c>
      <c r="E47" s="116">
        <v>26.4</v>
      </c>
      <c r="F47" s="116">
        <v>30.7</v>
      </c>
      <c r="G47" s="116">
        <v>18.8</v>
      </c>
      <c r="H47" s="116">
        <v>29.2</v>
      </c>
      <c r="I47" s="116">
        <v>26</v>
      </c>
      <c r="J47" s="116">
        <v>33.5</v>
      </c>
      <c r="K47" s="116">
        <v>24.6</v>
      </c>
      <c r="L47" s="116">
        <v>30</v>
      </c>
      <c r="M47" s="88"/>
    </row>
    <row r="48" spans="2:13" x14ac:dyDescent="0.2">
      <c r="B48" s="72" t="s">
        <v>915</v>
      </c>
      <c r="C48" s="116">
        <v>26.3</v>
      </c>
      <c r="D48" s="116">
        <v>15.3</v>
      </c>
      <c r="E48" s="116">
        <v>14.4</v>
      </c>
      <c r="F48" s="116">
        <v>12.5</v>
      </c>
      <c r="G48" s="116">
        <v>8.8000000000000007</v>
      </c>
      <c r="H48" s="116">
        <v>16.5</v>
      </c>
      <c r="I48" s="116">
        <v>14.9</v>
      </c>
      <c r="J48" s="116">
        <v>7.2</v>
      </c>
      <c r="K48" s="116">
        <v>12.5</v>
      </c>
      <c r="L48" s="116">
        <v>16.899999999999999</v>
      </c>
      <c r="M48" s="88"/>
    </row>
    <row r="49" spans="2:13" x14ac:dyDescent="0.2">
      <c r="B49" s="72" t="s">
        <v>916</v>
      </c>
      <c r="C49" s="116">
        <v>3.5</v>
      </c>
      <c r="D49" s="116">
        <v>4.2</v>
      </c>
      <c r="E49" s="116">
        <v>3.7</v>
      </c>
      <c r="F49" s="116">
        <v>14</v>
      </c>
      <c r="G49" s="116">
        <v>18</v>
      </c>
      <c r="H49" s="116">
        <v>5.8</v>
      </c>
      <c r="I49" s="116">
        <v>4</v>
      </c>
      <c r="J49" s="116">
        <v>5.4</v>
      </c>
      <c r="K49" s="116">
        <v>4.3</v>
      </c>
      <c r="L49" s="116">
        <v>5.8</v>
      </c>
      <c r="M49" s="88"/>
    </row>
    <row r="50" spans="2:13" x14ac:dyDescent="0.2">
      <c r="B50" s="148" t="s">
        <v>120</v>
      </c>
      <c r="C50" s="116"/>
      <c r="D50" s="116"/>
      <c r="E50" s="116"/>
      <c r="F50" s="116"/>
      <c r="G50" s="116"/>
      <c r="H50" s="116"/>
      <c r="I50" s="116"/>
      <c r="J50" s="116"/>
      <c r="K50" s="116"/>
      <c r="L50" s="116"/>
      <c r="M50" s="88"/>
    </row>
    <row r="51" spans="2:13" x14ac:dyDescent="0.2">
      <c r="B51" s="101" t="s">
        <v>119</v>
      </c>
      <c r="C51" s="116">
        <v>46.3</v>
      </c>
      <c r="D51" s="116">
        <v>35.9</v>
      </c>
      <c r="E51" s="116">
        <v>39.299999999999997</v>
      </c>
      <c r="F51" s="116">
        <v>22.7</v>
      </c>
      <c r="G51" s="116">
        <v>23.7</v>
      </c>
      <c r="H51" s="116">
        <v>36.799999999999997</v>
      </c>
      <c r="I51" s="116">
        <v>35.4</v>
      </c>
      <c r="J51" s="116">
        <v>26.2</v>
      </c>
      <c r="K51" s="116">
        <v>36.6</v>
      </c>
      <c r="L51" s="116">
        <v>37.1</v>
      </c>
      <c r="M51" s="88"/>
    </row>
    <row r="52" spans="2:13" x14ac:dyDescent="0.2">
      <c r="B52" s="72" t="s">
        <v>917</v>
      </c>
      <c r="C52" s="116">
        <v>42.2</v>
      </c>
      <c r="D52" s="116">
        <v>24.3</v>
      </c>
      <c r="E52" s="116">
        <v>21.8</v>
      </c>
      <c r="F52" s="116">
        <v>7.4</v>
      </c>
      <c r="G52" s="116">
        <v>22</v>
      </c>
      <c r="H52" s="116">
        <v>24.2</v>
      </c>
      <c r="I52" s="116">
        <v>16.399999999999999</v>
      </c>
      <c r="J52" s="116">
        <v>11.7</v>
      </c>
      <c r="K52" s="116">
        <v>17.399999999999999</v>
      </c>
      <c r="L52" s="116">
        <v>25.9</v>
      </c>
      <c r="M52" s="88"/>
    </row>
    <row r="53" spans="2:13" x14ac:dyDescent="0.2">
      <c r="B53" s="72" t="s">
        <v>918</v>
      </c>
      <c r="C53" s="116">
        <v>76.8</v>
      </c>
      <c r="D53" s="116">
        <v>52.5</v>
      </c>
      <c r="E53" s="116">
        <v>63.9</v>
      </c>
      <c r="F53" s="116">
        <v>39.299999999999997</v>
      </c>
      <c r="G53" s="116">
        <v>42</v>
      </c>
      <c r="H53" s="116">
        <v>63.5</v>
      </c>
      <c r="I53" s="116">
        <v>60.5</v>
      </c>
      <c r="J53" s="116">
        <v>42.3</v>
      </c>
      <c r="K53" s="116">
        <v>56.9</v>
      </c>
      <c r="L53" s="116">
        <v>60.7</v>
      </c>
      <c r="M53" s="88"/>
    </row>
    <row r="54" spans="2:13" x14ac:dyDescent="0.2">
      <c r="B54" s="72" t="s">
        <v>919</v>
      </c>
      <c r="C54" s="116">
        <v>85.9</v>
      </c>
      <c r="D54" s="116">
        <v>66.599999999999994</v>
      </c>
      <c r="E54" s="116">
        <v>68.8</v>
      </c>
      <c r="F54" s="116">
        <v>47.9</v>
      </c>
      <c r="G54" s="116">
        <v>59.2</v>
      </c>
      <c r="H54" s="116">
        <v>67</v>
      </c>
      <c r="I54" s="116">
        <v>61.6</v>
      </c>
      <c r="J54" s="116">
        <v>34.5</v>
      </c>
      <c r="K54" s="116">
        <v>61.4</v>
      </c>
      <c r="L54" s="116">
        <v>67.8</v>
      </c>
      <c r="M54" s="88"/>
    </row>
    <row r="55" spans="2:13" x14ac:dyDescent="0.2">
      <c r="B55" s="72" t="s">
        <v>920</v>
      </c>
      <c r="C55" s="116">
        <v>84</v>
      </c>
      <c r="D55" s="116">
        <v>38.1</v>
      </c>
      <c r="E55" s="116">
        <v>69</v>
      </c>
      <c r="F55" s="116">
        <v>68.900000000000006</v>
      </c>
      <c r="G55" s="116">
        <v>80.3</v>
      </c>
      <c r="H55" s="116">
        <v>72.8</v>
      </c>
      <c r="I55" s="116">
        <v>69.7</v>
      </c>
      <c r="J55" s="116">
        <v>34.700000000000003</v>
      </c>
      <c r="K55" s="116">
        <v>51</v>
      </c>
      <c r="L55" s="116">
        <v>66.7</v>
      </c>
      <c r="M55" s="88"/>
    </row>
    <row r="56" spans="2:13" x14ac:dyDescent="0.2">
      <c r="B56" s="72" t="s">
        <v>916</v>
      </c>
      <c r="C56" s="116">
        <v>4.9000000000000004</v>
      </c>
      <c r="D56" s="116">
        <v>21.7</v>
      </c>
      <c r="E56" s="116">
        <v>12.9</v>
      </c>
      <c r="F56" s="116">
        <v>22.2</v>
      </c>
      <c r="G56" s="116">
        <v>12.9</v>
      </c>
      <c r="H56" s="116">
        <v>12.6</v>
      </c>
      <c r="I56" s="116">
        <v>14.3</v>
      </c>
      <c r="J56" s="116">
        <v>35</v>
      </c>
      <c r="K56" s="116">
        <v>19.100000000000001</v>
      </c>
      <c r="L56" s="116">
        <v>14.3</v>
      </c>
      <c r="M56" s="88"/>
    </row>
    <row r="57" spans="2:13" x14ac:dyDescent="0.2">
      <c r="B57" s="148" t="s">
        <v>122</v>
      </c>
      <c r="C57" s="116"/>
      <c r="D57" s="116"/>
      <c r="E57" s="116"/>
      <c r="F57" s="116"/>
      <c r="G57" s="116"/>
      <c r="H57" s="116"/>
      <c r="I57" s="116"/>
      <c r="J57" s="116"/>
      <c r="K57" s="116"/>
      <c r="L57" s="116"/>
      <c r="M57" s="88"/>
    </row>
    <row r="58" spans="2:13" x14ac:dyDescent="0.2">
      <c r="B58" s="101" t="s">
        <v>121</v>
      </c>
      <c r="C58" s="116">
        <v>19.600000000000001</v>
      </c>
      <c r="D58" s="116">
        <v>10.9</v>
      </c>
      <c r="E58" s="116">
        <v>30</v>
      </c>
      <c r="F58" s="116">
        <v>72</v>
      </c>
      <c r="G58" s="116">
        <v>59.1</v>
      </c>
      <c r="H58" s="116">
        <v>42</v>
      </c>
      <c r="I58" s="116">
        <v>48</v>
      </c>
      <c r="J58" s="116">
        <v>14.6</v>
      </c>
      <c r="K58" s="116">
        <v>9.4</v>
      </c>
      <c r="L58" s="116">
        <v>28.9</v>
      </c>
      <c r="M58" s="88"/>
    </row>
    <row r="59" spans="2:13" x14ac:dyDescent="0.2">
      <c r="B59" s="72" t="s">
        <v>921</v>
      </c>
      <c r="C59" s="116">
        <v>41.2</v>
      </c>
      <c r="D59" s="116">
        <v>19.899999999999999</v>
      </c>
      <c r="E59" s="116">
        <v>49.4</v>
      </c>
      <c r="F59" s="116">
        <v>57.2</v>
      </c>
      <c r="G59" s="116">
        <v>45.8</v>
      </c>
      <c r="H59" s="116">
        <v>60.5</v>
      </c>
      <c r="I59" s="116">
        <v>62</v>
      </c>
      <c r="J59" s="116">
        <v>27.3</v>
      </c>
      <c r="K59" s="116">
        <v>29.6</v>
      </c>
      <c r="L59" s="116">
        <v>42.4</v>
      </c>
      <c r="M59" s="88"/>
    </row>
    <row r="60" spans="2:13" x14ac:dyDescent="0.2">
      <c r="B60" s="72" t="s">
        <v>922</v>
      </c>
      <c r="C60" s="116">
        <v>17.600000000000001</v>
      </c>
      <c r="D60" s="116">
        <v>14.5</v>
      </c>
      <c r="E60" s="116">
        <v>14.6</v>
      </c>
      <c r="F60" s="116">
        <v>6.6</v>
      </c>
      <c r="G60" s="116">
        <v>8.6999999999999993</v>
      </c>
      <c r="H60" s="116">
        <v>14.4</v>
      </c>
      <c r="I60" s="116">
        <v>14.5</v>
      </c>
      <c r="J60" s="116">
        <v>13.4</v>
      </c>
      <c r="K60" s="116">
        <v>16.899999999999999</v>
      </c>
      <c r="L60" s="116">
        <v>14.6</v>
      </c>
      <c r="M60" s="88"/>
    </row>
    <row r="61" spans="2:13" x14ac:dyDescent="0.2">
      <c r="B61" s="72" t="s">
        <v>923</v>
      </c>
      <c r="C61" s="116">
        <v>19.100000000000001</v>
      </c>
      <c r="D61" s="116">
        <v>7.7</v>
      </c>
      <c r="E61" s="116">
        <v>8.6999999999999993</v>
      </c>
      <c r="F61" s="116">
        <v>3.4</v>
      </c>
      <c r="G61" s="116">
        <v>4.0999999999999996</v>
      </c>
      <c r="H61" s="116">
        <v>11.5</v>
      </c>
      <c r="I61" s="116">
        <v>7.8</v>
      </c>
      <c r="J61" s="116">
        <v>5.3</v>
      </c>
      <c r="K61" s="116">
        <v>7.8</v>
      </c>
      <c r="L61" s="116">
        <v>10.8</v>
      </c>
      <c r="M61" s="88"/>
    </row>
    <row r="62" spans="2:13" x14ac:dyDescent="0.2">
      <c r="B62" s="72" t="s">
        <v>924</v>
      </c>
      <c r="C62" s="116">
        <v>3.3</v>
      </c>
      <c r="D62" s="116">
        <v>2.2000000000000002</v>
      </c>
      <c r="E62" s="116">
        <v>2.1</v>
      </c>
      <c r="F62" s="116">
        <v>0.7</v>
      </c>
      <c r="G62" s="116">
        <v>0.8</v>
      </c>
      <c r="H62" s="116">
        <v>5.9</v>
      </c>
      <c r="I62" s="116">
        <v>3.5</v>
      </c>
      <c r="J62" s="116">
        <v>2.6</v>
      </c>
      <c r="K62" s="116">
        <v>2.5</v>
      </c>
      <c r="L62" s="116">
        <v>2.9</v>
      </c>
      <c r="M62" s="88"/>
    </row>
    <row r="63" spans="2:13" x14ac:dyDescent="0.2">
      <c r="B63" s="112" t="s">
        <v>925</v>
      </c>
      <c r="C63" s="139">
        <v>30.1</v>
      </c>
      <c r="D63" s="139">
        <v>59.2</v>
      </c>
      <c r="E63" s="139">
        <v>28.4</v>
      </c>
      <c r="F63" s="139">
        <v>12.8</v>
      </c>
      <c r="G63" s="139">
        <v>19.5</v>
      </c>
      <c r="H63" s="139">
        <v>18.100000000000001</v>
      </c>
      <c r="I63" s="139">
        <v>16.3</v>
      </c>
      <c r="J63" s="139">
        <v>54.2</v>
      </c>
      <c r="K63" s="139">
        <v>52.1</v>
      </c>
      <c r="L63" s="139">
        <v>33.1</v>
      </c>
      <c r="M63" s="88"/>
    </row>
    <row r="64" spans="2:13" x14ac:dyDescent="0.2">
      <c r="B64" s="88"/>
      <c r="C64" s="88"/>
      <c r="D64" s="88"/>
      <c r="E64" s="88"/>
      <c r="F64" s="88"/>
      <c r="G64" s="88"/>
      <c r="H64" s="88"/>
      <c r="I64" s="88"/>
      <c r="J64" s="88"/>
      <c r="K64" s="88"/>
      <c r="L64" s="88"/>
      <c r="M64" s="88"/>
    </row>
    <row r="65" spans="1:13" x14ac:dyDescent="0.2">
      <c r="A65" s="125" t="s">
        <v>327</v>
      </c>
      <c r="B65" s="88" t="s">
        <v>371</v>
      </c>
      <c r="C65" s="88"/>
      <c r="D65" s="88"/>
      <c r="E65" s="88"/>
      <c r="F65" s="88"/>
      <c r="G65" s="88"/>
      <c r="H65" s="88"/>
      <c r="I65" s="88"/>
      <c r="J65" s="88"/>
      <c r="K65" s="88"/>
      <c r="L65" s="88"/>
      <c r="M65" s="88"/>
    </row>
    <row r="66" spans="1:13" x14ac:dyDescent="0.2">
      <c r="A66" s="21" t="s">
        <v>328</v>
      </c>
      <c r="B66" s="11" t="s">
        <v>372</v>
      </c>
    </row>
    <row r="67" spans="1:13" x14ac:dyDescent="0.2">
      <c r="A67" s="125" t="s">
        <v>329</v>
      </c>
      <c r="B67" s="11" t="s">
        <v>373</v>
      </c>
    </row>
    <row r="68" spans="1:13" x14ac:dyDescent="0.2">
      <c r="A68" s="11" t="s">
        <v>305</v>
      </c>
    </row>
    <row r="69" spans="1:13" x14ac:dyDescent="0.2">
      <c r="A69" s="79" t="s">
        <v>1216</v>
      </c>
    </row>
    <row r="70" spans="1:13" x14ac:dyDescent="0.2">
      <c r="A70" s="294" t="s">
        <v>1215</v>
      </c>
      <c r="B70" s="16"/>
    </row>
  </sheetData>
  <mergeCells count="3">
    <mergeCell ref="B2:L2"/>
    <mergeCell ref="B3:L3"/>
    <mergeCell ref="C5:L5"/>
  </mergeCells>
  <pageMargins left="0.7" right="0.7" top="0.75" bottom="0.75" header="0.3" footer="0.3"/>
  <pageSetup paperSize="8" orientation="landscape" r:id="rId1"/>
  <headerFooter>
    <oddHeader>&amp;L&amp;"Calibri"&amp;10&amp;K000000 [Limited Sharing]&amp;1#_x000D_</oddHead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5A00-000000000000}">
  <sheetPr codeName="Sheet18">
    <tabColor theme="7" tint="-0.499984740745262"/>
  </sheetPr>
  <dimension ref="A1:N68"/>
  <sheetViews>
    <sheetView workbookViewId="0">
      <pane xSplit="2" ySplit="4" topLeftCell="C42" activePane="bottomRight" state="frozen"/>
      <selection activeCell="R14" sqref="R14"/>
      <selection pane="topRight" activeCell="R14" sqref="R14"/>
      <selection pane="bottomLeft" activeCell="R14" sqref="R14"/>
      <selection pane="bottomRight" activeCell="B2" sqref="B2:N2"/>
    </sheetView>
  </sheetViews>
  <sheetFormatPr defaultRowHeight="12.75" x14ac:dyDescent="0.2"/>
  <cols>
    <col min="1" max="1" width="3" style="11" customWidth="1"/>
    <col min="2" max="2" width="48.1640625" style="11" bestFit="1" customWidth="1"/>
    <col min="3" max="14" width="9.83203125" style="11" customWidth="1"/>
    <col min="15" max="16384" width="9.33203125" style="11"/>
  </cols>
  <sheetData>
    <row r="1" spans="2:14" s="4" customFormat="1" ht="46.5" customHeight="1" x14ac:dyDescent="0.2">
      <c r="B1" s="1" t="s">
        <v>438</v>
      </c>
      <c r="C1" s="2"/>
      <c r="D1" s="2"/>
      <c r="E1" s="2"/>
      <c r="F1" s="2"/>
      <c r="G1" s="2"/>
      <c r="H1" s="2"/>
      <c r="I1" s="2"/>
      <c r="J1" s="2"/>
      <c r="K1" s="2"/>
      <c r="L1" s="2"/>
      <c r="M1" s="2"/>
      <c r="N1" s="3" t="s">
        <v>455</v>
      </c>
    </row>
    <row r="2" spans="2:14" s="5" customFormat="1" ht="15" x14ac:dyDescent="0.25">
      <c r="B2" s="424" t="s">
        <v>142</v>
      </c>
      <c r="C2" s="424"/>
      <c r="D2" s="424"/>
      <c r="E2" s="424"/>
      <c r="F2" s="424"/>
      <c r="G2" s="424"/>
      <c r="H2" s="424"/>
      <c r="I2" s="424"/>
      <c r="J2" s="424"/>
      <c r="K2" s="424"/>
      <c r="L2" s="424"/>
      <c r="M2" s="424"/>
      <c r="N2" s="424"/>
    </row>
    <row r="3" spans="2:14" s="5" customFormat="1" ht="18.600000000000001" customHeight="1" x14ac:dyDescent="0.25">
      <c r="B3" s="426" t="s">
        <v>23</v>
      </c>
      <c r="C3" s="428" t="s">
        <v>92</v>
      </c>
      <c r="D3" s="428"/>
      <c r="E3" s="428"/>
      <c r="F3" s="429"/>
      <c r="G3" s="430">
        <v>2016</v>
      </c>
      <c r="H3" s="431"/>
      <c r="I3" s="431"/>
      <c r="J3" s="432"/>
      <c r="K3" s="430">
        <v>2019</v>
      </c>
      <c r="L3" s="431"/>
      <c r="M3" s="431"/>
      <c r="N3" s="432"/>
    </row>
    <row r="4" spans="2:14" s="29" customFormat="1" ht="15" x14ac:dyDescent="0.25">
      <c r="B4" s="427"/>
      <c r="C4" s="99" t="s">
        <v>1218</v>
      </c>
      <c r="D4" s="99" t="s">
        <v>1219</v>
      </c>
      <c r="E4" s="99" t="s">
        <v>1220</v>
      </c>
      <c r="F4" s="204" t="s">
        <v>18</v>
      </c>
      <c r="G4" s="205" t="s">
        <v>1218</v>
      </c>
      <c r="H4" s="99" t="s">
        <v>1219</v>
      </c>
      <c r="I4" s="99" t="s">
        <v>1220</v>
      </c>
      <c r="J4" s="204" t="s">
        <v>18</v>
      </c>
      <c r="K4" s="205" t="s">
        <v>1218</v>
      </c>
      <c r="L4" s="99" t="s">
        <v>1219</v>
      </c>
      <c r="M4" s="99" t="s">
        <v>1220</v>
      </c>
      <c r="N4" s="204" t="s">
        <v>18</v>
      </c>
    </row>
    <row r="5" spans="2:14" x14ac:dyDescent="0.2">
      <c r="B5" s="296" t="s">
        <v>123</v>
      </c>
      <c r="C5" s="52"/>
      <c r="D5" s="52"/>
      <c r="E5" s="52"/>
      <c r="F5" s="52"/>
      <c r="G5" s="52"/>
      <c r="H5" s="52"/>
      <c r="I5" s="52"/>
      <c r="J5" s="52"/>
      <c r="K5" s="52"/>
      <c r="L5" s="52"/>
      <c r="M5" s="52"/>
      <c r="N5" s="52"/>
    </row>
    <row r="6" spans="2:14" x14ac:dyDescent="0.2">
      <c r="B6" s="101" t="s">
        <v>125</v>
      </c>
      <c r="C6" s="211">
        <v>4</v>
      </c>
      <c r="D6" s="211">
        <v>3.8</v>
      </c>
      <c r="E6" s="211">
        <v>4.3</v>
      </c>
      <c r="F6" s="211">
        <v>3.9</v>
      </c>
      <c r="G6" s="211">
        <v>4</v>
      </c>
      <c r="H6" s="211">
        <v>3.8</v>
      </c>
      <c r="I6" s="211">
        <v>4.0999999999999996</v>
      </c>
      <c r="J6" s="211">
        <v>3.8</v>
      </c>
      <c r="K6" s="211">
        <v>3.8</v>
      </c>
      <c r="L6" s="211">
        <v>3.7</v>
      </c>
      <c r="M6" s="211">
        <v>4</v>
      </c>
      <c r="N6" s="211">
        <v>3.7</v>
      </c>
    </row>
    <row r="7" spans="2:14" ht="11.45" customHeight="1" x14ac:dyDescent="0.2">
      <c r="B7" s="101" t="s">
        <v>124</v>
      </c>
      <c r="C7" s="211">
        <v>1.8</v>
      </c>
      <c r="D7" s="211">
        <v>1.7</v>
      </c>
      <c r="E7" s="211">
        <v>2.1</v>
      </c>
      <c r="F7" s="211">
        <v>1.8</v>
      </c>
      <c r="G7" s="211">
        <v>1.9</v>
      </c>
      <c r="H7" s="211">
        <v>1.8</v>
      </c>
      <c r="I7" s="211">
        <v>2</v>
      </c>
      <c r="J7" s="211">
        <v>1.8</v>
      </c>
      <c r="K7" s="211">
        <v>1.9</v>
      </c>
      <c r="L7" s="211">
        <v>1.8</v>
      </c>
      <c r="M7" s="211">
        <v>2.1</v>
      </c>
      <c r="N7" s="211">
        <v>1.8</v>
      </c>
    </row>
    <row r="8" spans="2:14" x14ac:dyDescent="0.2">
      <c r="B8" s="297" t="s">
        <v>127</v>
      </c>
      <c r="C8" s="88"/>
      <c r="D8" s="88"/>
      <c r="E8" s="88"/>
      <c r="F8" s="88"/>
      <c r="G8" s="88"/>
      <c r="H8" s="88"/>
      <c r="I8" s="88"/>
      <c r="J8" s="88"/>
      <c r="K8" s="88"/>
      <c r="L8" s="88"/>
      <c r="M8" s="88"/>
      <c r="N8" s="88"/>
    </row>
    <row r="9" spans="2:14" x14ac:dyDescent="0.2">
      <c r="B9" s="288" t="s">
        <v>126</v>
      </c>
      <c r="C9" s="88"/>
      <c r="D9" s="88"/>
      <c r="E9" s="88"/>
      <c r="F9" s="88"/>
      <c r="G9" s="88"/>
      <c r="H9" s="88"/>
      <c r="I9" s="88"/>
      <c r="J9" s="88"/>
      <c r="K9" s="88"/>
      <c r="L9" s="88"/>
      <c r="M9" s="88"/>
      <c r="N9" s="88"/>
    </row>
    <row r="10" spans="2:14" x14ac:dyDescent="0.2">
      <c r="B10" s="124" t="s">
        <v>129</v>
      </c>
      <c r="C10" s="97">
        <v>47.4</v>
      </c>
      <c r="D10" s="211">
        <v>47</v>
      </c>
      <c r="E10" s="211">
        <v>48</v>
      </c>
      <c r="F10" s="211">
        <v>47.1</v>
      </c>
      <c r="G10" s="211">
        <v>46.9</v>
      </c>
      <c r="H10" s="211">
        <v>46.8</v>
      </c>
      <c r="I10" s="211">
        <v>47.1</v>
      </c>
      <c r="J10" s="211">
        <v>46.8</v>
      </c>
      <c r="K10" s="211">
        <v>47.5</v>
      </c>
      <c r="L10" s="211">
        <v>47</v>
      </c>
      <c r="M10" s="211">
        <v>48.5</v>
      </c>
      <c r="N10" s="211">
        <v>47.2</v>
      </c>
    </row>
    <row r="11" spans="2:14" x14ac:dyDescent="0.2">
      <c r="B11" s="124" t="s">
        <v>128</v>
      </c>
      <c r="C11" s="97">
        <v>52.6</v>
      </c>
      <c r="D11" s="211">
        <v>53</v>
      </c>
      <c r="E11" s="211">
        <v>52</v>
      </c>
      <c r="F11" s="211">
        <v>52.9</v>
      </c>
      <c r="G11" s="211">
        <v>53.1</v>
      </c>
      <c r="H11" s="211">
        <v>53.2</v>
      </c>
      <c r="I11" s="211">
        <v>52.9</v>
      </c>
      <c r="J11" s="211">
        <v>53.2</v>
      </c>
      <c r="K11" s="211">
        <v>52.5</v>
      </c>
      <c r="L11" s="211">
        <v>53</v>
      </c>
      <c r="M11" s="211">
        <v>51.5</v>
      </c>
      <c r="N11" s="211">
        <v>52.8</v>
      </c>
    </row>
    <row r="12" spans="2:14" x14ac:dyDescent="0.2">
      <c r="B12" s="288" t="s">
        <v>131</v>
      </c>
      <c r="C12" s="97"/>
      <c r="D12" s="211"/>
      <c r="E12" s="211"/>
      <c r="F12" s="211"/>
      <c r="G12" s="211"/>
      <c r="H12" s="211"/>
      <c r="I12" s="211"/>
      <c r="J12" s="211"/>
      <c r="K12" s="211"/>
      <c r="L12" s="211"/>
      <c r="M12" s="211"/>
      <c r="N12" s="211"/>
    </row>
    <row r="13" spans="2:14" x14ac:dyDescent="0.2">
      <c r="B13" s="124" t="s">
        <v>130</v>
      </c>
      <c r="C13" s="211">
        <v>24.2</v>
      </c>
      <c r="D13" s="211">
        <v>26</v>
      </c>
      <c r="E13" s="211">
        <v>31.1</v>
      </c>
      <c r="F13" s="211">
        <v>25.9</v>
      </c>
      <c r="G13" s="211">
        <v>23.8</v>
      </c>
      <c r="H13" s="211">
        <v>25.3</v>
      </c>
      <c r="I13" s="211">
        <v>30.3</v>
      </c>
      <c r="J13" s="211">
        <v>25.3</v>
      </c>
      <c r="K13" s="211">
        <v>21.2</v>
      </c>
      <c r="L13" s="211">
        <v>23.1</v>
      </c>
      <c r="M13" s="211">
        <v>24</v>
      </c>
      <c r="N13" s="211">
        <v>22.8</v>
      </c>
    </row>
    <row r="14" spans="2:14" x14ac:dyDescent="0.2">
      <c r="B14" s="105" t="s">
        <v>834</v>
      </c>
      <c r="C14" s="211">
        <v>61.5</v>
      </c>
      <c r="D14" s="211">
        <v>60.6</v>
      </c>
      <c r="E14" s="211">
        <v>57</v>
      </c>
      <c r="F14" s="211">
        <v>60.6</v>
      </c>
      <c r="G14" s="211">
        <v>60.1</v>
      </c>
      <c r="H14" s="211">
        <v>59.1</v>
      </c>
      <c r="I14" s="211">
        <v>57</v>
      </c>
      <c r="J14" s="211">
        <v>59.2</v>
      </c>
      <c r="K14" s="211">
        <v>60.6</v>
      </c>
      <c r="L14" s="211">
        <v>58.9</v>
      </c>
      <c r="M14" s="211">
        <v>59.5</v>
      </c>
      <c r="N14" s="211">
        <v>59.2</v>
      </c>
    </row>
    <row r="15" spans="2:14" x14ac:dyDescent="0.2">
      <c r="B15" s="105" t="s">
        <v>835</v>
      </c>
      <c r="C15" s="211">
        <v>14.3</v>
      </c>
      <c r="D15" s="211">
        <v>13.5</v>
      </c>
      <c r="E15" s="211">
        <v>11.9</v>
      </c>
      <c r="F15" s="211">
        <v>13.6</v>
      </c>
      <c r="G15" s="211">
        <v>16.100000000000001</v>
      </c>
      <c r="H15" s="211">
        <v>15.6</v>
      </c>
      <c r="I15" s="211">
        <v>12.7</v>
      </c>
      <c r="J15" s="211">
        <v>15.5</v>
      </c>
      <c r="K15" s="211">
        <v>18.2</v>
      </c>
      <c r="L15" s="211">
        <v>18</v>
      </c>
      <c r="M15" s="211">
        <v>16.5</v>
      </c>
      <c r="N15" s="211">
        <v>17.899999999999999</v>
      </c>
    </row>
    <row r="16" spans="2:14" x14ac:dyDescent="0.2">
      <c r="B16" s="288" t="s">
        <v>132</v>
      </c>
      <c r="C16" s="211"/>
      <c r="D16" s="211"/>
      <c r="E16" s="211"/>
      <c r="F16" s="211"/>
      <c r="G16" s="211"/>
      <c r="H16" s="211"/>
      <c r="I16" s="211"/>
      <c r="J16" s="211"/>
      <c r="K16" s="211"/>
      <c r="L16" s="211"/>
      <c r="M16" s="211"/>
      <c r="N16" s="211"/>
    </row>
    <row r="17" spans="2:14" x14ac:dyDescent="0.2">
      <c r="B17" s="124" t="s">
        <v>133</v>
      </c>
      <c r="C17" s="211">
        <v>2.2000000000000002</v>
      </c>
      <c r="D17" s="211">
        <v>3.5</v>
      </c>
      <c r="E17" s="211">
        <v>12.2</v>
      </c>
      <c r="F17" s="211">
        <v>3.7</v>
      </c>
      <c r="G17" s="211">
        <v>2.4</v>
      </c>
      <c r="H17" s="211">
        <v>3.1</v>
      </c>
      <c r="I17" s="211">
        <v>10.1</v>
      </c>
      <c r="J17" s="211">
        <v>3.3</v>
      </c>
      <c r="K17" s="211">
        <v>2.1</v>
      </c>
      <c r="L17" s="211">
        <v>3</v>
      </c>
      <c r="M17" s="211">
        <v>8.3000000000000007</v>
      </c>
      <c r="N17" s="211">
        <v>3.1</v>
      </c>
    </row>
    <row r="18" spans="2:14" x14ac:dyDescent="0.2">
      <c r="B18" s="105" t="s">
        <v>836</v>
      </c>
      <c r="C18" s="211">
        <v>19.2</v>
      </c>
      <c r="D18" s="211">
        <v>25</v>
      </c>
      <c r="E18" s="211">
        <v>42</v>
      </c>
      <c r="F18" s="211">
        <v>24.7</v>
      </c>
      <c r="G18" s="211">
        <v>19.3</v>
      </c>
      <c r="H18" s="211">
        <v>23.5</v>
      </c>
      <c r="I18" s="211">
        <v>39.6</v>
      </c>
      <c r="J18" s="211">
        <v>23.5</v>
      </c>
      <c r="K18" s="211">
        <v>15.9</v>
      </c>
      <c r="L18" s="211">
        <v>21.5</v>
      </c>
      <c r="M18" s="211">
        <v>35.5</v>
      </c>
      <c r="N18" s="211">
        <v>21.1</v>
      </c>
    </row>
    <row r="19" spans="2:14" x14ac:dyDescent="0.2">
      <c r="B19" s="105" t="s">
        <v>837</v>
      </c>
      <c r="C19" s="211">
        <v>39.799999999999997</v>
      </c>
      <c r="D19" s="211">
        <v>44.8</v>
      </c>
      <c r="E19" s="211">
        <v>38.700000000000003</v>
      </c>
      <c r="F19" s="211">
        <v>43.6</v>
      </c>
      <c r="G19" s="211">
        <v>40.4</v>
      </c>
      <c r="H19" s="211">
        <v>45</v>
      </c>
      <c r="I19" s="211">
        <v>41.8</v>
      </c>
      <c r="J19" s="211">
        <v>44.1</v>
      </c>
      <c r="K19" s="211">
        <v>39.6</v>
      </c>
      <c r="L19" s="211">
        <v>45</v>
      </c>
      <c r="M19" s="211">
        <v>44</v>
      </c>
      <c r="N19" s="211">
        <v>44</v>
      </c>
    </row>
    <row r="20" spans="2:14" x14ac:dyDescent="0.2">
      <c r="B20" s="105" t="s">
        <v>838</v>
      </c>
      <c r="C20" s="211">
        <v>18.2</v>
      </c>
      <c r="D20" s="211">
        <v>15.5</v>
      </c>
      <c r="E20" s="211">
        <v>4.9000000000000004</v>
      </c>
      <c r="F20" s="211">
        <v>15.5</v>
      </c>
      <c r="G20" s="211">
        <v>18.399999999999999</v>
      </c>
      <c r="H20" s="211">
        <v>15.1</v>
      </c>
      <c r="I20" s="211">
        <v>5.4</v>
      </c>
      <c r="J20" s="211">
        <v>15.3</v>
      </c>
      <c r="K20" s="211">
        <v>19.2</v>
      </c>
      <c r="L20" s="211">
        <v>16.7</v>
      </c>
      <c r="M20" s="211">
        <v>8.6</v>
      </c>
      <c r="N20" s="211">
        <v>16.7</v>
      </c>
    </row>
    <row r="21" spans="2:14" x14ac:dyDescent="0.2">
      <c r="B21" s="105" t="s">
        <v>839</v>
      </c>
      <c r="C21" s="211">
        <v>20.5</v>
      </c>
      <c r="D21" s="211">
        <v>11.1</v>
      </c>
      <c r="E21" s="211">
        <v>2.2000000000000002</v>
      </c>
      <c r="F21" s="211">
        <v>12.4</v>
      </c>
      <c r="G21" s="211">
        <v>19.399999999999999</v>
      </c>
      <c r="H21" s="211">
        <v>13.2</v>
      </c>
      <c r="I21" s="211">
        <v>3</v>
      </c>
      <c r="J21" s="211">
        <v>13.8</v>
      </c>
      <c r="K21" s="211">
        <v>23.2</v>
      </c>
      <c r="L21" s="211">
        <v>13.9</v>
      </c>
      <c r="M21" s="211">
        <v>3.6</v>
      </c>
      <c r="N21" s="211">
        <v>15.1</v>
      </c>
    </row>
    <row r="22" spans="2:14" x14ac:dyDescent="0.2">
      <c r="B22" s="297" t="s">
        <v>135</v>
      </c>
      <c r="C22" s="88"/>
      <c r="D22" s="88"/>
      <c r="E22" s="88"/>
      <c r="F22" s="88"/>
      <c r="G22" s="88"/>
      <c r="H22" s="88"/>
      <c r="I22" s="88"/>
      <c r="J22" s="88"/>
      <c r="K22" s="88"/>
      <c r="L22" s="88"/>
      <c r="M22" s="88"/>
      <c r="N22" s="88"/>
    </row>
    <row r="23" spans="2:14" x14ac:dyDescent="0.2">
      <c r="B23" s="288" t="s">
        <v>134</v>
      </c>
      <c r="C23" s="88"/>
      <c r="D23" s="88"/>
      <c r="E23" s="88"/>
      <c r="F23" s="88"/>
      <c r="G23" s="88"/>
      <c r="H23" s="88"/>
      <c r="I23" s="88"/>
      <c r="J23" s="88"/>
      <c r="K23" s="88"/>
      <c r="L23" s="88"/>
      <c r="M23" s="88"/>
      <c r="N23" s="88"/>
    </row>
    <row r="24" spans="2:14" x14ac:dyDescent="0.2">
      <c r="B24" s="105" t="s">
        <v>840</v>
      </c>
      <c r="C24" s="54">
        <v>69880</v>
      </c>
      <c r="D24" s="54">
        <v>41478</v>
      </c>
      <c r="E24" s="54">
        <v>30220</v>
      </c>
      <c r="F24" s="54">
        <v>45878</v>
      </c>
      <c r="G24" s="54">
        <v>88692</v>
      </c>
      <c r="H24" s="54">
        <v>58137</v>
      </c>
      <c r="I24" s="54">
        <v>34804</v>
      </c>
      <c r="J24" s="54">
        <v>62237</v>
      </c>
      <c r="K24" s="54">
        <v>116670</v>
      </c>
      <c r="L24" s="54">
        <v>69517</v>
      </c>
      <c r="M24" s="54">
        <v>46865</v>
      </c>
      <c r="N24" s="298">
        <v>76414</v>
      </c>
    </row>
    <row r="25" spans="2:14" x14ac:dyDescent="0.2">
      <c r="B25" s="105" t="s">
        <v>841</v>
      </c>
      <c r="C25" s="54">
        <v>17262</v>
      </c>
      <c r="D25" s="54">
        <v>10843</v>
      </c>
      <c r="E25" s="54">
        <v>7100</v>
      </c>
      <c r="F25" s="54">
        <v>11819</v>
      </c>
      <c r="G25" s="54">
        <v>22297</v>
      </c>
      <c r="H25" s="54">
        <v>15508</v>
      </c>
      <c r="I25" s="54">
        <v>8566</v>
      </c>
      <c r="J25" s="54">
        <v>16377</v>
      </c>
      <c r="K25" s="54">
        <v>30452</v>
      </c>
      <c r="L25" s="54">
        <v>18870</v>
      </c>
      <c r="M25" s="54">
        <v>11647</v>
      </c>
      <c r="N25" s="298">
        <v>20527</v>
      </c>
    </row>
    <row r="26" spans="2:14" x14ac:dyDescent="0.2">
      <c r="B26" s="288" t="s">
        <v>136</v>
      </c>
      <c r="C26" s="54"/>
      <c r="D26" s="54"/>
      <c r="E26" s="54"/>
      <c r="F26" s="54"/>
      <c r="G26" s="54"/>
      <c r="H26" s="54"/>
      <c r="I26" s="54"/>
      <c r="J26" s="54"/>
      <c r="K26" s="54"/>
      <c r="L26" s="54"/>
      <c r="M26" s="54"/>
      <c r="N26" s="54"/>
    </row>
    <row r="27" spans="2:14" x14ac:dyDescent="0.2">
      <c r="B27" s="124" t="s">
        <v>137</v>
      </c>
      <c r="C27" s="54">
        <v>42267</v>
      </c>
      <c r="D27" s="54">
        <v>29376</v>
      </c>
      <c r="E27" s="54">
        <v>24087</v>
      </c>
      <c r="F27" s="54">
        <v>30814</v>
      </c>
      <c r="G27" s="54">
        <v>57833</v>
      </c>
      <c r="H27" s="54">
        <v>42133</v>
      </c>
      <c r="I27" s="54">
        <v>29134</v>
      </c>
      <c r="J27" s="54">
        <v>43511</v>
      </c>
      <c r="K27" s="54">
        <v>74679</v>
      </c>
      <c r="L27" s="54">
        <v>50869</v>
      </c>
      <c r="M27" s="54">
        <v>40771</v>
      </c>
      <c r="N27" s="298">
        <v>53333</v>
      </c>
    </row>
    <row r="28" spans="2:14" x14ac:dyDescent="0.2">
      <c r="B28" s="105" t="s">
        <v>841</v>
      </c>
      <c r="C28" s="54">
        <v>10420</v>
      </c>
      <c r="D28" s="54">
        <v>7657</v>
      </c>
      <c r="E28" s="54">
        <v>5503</v>
      </c>
      <c r="F28" s="54">
        <v>7881</v>
      </c>
      <c r="G28" s="54">
        <v>14090</v>
      </c>
      <c r="H28" s="54">
        <v>11140</v>
      </c>
      <c r="I28" s="54">
        <v>7107</v>
      </c>
      <c r="J28" s="54">
        <v>11307</v>
      </c>
      <c r="K28" s="54">
        <v>19143</v>
      </c>
      <c r="L28" s="54">
        <v>13610</v>
      </c>
      <c r="M28" s="54">
        <v>9883</v>
      </c>
      <c r="N28" s="298"/>
    </row>
    <row r="29" spans="2:14" x14ac:dyDescent="0.2">
      <c r="B29" s="103" t="s">
        <v>879</v>
      </c>
      <c r="C29" s="97"/>
      <c r="D29" s="97"/>
      <c r="E29" s="97"/>
      <c r="F29" s="97"/>
      <c r="G29" s="97"/>
      <c r="H29" s="97"/>
      <c r="I29" s="97"/>
      <c r="J29" s="97"/>
      <c r="K29" s="97"/>
      <c r="L29" s="97"/>
      <c r="M29" s="97"/>
      <c r="N29" s="97"/>
    </row>
    <row r="30" spans="2:14" ht="15" x14ac:dyDescent="0.2">
      <c r="B30" s="124" t="s">
        <v>880</v>
      </c>
      <c r="C30" s="211">
        <v>1.5</v>
      </c>
      <c r="D30" s="211">
        <v>1.5</v>
      </c>
      <c r="E30" s="211">
        <v>1.9</v>
      </c>
      <c r="F30" s="211">
        <v>1.5</v>
      </c>
      <c r="G30" s="211">
        <v>1.7</v>
      </c>
      <c r="H30" s="211">
        <v>1.6</v>
      </c>
      <c r="I30" s="211">
        <v>2.1</v>
      </c>
      <c r="J30" s="211">
        <v>1.6</v>
      </c>
      <c r="K30" s="211">
        <v>1.6</v>
      </c>
      <c r="L30" s="211">
        <v>1.6</v>
      </c>
      <c r="M30" s="211">
        <v>2</v>
      </c>
      <c r="N30" s="88">
        <v>1.5</v>
      </c>
    </row>
    <row r="31" spans="2:14" ht="15" x14ac:dyDescent="0.2">
      <c r="B31" s="289" t="s">
        <v>881</v>
      </c>
      <c r="C31" s="211">
        <v>2.8</v>
      </c>
      <c r="D31" s="211">
        <v>3.2</v>
      </c>
      <c r="E31" s="211">
        <v>3.7</v>
      </c>
      <c r="F31" s="211">
        <v>3</v>
      </c>
      <c r="G31" s="211">
        <v>3.1</v>
      </c>
      <c r="H31" s="211">
        <v>3.3</v>
      </c>
      <c r="I31" s="211">
        <v>3.8</v>
      </c>
      <c r="J31" s="211">
        <v>3.2</v>
      </c>
      <c r="K31" s="211">
        <v>3</v>
      </c>
      <c r="L31" s="211">
        <v>3.2</v>
      </c>
      <c r="M31" s="211">
        <v>3.8</v>
      </c>
      <c r="N31" s="88">
        <v>3.1</v>
      </c>
    </row>
    <row r="32" spans="2:14" ht="15" x14ac:dyDescent="0.2">
      <c r="B32" s="289" t="s">
        <v>882</v>
      </c>
      <c r="C32" s="211">
        <v>3.7</v>
      </c>
      <c r="D32" s="211">
        <v>4.4000000000000004</v>
      </c>
      <c r="E32" s="211">
        <v>5.0999999999999996</v>
      </c>
      <c r="F32" s="211">
        <v>4.0999999999999996</v>
      </c>
      <c r="G32" s="211">
        <v>4.0999999999999996</v>
      </c>
      <c r="H32" s="211">
        <v>4.5</v>
      </c>
      <c r="I32" s="211">
        <v>5.3</v>
      </c>
      <c r="J32" s="211">
        <v>4.3</v>
      </c>
      <c r="K32" s="211">
        <v>3.9</v>
      </c>
      <c r="L32" s="211">
        <v>4.4000000000000004</v>
      </c>
      <c r="M32" s="211">
        <v>5.5</v>
      </c>
      <c r="N32" s="88">
        <v>4.2</v>
      </c>
    </row>
    <row r="33" spans="2:14" ht="15" x14ac:dyDescent="0.2">
      <c r="B33" s="289" t="s">
        <v>883</v>
      </c>
      <c r="C33" s="211">
        <v>4.5999999999999996</v>
      </c>
      <c r="D33" s="211">
        <v>5.4</v>
      </c>
      <c r="E33" s="211">
        <v>6.4</v>
      </c>
      <c r="F33" s="211">
        <v>5.0999999999999996</v>
      </c>
      <c r="G33" s="211">
        <v>5</v>
      </c>
      <c r="H33" s="211">
        <v>5.5</v>
      </c>
      <c r="I33" s="211">
        <v>6.6</v>
      </c>
      <c r="J33" s="211">
        <v>5.3</v>
      </c>
      <c r="K33" s="211">
        <v>4.8</v>
      </c>
      <c r="L33" s="211">
        <v>5.5</v>
      </c>
      <c r="M33" s="211">
        <v>6.7</v>
      </c>
      <c r="N33" s="88">
        <v>5.3</v>
      </c>
    </row>
    <row r="34" spans="2:14" ht="15" x14ac:dyDescent="0.2">
      <c r="B34" s="289" t="s">
        <v>884</v>
      </c>
      <c r="C34" s="211">
        <v>5.6</v>
      </c>
      <c r="D34" s="211">
        <v>6.5</v>
      </c>
      <c r="E34" s="211">
        <v>7.4</v>
      </c>
      <c r="F34" s="211">
        <v>6.2</v>
      </c>
      <c r="G34" s="211">
        <v>5.8</v>
      </c>
      <c r="H34" s="211">
        <v>6.7</v>
      </c>
      <c r="I34" s="211">
        <v>7.8</v>
      </c>
      <c r="J34" s="211">
        <v>6.4</v>
      </c>
      <c r="K34" s="211">
        <v>5.8</v>
      </c>
      <c r="L34" s="211">
        <v>6.7</v>
      </c>
      <c r="M34" s="211">
        <v>8</v>
      </c>
      <c r="N34" s="88">
        <v>6.4</v>
      </c>
    </row>
    <row r="35" spans="2:14" ht="15" x14ac:dyDescent="0.2">
      <c r="B35" s="289" t="s">
        <v>885</v>
      </c>
      <c r="C35" s="211">
        <v>6.7</v>
      </c>
      <c r="D35" s="211">
        <v>7.7</v>
      </c>
      <c r="E35" s="211">
        <v>8.6999999999999993</v>
      </c>
      <c r="F35" s="211">
        <v>7.3</v>
      </c>
      <c r="G35" s="211">
        <v>7.2</v>
      </c>
      <c r="H35" s="211">
        <v>7.9</v>
      </c>
      <c r="I35" s="211">
        <v>9</v>
      </c>
      <c r="J35" s="211">
        <v>7.6</v>
      </c>
      <c r="K35" s="211">
        <v>7.1</v>
      </c>
      <c r="L35" s="211">
        <v>8</v>
      </c>
      <c r="M35" s="211">
        <v>9.4</v>
      </c>
      <c r="N35" s="88">
        <v>7.6</v>
      </c>
    </row>
    <row r="36" spans="2:14" ht="15" x14ac:dyDescent="0.2">
      <c r="B36" s="289" t="s">
        <v>886</v>
      </c>
      <c r="C36" s="211">
        <v>8.3000000000000007</v>
      </c>
      <c r="D36" s="211">
        <v>9.1999999999999993</v>
      </c>
      <c r="E36" s="211">
        <v>9.9</v>
      </c>
      <c r="F36" s="211">
        <v>8.9</v>
      </c>
      <c r="G36" s="211">
        <v>8.9</v>
      </c>
      <c r="H36" s="211">
        <v>9.5</v>
      </c>
      <c r="I36" s="211">
        <v>10.6</v>
      </c>
      <c r="J36" s="211">
        <v>9.1999999999999993</v>
      </c>
      <c r="K36" s="211">
        <v>8.5</v>
      </c>
      <c r="L36" s="211">
        <v>9.6</v>
      </c>
      <c r="M36" s="211">
        <v>10.7</v>
      </c>
      <c r="N36" s="88">
        <v>9.1999999999999993</v>
      </c>
    </row>
    <row r="37" spans="2:14" ht="15" x14ac:dyDescent="0.2">
      <c r="B37" s="289" t="s">
        <v>887</v>
      </c>
      <c r="C37" s="211">
        <v>10.3</v>
      </c>
      <c r="D37" s="211">
        <v>11.4</v>
      </c>
      <c r="E37" s="211">
        <v>11.8</v>
      </c>
      <c r="F37" s="211">
        <v>10.9</v>
      </c>
      <c r="G37" s="211">
        <v>10.7</v>
      </c>
      <c r="H37" s="211">
        <v>11.7</v>
      </c>
      <c r="I37" s="211">
        <v>12.5</v>
      </c>
      <c r="J37" s="211">
        <v>11.5</v>
      </c>
      <c r="K37" s="211">
        <v>10.7</v>
      </c>
      <c r="L37" s="211">
        <v>11.7</v>
      </c>
      <c r="M37" s="211">
        <v>12.3</v>
      </c>
      <c r="N37" s="88">
        <v>11.3</v>
      </c>
    </row>
    <row r="38" spans="2:14" ht="15" x14ac:dyDescent="0.2">
      <c r="B38" s="289" t="s">
        <v>888</v>
      </c>
      <c r="C38" s="211">
        <v>14.5</v>
      </c>
      <c r="D38" s="211">
        <v>15.1</v>
      </c>
      <c r="E38" s="211">
        <v>14.8</v>
      </c>
      <c r="F38" s="211">
        <v>14.9</v>
      </c>
      <c r="G38" s="211">
        <v>14.8</v>
      </c>
      <c r="H38" s="211">
        <v>15.6</v>
      </c>
      <c r="I38" s="211">
        <v>15.8</v>
      </c>
      <c r="J38" s="211">
        <v>15.4</v>
      </c>
      <c r="K38" s="211">
        <v>14.7</v>
      </c>
      <c r="L38" s="211">
        <v>15.4</v>
      </c>
      <c r="M38" s="211">
        <v>15</v>
      </c>
      <c r="N38" s="88">
        <v>15.1</v>
      </c>
    </row>
    <row r="39" spans="2:14" ht="15" x14ac:dyDescent="0.2">
      <c r="B39" s="289" t="s">
        <v>889</v>
      </c>
      <c r="C39" s="211">
        <v>42</v>
      </c>
      <c r="D39" s="211">
        <v>35.6</v>
      </c>
      <c r="E39" s="211">
        <v>30.3</v>
      </c>
      <c r="F39" s="211">
        <v>38</v>
      </c>
      <c r="G39" s="211">
        <v>38.6</v>
      </c>
      <c r="H39" s="211">
        <v>33.700000000000003</v>
      </c>
      <c r="I39" s="211">
        <v>26.7</v>
      </c>
      <c r="J39" s="211">
        <v>35.4</v>
      </c>
      <c r="K39" s="211">
        <v>39.700000000000003</v>
      </c>
      <c r="L39" s="211">
        <v>34</v>
      </c>
      <c r="M39" s="211">
        <v>26.6</v>
      </c>
      <c r="N39" s="88">
        <v>36.200000000000003</v>
      </c>
    </row>
    <row r="40" spans="2:14" x14ac:dyDescent="0.2">
      <c r="B40" s="288" t="s">
        <v>138</v>
      </c>
      <c r="C40" s="211"/>
      <c r="D40" s="211"/>
      <c r="E40" s="211"/>
      <c r="F40" s="211"/>
      <c r="G40" s="211"/>
      <c r="H40" s="211"/>
      <c r="I40" s="211"/>
      <c r="J40" s="211"/>
      <c r="K40" s="211"/>
      <c r="L40" s="211"/>
      <c r="M40" s="211"/>
      <c r="N40" s="211"/>
    </row>
    <row r="41" spans="2:14" x14ac:dyDescent="0.2">
      <c r="B41" s="124" t="s">
        <v>139</v>
      </c>
      <c r="C41" s="211">
        <v>56.5</v>
      </c>
      <c r="D41" s="211">
        <v>50.7</v>
      </c>
      <c r="E41" s="211">
        <v>45.1</v>
      </c>
      <c r="F41" s="211">
        <v>52.9</v>
      </c>
      <c r="G41" s="211">
        <v>53.4</v>
      </c>
      <c r="H41" s="211">
        <v>49.3</v>
      </c>
      <c r="I41" s="211">
        <v>42.5</v>
      </c>
      <c r="J41" s="211">
        <v>50.8</v>
      </c>
      <c r="K41" s="211">
        <v>54.5</v>
      </c>
      <c r="L41" s="211">
        <v>49.3</v>
      </c>
      <c r="M41" s="211">
        <v>41.6</v>
      </c>
      <c r="N41" s="88">
        <v>51.4</v>
      </c>
    </row>
    <row r="42" spans="2:14" x14ac:dyDescent="0.2">
      <c r="B42" s="105" t="s">
        <v>843</v>
      </c>
      <c r="C42" s="211">
        <v>4.4000000000000004</v>
      </c>
      <c r="D42" s="211">
        <v>4.7</v>
      </c>
      <c r="E42" s="211">
        <v>5.7</v>
      </c>
      <c r="F42" s="211">
        <v>4.5</v>
      </c>
      <c r="G42" s="211">
        <v>4.9000000000000004</v>
      </c>
      <c r="H42" s="211">
        <v>4.9000000000000004</v>
      </c>
      <c r="I42" s="211">
        <v>5.9</v>
      </c>
      <c r="J42" s="211">
        <v>4.8</v>
      </c>
      <c r="K42" s="211">
        <v>4.7</v>
      </c>
      <c r="L42" s="211">
        <v>4.8</v>
      </c>
      <c r="M42" s="211">
        <v>5.8</v>
      </c>
      <c r="N42" s="88">
        <v>4.5999999999999996</v>
      </c>
    </row>
    <row r="43" spans="2:14" x14ac:dyDescent="0.2">
      <c r="B43" s="105" t="s">
        <v>844</v>
      </c>
      <c r="C43" s="211">
        <v>39.200000000000003</v>
      </c>
      <c r="D43" s="211">
        <v>44.6</v>
      </c>
      <c r="E43" s="211">
        <v>49.3</v>
      </c>
      <c r="F43" s="211">
        <v>42.6</v>
      </c>
      <c r="G43" s="211">
        <v>41.7</v>
      </c>
      <c r="H43" s="211">
        <v>45.8</v>
      </c>
      <c r="I43" s="211">
        <v>51.6</v>
      </c>
      <c r="J43" s="211">
        <v>44.4</v>
      </c>
      <c r="K43" s="211">
        <v>40.799999999999997</v>
      </c>
      <c r="L43" s="211">
        <v>45.9</v>
      </c>
      <c r="M43" s="211">
        <v>52.7</v>
      </c>
      <c r="N43" s="88">
        <v>44</v>
      </c>
    </row>
    <row r="44" spans="2:14" x14ac:dyDescent="0.2">
      <c r="B44" s="286" t="s">
        <v>890</v>
      </c>
      <c r="C44" s="97"/>
      <c r="D44" s="97"/>
      <c r="E44" s="97"/>
      <c r="F44" s="97"/>
      <c r="G44" s="97"/>
      <c r="H44" s="97"/>
      <c r="I44" s="97"/>
      <c r="J44" s="97"/>
      <c r="K44" s="97"/>
      <c r="L44" s="97"/>
      <c r="M44" s="97"/>
      <c r="N44" s="97"/>
    </row>
    <row r="45" spans="2:14" x14ac:dyDescent="0.2">
      <c r="B45" s="299" t="s">
        <v>891</v>
      </c>
      <c r="C45" s="230">
        <v>0.51</v>
      </c>
      <c r="D45" s="230">
        <v>0.45</v>
      </c>
      <c r="E45" s="230">
        <v>0.39</v>
      </c>
      <c r="F45" s="230">
        <v>0.48</v>
      </c>
      <c r="G45" s="230">
        <v>0.48</v>
      </c>
      <c r="H45" s="230">
        <v>0.44</v>
      </c>
      <c r="I45" s="230">
        <v>0.36</v>
      </c>
      <c r="J45" s="230">
        <v>0.45</v>
      </c>
      <c r="K45" s="230">
        <v>0.49</v>
      </c>
      <c r="L45" s="230">
        <v>0.44</v>
      </c>
      <c r="M45" s="230">
        <v>0.36</v>
      </c>
      <c r="N45" s="88">
        <v>0.46</v>
      </c>
    </row>
    <row r="46" spans="2:14" x14ac:dyDescent="0.2">
      <c r="B46" s="72" t="s">
        <v>845</v>
      </c>
      <c r="C46" s="230">
        <v>0.51</v>
      </c>
      <c r="D46" s="230">
        <v>0.44</v>
      </c>
      <c r="E46" s="230">
        <v>0.37</v>
      </c>
      <c r="F46" s="230">
        <v>0.46</v>
      </c>
      <c r="G46" s="230">
        <v>0.48</v>
      </c>
      <c r="H46" s="230">
        <v>0.42</v>
      </c>
      <c r="I46" s="230">
        <v>0.34</v>
      </c>
      <c r="J46" s="230">
        <v>0.44</v>
      </c>
      <c r="K46" s="230">
        <v>0.48</v>
      </c>
      <c r="L46" s="230">
        <v>0.41</v>
      </c>
      <c r="M46" s="230">
        <v>0.33</v>
      </c>
      <c r="N46" s="88">
        <v>0.44</v>
      </c>
    </row>
    <row r="47" spans="2:14" x14ac:dyDescent="0.2">
      <c r="B47" s="72" t="s">
        <v>846</v>
      </c>
      <c r="C47" s="230">
        <v>0.56000000000000005</v>
      </c>
      <c r="D47" s="230">
        <v>0.51</v>
      </c>
      <c r="E47" s="230">
        <v>0.44</v>
      </c>
      <c r="F47" s="230">
        <v>0.53</v>
      </c>
      <c r="G47" s="230">
        <v>0.53</v>
      </c>
      <c r="H47" s="230">
        <v>0.5</v>
      </c>
      <c r="I47" s="230">
        <v>0.42</v>
      </c>
      <c r="J47" s="230">
        <v>0.51</v>
      </c>
      <c r="K47" s="230">
        <v>0.54</v>
      </c>
      <c r="L47" s="230">
        <v>0.5</v>
      </c>
      <c r="M47" s="230">
        <v>0.41</v>
      </c>
      <c r="N47" s="88">
        <v>0.52</v>
      </c>
    </row>
    <row r="48" spans="2:14" x14ac:dyDescent="0.2">
      <c r="B48" s="297" t="s">
        <v>140</v>
      </c>
      <c r="C48" s="88"/>
      <c r="D48" s="88"/>
      <c r="E48" s="88"/>
      <c r="F48" s="88"/>
      <c r="G48" s="88"/>
      <c r="H48" s="88"/>
      <c r="I48" s="88"/>
      <c r="J48" s="88"/>
      <c r="K48" s="88"/>
      <c r="L48" s="88"/>
      <c r="M48" s="88"/>
      <c r="N48" s="88"/>
    </row>
    <row r="49" spans="2:14" x14ac:dyDescent="0.2">
      <c r="B49" s="124" t="s">
        <v>137</v>
      </c>
      <c r="C49" s="300">
        <v>58930</v>
      </c>
      <c r="D49" s="298">
        <v>38274</v>
      </c>
      <c r="E49" s="298">
        <v>29379</v>
      </c>
      <c r="F49" s="298">
        <v>41444</v>
      </c>
      <c r="G49" s="298">
        <v>77337</v>
      </c>
      <c r="H49" s="298">
        <v>51377</v>
      </c>
      <c r="I49" s="298">
        <v>34851</v>
      </c>
      <c r="J49" s="298">
        <v>54999</v>
      </c>
      <c r="K49" s="298">
        <v>95392</v>
      </c>
      <c r="L49" s="298">
        <v>57652</v>
      </c>
      <c r="M49" s="298">
        <v>38519</v>
      </c>
      <c r="N49" s="298">
        <v>63130</v>
      </c>
    </row>
    <row r="50" spans="2:14" x14ac:dyDescent="0.2">
      <c r="B50" s="288" t="s">
        <v>141</v>
      </c>
      <c r="C50" s="88"/>
      <c r="D50" s="88"/>
      <c r="E50" s="88"/>
      <c r="F50" s="88"/>
      <c r="G50" s="88"/>
      <c r="H50" s="88"/>
      <c r="I50" s="88"/>
      <c r="J50" s="88"/>
      <c r="K50" s="88"/>
      <c r="L50" s="88"/>
      <c r="M50" s="88"/>
      <c r="N50" s="88"/>
    </row>
    <row r="51" spans="2:14" x14ac:dyDescent="0.2">
      <c r="B51" s="105" t="s">
        <v>892</v>
      </c>
      <c r="C51" s="211">
        <v>32.1</v>
      </c>
      <c r="D51" s="211">
        <v>39.200000000000003</v>
      </c>
      <c r="E51" s="211">
        <v>49.8</v>
      </c>
      <c r="F51" s="211">
        <v>37.799999999999997</v>
      </c>
      <c r="G51" s="211">
        <v>31.2</v>
      </c>
      <c r="H51" s="211">
        <v>35.4</v>
      </c>
      <c r="I51" s="211">
        <v>48.5</v>
      </c>
      <c r="J51" s="211">
        <v>34.799999999999997</v>
      </c>
      <c r="K51" s="211">
        <v>28.2</v>
      </c>
      <c r="L51" s="211">
        <v>36.9</v>
      </c>
      <c r="M51" s="211">
        <v>50.9</v>
      </c>
      <c r="N51" s="211">
        <v>35.1</v>
      </c>
    </row>
    <row r="52" spans="2:14" x14ac:dyDescent="0.2">
      <c r="B52" s="105" t="s">
        <v>865</v>
      </c>
      <c r="C52" s="211">
        <v>17.5</v>
      </c>
      <c r="D52" s="211">
        <v>9.4</v>
      </c>
      <c r="E52" s="211">
        <v>5</v>
      </c>
      <c r="F52" s="211">
        <v>11.3</v>
      </c>
      <c r="G52" s="211">
        <v>18.899999999999999</v>
      </c>
      <c r="H52" s="211">
        <v>10.7</v>
      </c>
      <c r="I52" s="211">
        <v>6</v>
      </c>
      <c r="J52" s="211">
        <v>12.5</v>
      </c>
      <c r="K52" s="211">
        <v>19.2</v>
      </c>
      <c r="L52" s="211">
        <v>12.1</v>
      </c>
      <c r="M52" s="211">
        <v>9.5</v>
      </c>
      <c r="N52" s="211">
        <v>13.8</v>
      </c>
    </row>
    <row r="53" spans="2:14" x14ac:dyDescent="0.2">
      <c r="B53" s="105" t="s">
        <v>866</v>
      </c>
      <c r="C53" s="211">
        <v>5.5</v>
      </c>
      <c r="D53" s="211">
        <v>3.8</v>
      </c>
      <c r="E53" s="211">
        <v>4.0999999999999996</v>
      </c>
      <c r="F53" s="211">
        <v>4.2</v>
      </c>
      <c r="G53" s="211">
        <v>3.9</v>
      </c>
      <c r="H53" s="211">
        <v>3</v>
      </c>
      <c r="I53" s="211">
        <v>3.5</v>
      </c>
      <c r="J53" s="211">
        <v>3.2</v>
      </c>
      <c r="K53" s="211">
        <v>3.4</v>
      </c>
      <c r="L53" s="211">
        <v>3.2</v>
      </c>
      <c r="M53" s="211">
        <v>3.7</v>
      </c>
      <c r="N53" s="211">
        <v>3.3</v>
      </c>
    </row>
    <row r="54" spans="2:14" x14ac:dyDescent="0.2">
      <c r="B54" s="105" t="s">
        <v>867</v>
      </c>
      <c r="C54" s="211">
        <v>5.3</v>
      </c>
      <c r="D54" s="211">
        <v>5.3</v>
      </c>
      <c r="E54" s="211">
        <v>3.5</v>
      </c>
      <c r="F54" s="211">
        <v>5.3</v>
      </c>
      <c r="G54" s="211">
        <v>4.5</v>
      </c>
      <c r="H54" s="211">
        <v>4.7</v>
      </c>
      <c r="I54" s="211">
        <v>3.1</v>
      </c>
      <c r="J54" s="211">
        <v>4.5999999999999996</v>
      </c>
      <c r="K54" s="211">
        <v>4.5</v>
      </c>
      <c r="L54" s="211">
        <v>4.2</v>
      </c>
      <c r="M54" s="211">
        <v>3</v>
      </c>
      <c r="N54" s="211">
        <v>4.2</v>
      </c>
    </row>
    <row r="55" spans="2:14" x14ac:dyDescent="0.2">
      <c r="B55" s="105" t="s">
        <v>868</v>
      </c>
      <c r="C55" s="211">
        <v>8.9</v>
      </c>
      <c r="D55" s="211">
        <v>8.1</v>
      </c>
      <c r="E55" s="211">
        <v>5.6</v>
      </c>
      <c r="F55" s="211">
        <v>8.3000000000000007</v>
      </c>
      <c r="G55" s="211">
        <v>9.3000000000000007</v>
      </c>
      <c r="H55" s="211">
        <v>7.8</v>
      </c>
      <c r="I55" s="211">
        <v>5.4</v>
      </c>
      <c r="J55" s="211">
        <v>8.1</v>
      </c>
      <c r="K55" s="211">
        <v>7.5</v>
      </c>
      <c r="L55" s="211">
        <v>7.5</v>
      </c>
      <c r="M55" s="211">
        <v>4.9000000000000004</v>
      </c>
      <c r="N55" s="211">
        <v>7.4</v>
      </c>
    </row>
    <row r="56" spans="2:14" x14ac:dyDescent="0.2">
      <c r="B56" s="105" t="s">
        <v>869</v>
      </c>
      <c r="C56" s="211">
        <v>2.7</v>
      </c>
      <c r="D56" s="211">
        <v>2</v>
      </c>
      <c r="E56" s="211">
        <v>1.7</v>
      </c>
      <c r="F56" s="211">
        <v>2.2000000000000002</v>
      </c>
      <c r="G56" s="211">
        <v>2.2000000000000002</v>
      </c>
      <c r="H56" s="211">
        <v>1.9</v>
      </c>
      <c r="I56" s="211">
        <v>1.7</v>
      </c>
      <c r="J56" s="211">
        <v>2</v>
      </c>
      <c r="K56" s="211">
        <v>2.2000000000000002</v>
      </c>
      <c r="L56" s="211">
        <v>1.7</v>
      </c>
      <c r="M56" s="211">
        <v>1.4</v>
      </c>
      <c r="N56" s="211">
        <v>1.8</v>
      </c>
    </row>
    <row r="57" spans="2:14" x14ac:dyDescent="0.2">
      <c r="B57" s="105" t="s">
        <v>870</v>
      </c>
      <c r="C57" s="211">
        <v>4.7</v>
      </c>
      <c r="D57" s="211">
        <v>3.2</v>
      </c>
      <c r="E57" s="211">
        <v>1.8</v>
      </c>
      <c r="F57" s="211">
        <v>3.5</v>
      </c>
      <c r="G57" s="211">
        <v>4.5999999999999996</v>
      </c>
      <c r="H57" s="211">
        <v>3.5</v>
      </c>
      <c r="I57" s="211">
        <v>2.5</v>
      </c>
      <c r="J57" s="211">
        <v>3.8</v>
      </c>
      <c r="K57" s="211">
        <v>4.3</v>
      </c>
      <c r="L57" s="211">
        <v>3.7</v>
      </c>
      <c r="M57" s="211">
        <v>2.5</v>
      </c>
      <c r="N57" s="211">
        <v>3.8</v>
      </c>
    </row>
    <row r="58" spans="2:14" x14ac:dyDescent="0.2">
      <c r="B58" s="105" t="s">
        <v>893</v>
      </c>
      <c r="C58" s="211">
        <v>1.4</v>
      </c>
      <c r="D58" s="211">
        <v>1.2</v>
      </c>
      <c r="E58" s="211">
        <v>1</v>
      </c>
      <c r="F58" s="211">
        <v>1.2</v>
      </c>
      <c r="G58" s="211">
        <v>1.9</v>
      </c>
      <c r="H58" s="211">
        <v>1.6</v>
      </c>
      <c r="I58" s="211">
        <v>0.9</v>
      </c>
      <c r="J58" s="211">
        <v>1.7</v>
      </c>
      <c r="K58" s="211">
        <v>2.1</v>
      </c>
      <c r="L58" s="211">
        <v>1.3</v>
      </c>
      <c r="M58" s="211">
        <v>0.7</v>
      </c>
      <c r="N58" s="211">
        <v>1.5</v>
      </c>
    </row>
    <row r="59" spans="2:14" x14ac:dyDescent="0.2">
      <c r="B59" s="105" t="s">
        <v>894</v>
      </c>
      <c r="C59" s="97"/>
      <c r="D59" s="97"/>
      <c r="E59" s="97"/>
      <c r="F59" s="97"/>
      <c r="G59" s="97"/>
      <c r="H59" s="97"/>
      <c r="I59" s="97"/>
      <c r="J59" s="97"/>
      <c r="K59" s="97"/>
      <c r="L59" s="97"/>
      <c r="M59" s="97"/>
      <c r="N59" s="97"/>
    </row>
    <row r="60" spans="2:14" x14ac:dyDescent="0.2">
      <c r="B60" s="105" t="s">
        <v>895</v>
      </c>
      <c r="C60" s="211">
        <v>1.6</v>
      </c>
      <c r="D60" s="211">
        <v>1.1000000000000001</v>
      </c>
      <c r="E60" s="211">
        <v>1.1000000000000001</v>
      </c>
      <c r="F60" s="211">
        <v>1.2</v>
      </c>
      <c r="G60" s="211">
        <v>1.5</v>
      </c>
      <c r="H60" s="211">
        <v>1</v>
      </c>
      <c r="I60" s="211">
        <v>0.9</v>
      </c>
      <c r="J60" s="211">
        <v>1.2</v>
      </c>
      <c r="K60" s="211">
        <v>1.7</v>
      </c>
      <c r="L60" s="211">
        <v>1</v>
      </c>
      <c r="M60" s="211">
        <v>1</v>
      </c>
      <c r="N60" s="211">
        <v>1.2</v>
      </c>
    </row>
    <row r="61" spans="2:14" x14ac:dyDescent="0.2">
      <c r="B61" s="105" t="s">
        <v>896</v>
      </c>
      <c r="C61" s="211">
        <v>2.4</v>
      </c>
      <c r="D61" s="211">
        <v>3</v>
      </c>
      <c r="E61" s="211">
        <v>3</v>
      </c>
      <c r="F61" s="211">
        <v>2.9</v>
      </c>
      <c r="G61" s="211">
        <v>2.5</v>
      </c>
      <c r="H61" s="211">
        <v>3</v>
      </c>
      <c r="I61" s="211">
        <v>3.7</v>
      </c>
      <c r="J61" s="211">
        <v>2.9</v>
      </c>
      <c r="K61" s="211">
        <v>2.2000000000000002</v>
      </c>
      <c r="L61" s="211">
        <v>2.8</v>
      </c>
      <c r="M61" s="211">
        <v>3.6</v>
      </c>
      <c r="N61" s="211">
        <v>2.7</v>
      </c>
    </row>
    <row r="62" spans="2:14" x14ac:dyDescent="0.2">
      <c r="B62" s="105" t="s">
        <v>873</v>
      </c>
      <c r="C62" s="211">
        <v>1.5</v>
      </c>
      <c r="D62" s="211">
        <v>2.8</v>
      </c>
      <c r="E62" s="211">
        <v>2.2999999999999998</v>
      </c>
      <c r="F62" s="211">
        <v>2.5</v>
      </c>
      <c r="G62" s="211">
        <v>3.1</v>
      </c>
      <c r="H62" s="211">
        <v>4.5</v>
      </c>
      <c r="I62" s="211">
        <v>2.5</v>
      </c>
      <c r="J62" s="211">
        <v>4.0999999999999996</v>
      </c>
      <c r="K62" s="211">
        <v>7.4</v>
      </c>
      <c r="L62" s="211">
        <v>7.2</v>
      </c>
      <c r="M62" s="211">
        <v>4.3</v>
      </c>
      <c r="N62" s="211">
        <v>7.1</v>
      </c>
    </row>
    <row r="63" spans="2:14" x14ac:dyDescent="0.2">
      <c r="B63" s="105" t="s">
        <v>874</v>
      </c>
      <c r="C63" s="211">
        <v>9.1999999999999993</v>
      </c>
      <c r="D63" s="211">
        <v>11.5</v>
      </c>
      <c r="E63" s="211">
        <v>10.1</v>
      </c>
      <c r="F63" s="211">
        <v>10.9</v>
      </c>
      <c r="G63" s="211">
        <v>7.8</v>
      </c>
      <c r="H63" s="211">
        <v>11.9</v>
      </c>
      <c r="I63" s="211">
        <v>9.6999999999999993</v>
      </c>
      <c r="J63" s="211">
        <v>10.8</v>
      </c>
      <c r="K63" s="211">
        <v>9.6999999999999993</v>
      </c>
      <c r="L63" s="211">
        <v>10.1</v>
      </c>
      <c r="M63" s="211">
        <v>5.9</v>
      </c>
      <c r="N63" s="211">
        <v>9.9</v>
      </c>
    </row>
    <row r="64" spans="2:14" x14ac:dyDescent="0.2">
      <c r="B64" s="105" t="s">
        <v>875</v>
      </c>
      <c r="C64" s="211">
        <v>6.4</v>
      </c>
      <c r="D64" s="211">
        <v>7.5</v>
      </c>
      <c r="E64" s="211">
        <v>5.7</v>
      </c>
      <c r="F64" s="211">
        <v>7.2</v>
      </c>
      <c r="G64" s="211">
        <v>7.1</v>
      </c>
      <c r="H64" s="211">
        <v>9.1</v>
      </c>
      <c r="I64" s="211">
        <v>6.1</v>
      </c>
      <c r="J64" s="211">
        <v>8.6</v>
      </c>
      <c r="K64" s="211">
        <v>6.6</v>
      </c>
      <c r="L64" s="211">
        <v>6.7</v>
      </c>
      <c r="M64" s="211">
        <v>2.7</v>
      </c>
      <c r="N64" s="211">
        <v>6.6</v>
      </c>
    </row>
    <row r="65" spans="1:14" x14ac:dyDescent="0.2">
      <c r="B65" s="128" t="s">
        <v>876</v>
      </c>
      <c r="C65" s="293">
        <v>1</v>
      </c>
      <c r="D65" s="293">
        <v>1.8</v>
      </c>
      <c r="E65" s="293">
        <v>5.4</v>
      </c>
      <c r="F65" s="293">
        <v>1.7</v>
      </c>
      <c r="G65" s="293">
        <v>1.4</v>
      </c>
      <c r="H65" s="293">
        <v>2</v>
      </c>
      <c r="I65" s="293">
        <v>5.5</v>
      </c>
      <c r="J65" s="293">
        <v>1.9</v>
      </c>
      <c r="K65" s="293">
        <v>1.1000000000000001</v>
      </c>
      <c r="L65" s="293">
        <v>1.5</v>
      </c>
      <c r="M65" s="293">
        <v>6</v>
      </c>
      <c r="N65" s="293">
        <v>1.5</v>
      </c>
    </row>
    <row r="66" spans="1:14" x14ac:dyDescent="0.2">
      <c r="B66" s="88"/>
      <c r="C66" s="88"/>
      <c r="D66" s="88"/>
      <c r="E66" s="88"/>
      <c r="F66" s="88"/>
      <c r="G66" s="88"/>
      <c r="H66" s="88"/>
      <c r="I66" s="88"/>
      <c r="J66" s="88"/>
      <c r="K66" s="88"/>
      <c r="L66" s="88"/>
      <c r="M66" s="88"/>
      <c r="N66" s="88"/>
    </row>
    <row r="67" spans="1:14" x14ac:dyDescent="0.2">
      <c r="A67" s="79" t="s">
        <v>1216</v>
      </c>
    </row>
    <row r="68" spans="1:14" x14ac:dyDescent="0.2">
      <c r="A68" s="294" t="s">
        <v>1215</v>
      </c>
    </row>
  </sheetData>
  <mergeCells count="5">
    <mergeCell ref="B2:N2"/>
    <mergeCell ref="B3:B4"/>
    <mergeCell ref="C3:F3"/>
    <mergeCell ref="K3:N3"/>
    <mergeCell ref="G3:J3"/>
  </mergeCells>
  <pageMargins left="0.7" right="0.7" top="0.75" bottom="0.75" header="0.3" footer="0.3"/>
  <pageSetup paperSize="8" orientation="landscape" r:id="rId1"/>
  <headerFooter>
    <oddHeader>&amp;L&amp;"Calibri"&amp;10&amp;K000000 [Limited Sharing]&amp;1#_x000D_</oddHead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400-000000000000}">
  <sheetPr codeName="Sheet19">
    <tabColor theme="7" tint="-0.499984740745262"/>
  </sheetPr>
  <dimension ref="A1:L74"/>
  <sheetViews>
    <sheetView workbookViewId="0">
      <pane ySplit="3" topLeftCell="A38" activePane="bottomLeft" state="frozen"/>
      <selection activeCell="R14" sqref="R14"/>
      <selection pane="bottomLeft" activeCell="B2" sqref="B2:L2"/>
    </sheetView>
  </sheetViews>
  <sheetFormatPr defaultRowHeight="12.75" x14ac:dyDescent="0.2"/>
  <cols>
    <col min="1" max="1" width="3.1640625" style="11" customWidth="1"/>
    <col min="2" max="2" width="49" style="11" customWidth="1"/>
    <col min="3" max="12" width="17.1640625" style="11" customWidth="1"/>
    <col min="13" max="16384" width="9.33203125" style="11"/>
  </cols>
  <sheetData>
    <row r="1" spans="2:12" s="4" customFormat="1" ht="46.5" customHeight="1" x14ac:dyDescent="0.2">
      <c r="B1" s="1" t="s">
        <v>438</v>
      </c>
      <c r="C1" s="2"/>
      <c r="D1" s="2"/>
      <c r="E1" s="2"/>
      <c r="F1" s="2"/>
      <c r="G1" s="2"/>
      <c r="H1" s="2"/>
      <c r="I1" s="2"/>
      <c r="J1" s="2"/>
      <c r="K1" s="2"/>
      <c r="L1" s="3" t="s">
        <v>482</v>
      </c>
    </row>
    <row r="2" spans="2:12" s="5" customFormat="1" ht="15" x14ac:dyDescent="0.25">
      <c r="B2" s="422" t="s">
        <v>143</v>
      </c>
      <c r="C2" s="422"/>
      <c r="D2" s="422"/>
      <c r="E2" s="422"/>
      <c r="F2" s="422"/>
      <c r="G2" s="422"/>
      <c r="H2" s="422"/>
      <c r="I2" s="422"/>
      <c r="J2" s="422"/>
      <c r="K2" s="422"/>
      <c r="L2" s="422"/>
    </row>
    <row r="3" spans="2:12" s="5" customFormat="1" ht="15" x14ac:dyDescent="0.25">
      <c r="B3" s="295" t="s">
        <v>23</v>
      </c>
      <c r="C3" s="66" t="s">
        <v>10</v>
      </c>
      <c r="D3" s="66" t="s">
        <v>11</v>
      </c>
      <c r="E3" s="66" t="s">
        <v>12</v>
      </c>
      <c r="F3" s="66" t="s">
        <v>13</v>
      </c>
      <c r="G3" s="66" t="s">
        <v>14</v>
      </c>
      <c r="H3" s="66" t="s">
        <v>15</v>
      </c>
      <c r="I3" s="66" t="s">
        <v>16</v>
      </c>
      <c r="J3" s="66" t="s">
        <v>17</v>
      </c>
      <c r="K3" s="67" t="s">
        <v>151</v>
      </c>
      <c r="L3" s="66" t="s">
        <v>18</v>
      </c>
    </row>
    <row r="4" spans="2:12" x14ac:dyDescent="0.2">
      <c r="B4" s="286" t="s">
        <v>1178</v>
      </c>
      <c r="C4" s="425"/>
      <c r="D4" s="425"/>
      <c r="E4" s="425"/>
      <c r="F4" s="425"/>
      <c r="G4" s="425"/>
      <c r="H4" s="425"/>
      <c r="I4" s="425"/>
      <c r="J4" s="425"/>
      <c r="K4" s="425"/>
      <c r="L4" s="425"/>
    </row>
    <row r="5" spans="2:12" x14ac:dyDescent="0.2">
      <c r="B5" s="72" t="s">
        <v>877</v>
      </c>
      <c r="C5" s="211">
        <v>3.9</v>
      </c>
      <c r="D5" s="211">
        <v>3.9</v>
      </c>
      <c r="E5" s="211">
        <v>3.8</v>
      </c>
      <c r="F5" s="211">
        <v>4.0999999999999996</v>
      </c>
      <c r="G5" s="211">
        <v>3.8</v>
      </c>
      <c r="H5" s="211">
        <v>3.6</v>
      </c>
      <c r="I5" s="211">
        <v>3.6</v>
      </c>
      <c r="J5" s="211">
        <v>3.7</v>
      </c>
      <c r="K5" s="211">
        <v>3.7</v>
      </c>
      <c r="L5" s="211">
        <v>3.8</v>
      </c>
    </row>
    <row r="6" spans="2:12" x14ac:dyDescent="0.2">
      <c r="B6" s="72" t="s">
        <v>878</v>
      </c>
      <c r="C6" s="211">
        <v>1.9</v>
      </c>
      <c r="D6" s="211">
        <v>1.9</v>
      </c>
      <c r="E6" s="211">
        <v>1.8</v>
      </c>
      <c r="F6" s="211">
        <v>2</v>
      </c>
      <c r="G6" s="211">
        <v>1.6</v>
      </c>
      <c r="H6" s="211">
        <v>1.8</v>
      </c>
      <c r="I6" s="211">
        <v>1.7</v>
      </c>
      <c r="J6" s="211">
        <v>1.7</v>
      </c>
      <c r="K6" s="211">
        <v>1.9</v>
      </c>
      <c r="L6" s="211">
        <v>1.8</v>
      </c>
    </row>
    <row r="7" spans="2:12" x14ac:dyDescent="0.2">
      <c r="B7" s="286" t="s">
        <v>831</v>
      </c>
      <c r="C7" s="88"/>
      <c r="D7" s="88"/>
      <c r="E7" s="88"/>
      <c r="F7" s="88"/>
      <c r="G7" s="88"/>
      <c r="H7" s="88"/>
      <c r="I7" s="88"/>
      <c r="J7" s="88"/>
      <c r="K7" s="88"/>
      <c r="L7" s="88"/>
    </row>
    <row r="8" spans="2:12" x14ac:dyDescent="0.2">
      <c r="B8" s="291" t="s">
        <v>126</v>
      </c>
      <c r="C8" s="88"/>
      <c r="D8" s="88"/>
      <c r="E8" s="88"/>
      <c r="F8" s="88"/>
      <c r="G8" s="88"/>
      <c r="H8" s="88"/>
      <c r="I8" s="88"/>
      <c r="J8" s="88"/>
      <c r="K8" s="88"/>
      <c r="L8" s="88"/>
    </row>
    <row r="9" spans="2:12" x14ac:dyDescent="0.2">
      <c r="B9" s="292" t="s">
        <v>129</v>
      </c>
      <c r="C9" s="211">
        <v>47.8</v>
      </c>
      <c r="D9" s="211">
        <v>45.9</v>
      </c>
      <c r="E9" s="211">
        <v>47.3</v>
      </c>
      <c r="F9" s="211">
        <v>47.3</v>
      </c>
      <c r="G9" s="211">
        <v>46.4</v>
      </c>
      <c r="H9" s="211">
        <v>46.2</v>
      </c>
      <c r="I9" s="211">
        <v>45.4</v>
      </c>
      <c r="J9" s="211">
        <v>46.8</v>
      </c>
      <c r="K9" s="211">
        <v>46.3</v>
      </c>
      <c r="L9" s="211">
        <v>46.8</v>
      </c>
    </row>
    <row r="10" spans="2:12" x14ac:dyDescent="0.2">
      <c r="B10" s="105" t="s">
        <v>746</v>
      </c>
      <c r="C10" s="211">
        <v>52.2</v>
      </c>
      <c r="D10" s="211">
        <v>54.1</v>
      </c>
      <c r="E10" s="211">
        <v>52.7</v>
      </c>
      <c r="F10" s="211">
        <v>52.7</v>
      </c>
      <c r="G10" s="211">
        <v>53.6</v>
      </c>
      <c r="H10" s="211">
        <v>53.8</v>
      </c>
      <c r="I10" s="211">
        <v>54.6</v>
      </c>
      <c r="J10" s="211">
        <v>53.2</v>
      </c>
      <c r="K10" s="211">
        <v>53.7</v>
      </c>
      <c r="L10" s="211">
        <v>53.2</v>
      </c>
    </row>
    <row r="11" spans="2:12" x14ac:dyDescent="0.2">
      <c r="B11" s="103" t="s">
        <v>832</v>
      </c>
      <c r="C11" s="88"/>
      <c r="D11" s="88"/>
      <c r="E11" s="88"/>
      <c r="F11" s="88"/>
      <c r="G11" s="88"/>
      <c r="H11" s="88"/>
      <c r="I11" s="88"/>
      <c r="J11" s="88"/>
      <c r="K11" s="88"/>
      <c r="L11" s="88"/>
    </row>
    <row r="12" spans="2:12" x14ac:dyDescent="0.2">
      <c r="B12" s="105" t="s">
        <v>833</v>
      </c>
      <c r="C12" s="211">
        <v>23.4</v>
      </c>
      <c r="D12" s="211">
        <v>26.7</v>
      </c>
      <c r="E12" s="211">
        <v>25.4</v>
      </c>
      <c r="F12" s="211">
        <v>25.3</v>
      </c>
      <c r="G12" s="211">
        <v>28.9</v>
      </c>
      <c r="H12" s="211">
        <v>24.8</v>
      </c>
      <c r="I12" s="211">
        <v>29.4</v>
      </c>
      <c r="J12" s="211">
        <v>25.9</v>
      </c>
      <c r="K12" s="211">
        <v>23.6</v>
      </c>
      <c r="L12" s="211">
        <v>25.3</v>
      </c>
    </row>
    <row r="13" spans="2:12" x14ac:dyDescent="0.2">
      <c r="B13" s="105" t="s">
        <v>834</v>
      </c>
      <c r="C13" s="211">
        <v>60.1</v>
      </c>
      <c r="D13" s="211">
        <v>56.9</v>
      </c>
      <c r="E13" s="211">
        <v>57.6</v>
      </c>
      <c r="F13" s="211">
        <v>59.9</v>
      </c>
      <c r="G13" s="211">
        <v>61.1</v>
      </c>
      <c r="H13" s="211">
        <v>59.6</v>
      </c>
      <c r="I13" s="211">
        <v>58.1</v>
      </c>
      <c r="J13" s="211">
        <v>59.9</v>
      </c>
      <c r="K13" s="211">
        <v>59.3</v>
      </c>
      <c r="L13" s="211">
        <v>59.2</v>
      </c>
    </row>
    <row r="14" spans="2:12" x14ac:dyDescent="0.2">
      <c r="B14" s="105" t="s">
        <v>835</v>
      </c>
      <c r="C14" s="211">
        <v>16.5</v>
      </c>
      <c r="D14" s="211">
        <v>16.5</v>
      </c>
      <c r="E14" s="211">
        <v>17</v>
      </c>
      <c r="F14" s="211">
        <v>14.8</v>
      </c>
      <c r="G14" s="211">
        <v>10</v>
      </c>
      <c r="H14" s="211">
        <v>15.6</v>
      </c>
      <c r="I14" s="211">
        <v>12.5</v>
      </c>
      <c r="J14" s="211">
        <v>14.2</v>
      </c>
      <c r="K14" s="211">
        <v>17.100000000000001</v>
      </c>
      <c r="L14" s="211">
        <v>15.5</v>
      </c>
    </row>
    <row r="15" spans="2:12" x14ac:dyDescent="0.2">
      <c r="B15" s="291" t="s">
        <v>132</v>
      </c>
      <c r="C15" s="211"/>
      <c r="D15" s="211"/>
      <c r="E15" s="211"/>
      <c r="F15" s="211"/>
      <c r="G15" s="211"/>
      <c r="H15" s="211"/>
      <c r="I15" s="211"/>
      <c r="J15" s="211"/>
      <c r="K15" s="211"/>
      <c r="L15" s="211"/>
    </row>
    <row r="16" spans="2:12" x14ac:dyDescent="0.2">
      <c r="B16" s="124" t="s">
        <v>133</v>
      </c>
      <c r="C16" s="211">
        <v>2</v>
      </c>
      <c r="D16" s="211">
        <v>5</v>
      </c>
      <c r="E16" s="211">
        <v>3.6</v>
      </c>
      <c r="F16" s="211">
        <v>1.9</v>
      </c>
      <c r="G16" s="211">
        <v>3.9</v>
      </c>
      <c r="H16" s="211">
        <v>3.1</v>
      </c>
      <c r="I16" s="211">
        <v>3.1</v>
      </c>
      <c r="J16" s="211">
        <v>5.0999999999999996</v>
      </c>
      <c r="K16" s="211">
        <v>4.4000000000000004</v>
      </c>
      <c r="L16" s="211">
        <v>3.3</v>
      </c>
    </row>
    <row r="17" spans="2:12" x14ac:dyDescent="0.2">
      <c r="B17" s="105" t="s">
        <v>836</v>
      </c>
      <c r="C17" s="211">
        <v>18</v>
      </c>
      <c r="D17" s="211">
        <v>26.2</v>
      </c>
      <c r="E17" s="211">
        <v>23.9</v>
      </c>
      <c r="F17" s="211">
        <v>25.6</v>
      </c>
      <c r="G17" s="211">
        <v>32</v>
      </c>
      <c r="H17" s="211">
        <v>23.9</v>
      </c>
      <c r="I17" s="211">
        <v>25.6</v>
      </c>
      <c r="J17" s="211">
        <v>25.6</v>
      </c>
      <c r="K17" s="211">
        <v>24.4</v>
      </c>
      <c r="L17" s="211">
        <v>23.5</v>
      </c>
    </row>
    <row r="18" spans="2:12" x14ac:dyDescent="0.2">
      <c r="B18" s="105" t="s">
        <v>837</v>
      </c>
      <c r="C18" s="211">
        <v>42.8</v>
      </c>
      <c r="D18" s="211">
        <v>41.8</v>
      </c>
      <c r="E18" s="211">
        <v>43.4</v>
      </c>
      <c r="F18" s="211">
        <v>51</v>
      </c>
      <c r="G18" s="211">
        <v>40.6</v>
      </c>
      <c r="H18" s="211">
        <v>45.6</v>
      </c>
      <c r="I18" s="211">
        <v>49.1</v>
      </c>
      <c r="J18" s="211">
        <v>45.4</v>
      </c>
      <c r="K18" s="211">
        <v>44.6</v>
      </c>
      <c r="L18" s="211">
        <v>44.1</v>
      </c>
    </row>
    <row r="19" spans="2:12" x14ac:dyDescent="0.2">
      <c r="B19" s="105" t="s">
        <v>838</v>
      </c>
      <c r="C19" s="211">
        <v>18.600000000000001</v>
      </c>
      <c r="D19" s="211">
        <v>13.8</v>
      </c>
      <c r="E19" s="211">
        <v>15.8</v>
      </c>
      <c r="F19" s="211">
        <v>10.8</v>
      </c>
      <c r="G19" s="211">
        <v>14.9</v>
      </c>
      <c r="H19" s="211">
        <v>13.5</v>
      </c>
      <c r="I19" s="211">
        <v>11.8</v>
      </c>
      <c r="J19" s="211">
        <v>13.9</v>
      </c>
      <c r="K19" s="211">
        <v>14.7</v>
      </c>
      <c r="L19" s="211">
        <v>15.3</v>
      </c>
    </row>
    <row r="20" spans="2:12" x14ac:dyDescent="0.2">
      <c r="B20" s="105" t="s">
        <v>839</v>
      </c>
      <c r="C20" s="211">
        <v>18.600000000000001</v>
      </c>
      <c r="D20" s="211">
        <v>13</v>
      </c>
      <c r="E20" s="211">
        <v>13.2</v>
      </c>
      <c r="F20" s="211">
        <v>10.7</v>
      </c>
      <c r="G20" s="211">
        <v>8.5</v>
      </c>
      <c r="H20" s="211">
        <v>13.8</v>
      </c>
      <c r="I20" s="211">
        <v>10.199999999999999</v>
      </c>
      <c r="J20" s="211">
        <v>9.9</v>
      </c>
      <c r="K20" s="211">
        <v>11.8</v>
      </c>
      <c r="L20" s="211">
        <v>13.8</v>
      </c>
    </row>
    <row r="21" spans="2:12" x14ac:dyDescent="0.2">
      <c r="B21" s="290" t="s">
        <v>135</v>
      </c>
      <c r="C21" s="211"/>
      <c r="D21" s="211"/>
      <c r="E21" s="211"/>
      <c r="F21" s="211"/>
      <c r="G21" s="211"/>
      <c r="H21" s="211"/>
      <c r="I21" s="211"/>
      <c r="J21" s="211"/>
      <c r="K21" s="211"/>
      <c r="L21" s="211"/>
    </row>
    <row r="22" spans="2:12" x14ac:dyDescent="0.2">
      <c r="B22" s="291" t="s">
        <v>134</v>
      </c>
      <c r="C22" s="88"/>
      <c r="D22" s="88"/>
      <c r="E22" s="88"/>
      <c r="F22" s="88"/>
      <c r="G22" s="88"/>
      <c r="H22" s="88"/>
      <c r="I22" s="88"/>
      <c r="J22" s="88"/>
      <c r="K22" s="88"/>
      <c r="L22" s="88"/>
    </row>
    <row r="23" spans="2:12" x14ac:dyDescent="0.2">
      <c r="B23" s="105" t="s">
        <v>840</v>
      </c>
      <c r="C23" s="54">
        <v>84231</v>
      </c>
      <c r="D23" s="54">
        <v>53053</v>
      </c>
      <c r="E23" s="54">
        <v>59375</v>
      </c>
      <c r="F23" s="54">
        <v>46081</v>
      </c>
      <c r="G23" s="54">
        <v>43168</v>
      </c>
      <c r="H23" s="54">
        <v>60398</v>
      </c>
      <c r="I23" s="54">
        <v>60298</v>
      </c>
      <c r="J23" s="54">
        <v>51635</v>
      </c>
      <c r="K23" s="54">
        <v>49057</v>
      </c>
      <c r="L23" s="54">
        <v>62237</v>
      </c>
    </row>
    <row r="24" spans="2:12" x14ac:dyDescent="0.2">
      <c r="B24" s="124" t="s">
        <v>144</v>
      </c>
      <c r="C24" s="54">
        <v>21665</v>
      </c>
      <c r="D24" s="54">
        <v>13729</v>
      </c>
      <c r="E24" s="54">
        <v>15730</v>
      </c>
      <c r="F24" s="54">
        <v>11384</v>
      </c>
      <c r="G24" s="54">
        <v>11259</v>
      </c>
      <c r="H24" s="54">
        <v>16671</v>
      </c>
      <c r="I24" s="54">
        <v>16567</v>
      </c>
      <c r="J24" s="54">
        <v>13867</v>
      </c>
      <c r="K24" s="54">
        <v>13157</v>
      </c>
      <c r="L24" s="54">
        <v>16377</v>
      </c>
    </row>
    <row r="25" spans="2:12" x14ac:dyDescent="0.2">
      <c r="B25" s="105" t="s">
        <v>842</v>
      </c>
      <c r="C25" s="54">
        <v>43959</v>
      </c>
      <c r="D25" s="54">
        <v>28328</v>
      </c>
      <c r="E25" s="54">
        <v>32354</v>
      </c>
      <c r="F25" s="54">
        <v>23286</v>
      </c>
      <c r="G25" s="54">
        <v>27511</v>
      </c>
      <c r="H25" s="54">
        <v>33274</v>
      </c>
      <c r="I25" s="54">
        <v>35186</v>
      </c>
      <c r="J25" s="54">
        <v>29623</v>
      </c>
      <c r="K25" s="54">
        <v>26153</v>
      </c>
      <c r="L25" s="54">
        <v>33894</v>
      </c>
    </row>
    <row r="26" spans="2:12" x14ac:dyDescent="0.2">
      <c r="B26" s="288" t="s">
        <v>136</v>
      </c>
      <c r="C26" s="54"/>
      <c r="D26" s="54"/>
      <c r="E26" s="54"/>
      <c r="F26" s="54"/>
      <c r="G26" s="54"/>
      <c r="H26" s="54"/>
      <c r="I26" s="54"/>
      <c r="J26" s="54"/>
      <c r="K26" s="54"/>
      <c r="L26" s="54"/>
    </row>
    <row r="27" spans="2:12" x14ac:dyDescent="0.2">
      <c r="B27" s="124" t="s">
        <v>137</v>
      </c>
      <c r="C27" s="54">
        <v>57514</v>
      </c>
      <c r="D27" s="54">
        <v>40010</v>
      </c>
      <c r="E27" s="54">
        <v>43605</v>
      </c>
      <c r="F27" s="54">
        <v>34500</v>
      </c>
      <c r="G27" s="54">
        <v>32621</v>
      </c>
      <c r="H27" s="54">
        <v>41977</v>
      </c>
      <c r="I27" s="54">
        <v>42092</v>
      </c>
      <c r="J27" s="54">
        <v>36597</v>
      </c>
      <c r="K27" s="54">
        <v>37043</v>
      </c>
      <c r="L27" s="54">
        <v>43511</v>
      </c>
    </row>
    <row r="28" spans="2:12" x14ac:dyDescent="0.2">
      <c r="B28" s="105" t="s">
        <v>841</v>
      </c>
      <c r="C28" s="54">
        <v>14400</v>
      </c>
      <c r="D28" s="54">
        <v>9890</v>
      </c>
      <c r="E28" s="54">
        <v>11253</v>
      </c>
      <c r="F28" s="54">
        <v>8434</v>
      </c>
      <c r="G28" s="54">
        <v>8261</v>
      </c>
      <c r="H28" s="54">
        <v>11420</v>
      </c>
      <c r="I28" s="54">
        <v>11248</v>
      </c>
      <c r="J28" s="54">
        <v>10139</v>
      </c>
      <c r="K28" s="54">
        <v>9711</v>
      </c>
      <c r="L28" s="54">
        <v>11307</v>
      </c>
    </row>
    <row r="29" spans="2:12" x14ac:dyDescent="0.2">
      <c r="B29" s="105" t="s">
        <v>842</v>
      </c>
      <c r="C29" s="54">
        <v>30000</v>
      </c>
      <c r="D29" s="54">
        <v>20000</v>
      </c>
      <c r="E29" s="54">
        <v>23143</v>
      </c>
      <c r="F29" s="54">
        <v>17200</v>
      </c>
      <c r="G29" s="54">
        <v>21500</v>
      </c>
      <c r="H29" s="54">
        <v>22127</v>
      </c>
      <c r="I29" s="54">
        <v>23417</v>
      </c>
      <c r="J29" s="54">
        <v>20377</v>
      </c>
      <c r="K29" s="54">
        <v>19436</v>
      </c>
      <c r="L29" s="54">
        <v>23260</v>
      </c>
    </row>
    <row r="30" spans="2:12" x14ac:dyDescent="0.2">
      <c r="B30" s="291" t="s">
        <v>138</v>
      </c>
      <c r="C30" s="54"/>
      <c r="D30" s="54"/>
      <c r="E30" s="54"/>
      <c r="F30" s="54"/>
      <c r="G30" s="54"/>
      <c r="H30" s="54"/>
      <c r="I30" s="54"/>
      <c r="J30" s="54"/>
      <c r="K30" s="54"/>
      <c r="L30" s="54"/>
    </row>
    <row r="31" spans="2:12" x14ac:dyDescent="0.2">
      <c r="B31" s="292" t="s">
        <v>139</v>
      </c>
      <c r="C31" s="211">
        <v>51.2</v>
      </c>
      <c r="D31" s="211">
        <v>47.5</v>
      </c>
      <c r="E31" s="211">
        <v>48.2</v>
      </c>
      <c r="F31" s="211">
        <v>48.4</v>
      </c>
      <c r="G31" s="211">
        <v>47.6</v>
      </c>
      <c r="H31" s="211">
        <v>51.5</v>
      </c>
      <c r="I31" s="211">
        <v>51.6</v>
      </c>
      <c r="J31" s="211">
        <v>49.8</v>
      </c>
      <c r="K31" s="211">
        <v>47</v>
      </c>
      <c r="L31" s="211">
        <v>50.8</v>
      </c>
    </row>
    <row r="32" spans="2:12" x14ac:dyDescent="0.2">
      <c r="B32" s="105" t="s">
        <v>843</v>
      </c>
      <c r="C32" s="211">
        <v>5.3</v>
      </c>
      <c r="D32" s="211">
        <v>5.2</v>
      </c>
      <c r="E32" s="211">
        <v>5.6</v>
      </c>
      <c r="F32" s="211">
        <v>4.3</v>
      </c>
      <c r="G32" s="211">
        <v>5.2</v>
      </c>
      <c r="H32" s="211">
        <v>4.5</v>
      </c>
      <c r="I32" s="211">
        <v>4.7</v>
      </c>
      <c r="J32" s="211">
        <v>4.3</v>
      </c>
      <c r="K32" s="211">
        <v>5.5</v>
      </c>
      <c r="L32" s="211">
        <v>4.8</v>
      </c>
    </row>
    <row r="33" spans="2:12" x14ac:dyDescent="0.2">
      <c r="B33" s="105" t="s">
        <v>844</v>
      </c>
      <c r="C33" s="211">
        <v>43.4</v>
      </c>
      <c r="D33" s="211">
        <v>47.2</v>
      </c>
      <c r="E33" s="211">
        <v>46.2</v>
      </c>
      <c r="F33" s="211">
        <v>47.3</v>
      </c>
      <c r="G33" s="211">
        <v>47.2</v>
      </c>
      <c r="H33" s="211">
        <v>44</v>
      </c>
      <c r="I33" s="211">
        <v>43.7</v>
      </c>
      <c r="J33" s="211">
        <v>45.9</v>
      </c>
      <c r="K33" s="211">
        <v>47.5</v>
      </c>
      <c r="L33" s="211">
        <v>44.4</v>
      </c>
    </row>
    <row r="34" spans="2:12" x14ac:dyDescent="0.2">
      <c r="B34" s="288" t="s">
        <v>145</v>
      </c>
      <c r="C34" s="211"/>
      <c r="D34" s="211"/>
      <c r="E34" s="211"/>
      <c r="F34" s="211"/>
      <c r="G34" s="211"/>
      <c r="H34" s="211"/>
      <c r="I34" s="211"/>
      <c r="J34" s="211"/>
      <c r="K34" s="211"/>
      <c r="L34" s="211"/>
    </row>
    <row r="35" spans="2:12" x14ac:dyDescent="0.2">
      <c r="B35" s="292" t="s">
        <v>146</v>
      </c>
      <c r="C35" s="230">
        <v>0.45</v>
      </c>
      <c r="D35" s="230">
        <v>0.42</v>
      </c>
      <c r="E35" s="230">
        <v>0.42</v>
      </c>
      <c r="F35" s="230">
        <v>0.44</v>
      </c>
      <c r="G35" s="230">
        <v>0.42</v>
      </c>
      <c r="H35" s="230">
        <v>0.46</v>
      </c>
      <c r="I35" s="230">
        <v>0.46</v>
      </c>
      <c r="J35" s="230">
        <v>0.45</v>
      </c>
      <c r="K35" s="230">
        <v>0.41</v>
      </c>
      <c r="L35" s="230">
        <v>0.45</v>
      </c>
    </row>
    <row r="36" spans="2:12" x14ac:dyDescent="0.2">
      <c r="B36" s="105" t="s">
        <v>845</v>
      </c>
      <c r="C36" s="230">
        <v>0.45</v>
      </c>
      <c r="D36" s="230">
        <v>0.41</v>
      </c>
      <c r="E36" s="230">
        <v>0.4</v>
      </c>
      <c r="F36" s="230">
        <v>0.41</v>
      </c>
      <c r="G36" s="230">
        <v>0.4</v>
      </c>
      <c r="H36" s="230">
        <v>0.44</v>
      </c>
      <c r="I36" s="230">
        <v>0.45</v>
      </c>
      <c r="J36" s="230">
        <v>0.42</v>
      </c>
      <c r="K36" s="230">
        <v>0.39</v>
      </c>
      <c r="L36" s="230">
        <v>0.44</v>
      </c>
    </row>
    <row r="37" spans="2:12" x14ac:dyDescent="0.2">
      <c r="B37" s="105" t="s">
        <v>846</v>
      </c>
      <c r="C37" s="230">
        <v>0.51</v>
      </c>
      <c r="D37" s="230">
        <v>0.49</v>
      </c>
      <c r="E37" s="230">
        <v>0.49</v>
      </c>
      <c r="F37" s="230">
        <v>0.52</v>
      </c>
      <c r="G37" s="230">
        <v>0.46</v>
      </c>
      <c r="H37" s="230">
        <v>0.53</v>
      </c>
      <c r="I37" s="230">
        <v>0.53</v>
      </c>
      <c r="J37" s="230">
        <v>0.5</v>
      </c>
      <c r="K37" s="230">
        <v>0.47</v>
      </c>
      <c r="L37" s="230">
        <v>0.51</v>
      </c>
    </row>
    <row r="38" spans="2:12" x14ac:dyDescent="0.2">
      <c r="B38" s="286" t="s">
        <v>847</v>
      </c>
      <c r="C38" s="88"/>
      <c r="D38" s="88"/>
      <c r="E38" s="88"/>
      <c r="F38" s="88"/>
      <c r="G38" s="88"/>
      <c r="H38" s="88"/>
      <c r="I38" s="88"/>
      <c r="J38" s="88"/>
      <c r="K38" s="88"/>
      <c r="L38" s="88"/>
    </row>
    <row r="39" spans="2:12" x14ac:dyDescent="0.2">
      <c r="B39" s="105" t="s">
        <v>840</v>
      </c>
      <c r="C39" s="54">
        <v>74505</v>
      </c>
      <c r="D39" s="54">
        <v>50334</v>
      </c>
      <c r="E39" s="54">
        <v>52271</v>
      </c>
      <c r="F39" s="54">
        <v>42537</v>
      </c>
      <c r="G39" s="54">
        <v>38407</v>
      </c>
      <c r="H39" s="54">
        <v>55514</v>
      </c>
      <c r="I39" s="54">
        <v>48176</v>
      </c>
      <c r="J39" s="54">
        <v>39140</v>
      </c>
      <c r="K39" s="54">
        <v>42810</v>
      </c>
      <c r="L39" s="54">
        <v>54999</v>
      </c>
    </row>
    <row r="40" spans="2:12" x14ac:dyDescent="0.2">
      <c r="B40" s="286" t="s">
        <v>848</v>
      </c>
      <c r="C40" s="88"/>
      <c r="D40" s="88"/>
      <c r="E40" s="88"/>
      <c r="F40" s="88"/>
      <c r="G40" s="88"/>
      <c r="H40" s="88"/>
      <c r="I40" s="88"/>
      <c r="J40" s="88"/>
      <c r="K40" s="88"/>
      <c r="L40" s="88"/>
    </row>
    <row r="41" spans="2:12" x14ac:dyDescent="0.2">
      <c r="B41" s="103" t="s">
        <v>849</v>
      </c>
      <c r="C41" s="214">
        <v>100</v>
      </c>
      <c r="D41" s="214">
        <v>100</v>
      </c>
      <c r="E41" s="214">
        <v>100</v>
      </c>
      <c r="F41" s="214">
        <v>100</v>
      </c>
      <c r="G41" s="214">
        <v>100</v>
      </c>
      <c r="H41" s="214">
        <v>100</v>
      </c>
      <c r="I41" s="214">
        <v>100</v>
      </c>
      <c r="J41" s="214">
        <v>100</v>
      </c>
      <c r="K41" s="214">
        <v>100</v>
      </c>
      <c r="L41" s="214">
        <v>100</v>
      </c>
    </row>
    <row r="42" spans="2:12" x14ac:dyDescent="0.2">
      <c r="B42" s="105" t="s">
        <v>850</v>
      </c>
      <c r="C42" s="211">
        <v>12.5</v>
      </c>
      <c r="D42" s="211">
        <v>19</v>
      </c>
      <c r="E42" s="211">
        <v>14.3</v>
      </c>
      <c r="F42" s="211">
        <v>20.100000000000001</v>
      </c>
      <c r="G42" s="211">
        <v>13.9</v>
      </c>
      <c r="H42" s="211">
        <v>15.1</v>
      </c>
      <c r="I42" s="211">
        <v>18.100000000000001</v>
      </c>
      <c r="J42" s="211">
        <v>20.6</v>
      </c>
      <c r="K42" s="211">
        <v>18.7</v>
      </c>
      <c r="L42" s="211">
        <v>15.5</v>
      </c>
    </row>
    <row r="43" spans="2:12" x14ac:dyDescent="0.2">
      <c r="B43" s="105" t="s">
        <v>851</v>
      </c>
      <c r="C43" s="211">
        <v>15.7</v>
      </c>
      <c r="D43" s="211">
        <v>9.3000000000000007</v>
      </c>
      <c r="E43" s="211">
        <v>11</v>
      </c>
      <c r="F43" s="211">
        <v>9.1999999999999993</v>
      </c>
      <c r="G43" s="211">
        <v>11.4</v>
      </c>
      <c r="H43" s="211">
        <v>12.1</v>
      </c>
      <c r="I43" s="211">
        <v>8.6</v>
      </c>
      <c r="J43" s="211">
        <v>7.1</v>
      </c>
      <c r="K43" s="211">
        <v>8.8000000000000007</v>
      </c>
      <c r="L43" s="211">
        <v>11.8</v>
      </c>
    </row>
    <row r="44" spans="2:12" x14ac:dyDescent="0.2">
      <c r="B44" s="105" t="s">
        <v>852</v>
      </c>
      <c r="C44" s="211">
        <v>3.3</v>
      </c>
      <c r="D44" s="211">
        <v>4.3</v>
      </c>
      <c r="E44" s="211">
        <v>4</v>
      </c>
      <c r="F44" s="211">
        <v>3.9</v>
      </c>
      <c r="G44" s="211">
        <v>2.2000000000000002</v>
      </c>
      <c r="H44" s="211">
        <v>3.2</v>
      </c>
      <c r="I44" s="211">
        <v>3.6</v>
      </c>
      <c r="J44" s="211">
        <v>4.5</v>
      </c>
      <c r="K44" s="211">
        <v>4.7</v>
      </c>
      <c r="L44" s="211">
        <v>3.6</v>
      </c>
    </row>
    <row r="45" spans="2:12" x14ac:dyDescent="0.2">
      <c r="B45" s="105" t="s">
        <v>853</v>
      </c>
      <c r="C45" s="211">
        <v>8.6999999999999993</v>
      </c>
      <c r="D45" s="211">
        <v>10.8</v>
      </c>
      <c r="E45" s="211">
        <v>10.3</v>
      </c>
      <c r="F45" s="211">
        <v>7.8</v>
      </c>
      <c r="G45" s="211">
        <v>9</v>
      </c>
      <c r="H45" s="211">
        <v>9.8000000000000007</v>
      </c>
      <c r="I45" s="211">
        <v>10.7</v>
      </c>
      <c r="J45" s="211">
        <v>13.1</v>
      </c>
      <c r="K45" s="211">
        <v>11.8</v>
      </c>
      <c r="L45" s="211">
        <v>9.9</v>
      </c>
    </row>
    <row r="46" spans="2:12" x14ac:dyDescent="0.2">
      <c r="B46" s="105" t="s">
        <v>854</v>
      </c>
      <c r="C46" s="211">
        <v>5.0999999999999996</v>
      </c>
      <c r="D46" s="211">
        <v>5.2</v>
      </c>
      <c r="E46" s="211">
        <v>2.7</v>
      </c>
      <c r="F46" s="211">
        <v>5.4</v>
      </c>
      <c r="G46" s="211">
        <v>8.4</v>
      </c>
      <c r="H46" s="211">
        <v>4.9000000000000004</v>
      </c>
      <c r="I46" s="211">
        <v>4.7</v>
      </c>
      <c r="J46" s="211">
        <v>3.4</v>
      </c>
      <c r="K46" s="211">
        <v>3.1</v>
      </c>
      <c r="L46" s="211">
        <v>4.8</v>
      </c>
    </row>
    <row r="47" spans="2:12" x14ac:dyDescent="0.2">
      <c r="B47" s="105" t="s">
        <v>855</v>
      </c>
      <c r="C47" s="211">
        <v>9.9</v>
      </c>
      <c r="D47" s="211">
        <v>6.1</v>
      </c>
      <c r="E47" s="211">
        <v>11</v>
      </c>
      <c r="F47" s="211">
        <v>13.2</v>
      </c>
      <c r="G47" s="211">
        <v>14.9</v>
      </c>
      <c r="H47" s="211">
        <v>9.3000000000000007</v>
      </c>
      <c r="I47" s="211">
        <v>9.6</v>
      </c>
      <c r="J47" s="211">
        <v>6.5</v>
      </c>
      <c r="K47" s="211">
        <v>5.9</v>
      </c>
      <c r="L47" s="211">
        <v>9.5</v>
      </c>
    </row>
    <row r="48" spans="2:12" x14ac:dyDescent="0.2">
      <c r="B48" s="105" t="s">
        <v>856</v>
      </c>
      <c r="C48" s="211">
        <v>4.0999999999999996</v>
      </c>
      <c r="D48" s="211">
        <v>4.0999999999999996</v>
      </c>
      <c r="E48" s="211">
        <v>4.0999999999999996</v>
      </c>
      <c r="F48" s="211">
        <v>0.6</v>
      </c>
      <c r="G48" s="211">
        <v>2.1</v>
      </c>
      <c r="H48" s="211">
        <v>5.4</v>
      </c>
      <c r="I48" s="211">
        <v>4.4000000000000004</v>
      </c>
      <c r="J48" s="211">
        <v>3.8</v>
      </c>
      <c r="K48" s="211">
        <v>5.4</v>
      </c>
      <c r="L48" s="211">
        <v>4</v>
      </c>
    </row>
    <row r="49" spans="2:12" x14ac:dyDescent="0.2">
      <c r="B49" s="105" t="s">
        <v>857</v>
      </c>
      <c r="C49" s="211">
        <v>0.9</v>
      </c>
      <c r="D49" s="211">
        <v>1.3</v>
      </c>
      <c r="E49" s="211">
        <v>1.1000000000000001</v>
      </c>
      <c r="F49" s="211">
        <v>1</v>
      </c>
      <c r="G49" s="211">
        <v>1.2</v>
      </c>
      <c r="H49" s="211">
        <v>1</v>
      </c>
      <c r="I49" s="211">
        <v>1.1000000000000001</v>
      </c>
      <c r="J49" s="211">
        <v>1.3</v>
      </c>
      <c r="K49" s="211">
        <v>1.1000000000000001</v>
      </c>
      <c r="L49" s="211">
        <v>1.1000000000000001</v>
      </c>
    </row>
    <row r="50" spans="2:12" x14ac:dyDescent="0.2">
      <c r="B50" s="105" t="s">
        <v>858</v>
      </c>
      <c r="C50" s="211">
        <v>5.2</v>
      </c>
      <c r="D50" s="211">
        <v>5.7</v>
      </c>
      <c r="E50" s="211">
        <v>6.8</v>
      </c>
      <c r="F50" s="211">
        <v>5.4</v>
      </c>
      <c r="G50" s="211">
        <v>4.7</v>
      </c>
      <c r="H50" s="211">
        <v>5.9</v>
      </c>
      <c r="I50" s="211">
        <v>6.4</v>
      </c>
      <c r="J50" s="211">
        <v>4.8</v>
      </c>
      <c r="K50" s="211">
        <v>7.7</v>
      </c>
      <c r="L50" s="211">
        <v>5.8</v>
      </c>
    </row>
    <row r="51" spans="2:12" x14ac:dyDescent="0.2">
      <c r="B51" s="105" t="s">
        <v>859</v>
      </c>
      <c r="C51" s="211">
        <v>9.1999999999999993</v>
      </c>
      <c r="D51" s="211">
        <v>9.6</v>
      </c>
      <c r="E51" s="211">
        <v>11.2</v>
      </c>
      <c r="F51" s="211">
        <v>9.8000000000000007</v>
      </c>
      <c r="G51" s="211">
        <v>10.5</v>
      </c>
      <c r="H51" s="211">
        <v>10.199999999999999</v>
      </c>
      <c r="I51" s="211">
        <v>9.4</v>
      </c>
      <c r="J51" s="211">
        <v>10</v>
      </c>
      <c r="K51" s="211">
        <v>9.8000000000000007</v>
      </c>
      <c r="L51" s="211">
        <v>9.8000000000000007</v>
      </c>
    </row>
    <row r="52" spans="2:12" x14ac:dyDescent="0.2">
      <c r="B52" s="105" t="s">
        <v>860</v>
      </c>
      <c r="C52" s="211">
        <v>9.1999999999999993</v>
      </c>
      <c r="D52" s="211">
        <v>8.6</v>
      </c>
      <c r="E52" s="211">
        <v>8.5</v>
      </c>
      <c r="F52" s="211">
        <v>7.6</v>
      </c>
      <c r="G52" s="211">
        <v>6.7</v>
      </c>
      <c r="H52" s="211">
        <v>7</v>
      </c>
      <c r="I52" s="211">
        <v>6.7</v>
      </c>
      <c r="J52" s="211">
        <v>7.9</v>
      </c>
      <c r="K52" s="211">
        <v>7.6</v>
      </c>
      <c r="L52" s="211">
        <v>8.1999999999999993</v>
      </c>
    </row>
    <row r="53" spans="2:12" x14ac:dyDescent="0.2">
      <c r="B53" s="105" t="s">
        <v>861</v>
      </c>
      <c r="C53" s="211">
        <v>2.2000000000000002</v>
      </c>
      <c r="D53" s="211">
        <v>2.9</v>
      </c>
      <c r="E53" s="211">
        <v>1.9</v>
      </c>
      <c r="F53" s="211">
        <v>3.2</v>
      </c>
      <c r="G53" s="211">
        <v>2.6</v>
      </c>
      <c r="H53" s="211">
        <v>2.1</v>
      </c>
      <c r="I53" s="211">
        <v>3.1</v>
      </c>
      <c r="J53" s="211">
        <v>4</v>
      </c>
      <c r="K53" s="211">
        <v>2.6</v>
      </c>
      <c r="L53" s="211">
        <v>2.5</v>
      </c>
    </row>
    <row r="54" spans="2:12" x14ac:dyDescent="0.2">
      <c r="B54" s="105" t="s">
        <v>862</v>
      </c>
      <c r="C54" s="211">
        <v>1.8</v>
      </c>
      <c r="D54" s="211">
        <v>2.2000000000000002</v>
      </c>
      <c r="E54" s="211">
        <v>2.6</v>
      </c>
      <c r="F54" s="211">
        <v>3.2</v>
      </c>
      <c r="G54" s="211">
        <v>2.7</v>
      </c>
      <c r="H54" s="211">
        <v>2.2999999999999998</v>
      </c>
      <c r="I54" s="211">
        <v>2.5</v>
      </c>
      <c r="J54" s="211">
        <v>2.5</v>
      </c>
      <c r="K54" s="211">
        <v>2.4</v>
      </c>
      <c r="L54" s="211">
        <v>2.2999999999999998</v>
      </c>
    </row>
    <row r="55" spans="2:12" x14ac:dyDescent="0.2">
      <c r="B55" s="105" t="s">
        <v>863</v>
      </c>
      <c r="C55" s="211">
        <v>3.8</v>
      </c>
      <c r="D55" s="211">
        <v>2.8</v>
      </c>
      <c r="E55" s="211">
        <v>3.2</v>
      </c>
      <c r="F55" s="211">
        <v>2.6</v>
      </c>
      <c r="G55" s="211">
        <v>2.4</v>
      </c>
      <c r="H55" s="211">
        <v>3.1</v>
      </c>
      <c r="I55" s="211">
        <v>2.9</v>
      </c>
      <c r="J55" s="211">
        <v>3.5</v>
      </c>
      <c r="K55" s="211">
        <v>2.9</v>
      </c>
      <c r="L55" s="211">
        <v>3.2</v>
      </c>
    </row>
    <row r="56" spans="2:12" x14ac:dyDescent="0.2">
      <c r="B56" s="105" t="s">
        <v>525</v>
      </c>
      <c r="C56" s="211">
        <v>8.3000000000000007</v>
      </c>
      <c r="D56" s="211">
        <v>8.1999999999999993</v>
      </c>
      <c r="E56" s="211">
        <v>7.3</v>
      </c>
      <c r="F56" s="211">
        <v>7</v>
      </c>
      <c r="G56" s="211">
        <v>7.3</v>
      </c>
      <c r="H56" s="211">
        <v>8.8000000000000007</v>
      </c>
      <c r="I56" s="211">
        <v>8.1999999999999993</v>
      </c>
      <c r="J56" s="211">
        <v>7.2</v>
      </c>
      <c r="K56" s="211">
        <v>7.4</v>
      </c>
      <c r="L56" s="211">
        <v>8</v>
      </c>
    </row>
    <row r="57" spans="2:12" x14ac:dyDescent="0.2">
      <c r="B57" s="103" t="s">
        <v>864</v>
      </c>
      <c r="C57" s="214">
        <v>100</v>
      </c>
      <c r="D57" s="214">
        <v>100</v>
      </c>
      <c r="E57" s="214">
        <v>100</v>
      </c>
      <c r="F57" s="214">
        <v>100</v>
      </c>
      <c r="G57" s="214">
        <v>100</v>
      </c>
      <c r="H57" s="214">
        <v>100</v>
      </c>
      <c r="I57" s="214">
        <v>100</v>
      </c>
      <c r="J57" s="214">
        <v>100</v>
      </c>
      <c r="K57" s="214">
        <v>100</v>
      </c>
      <c r="L57" s="214">
        <v>100</v>
      </c>
    </row>
    <row r="58" spans="2:12" x14ac:dyDescent="0.2">
      <c r="B58" s="105" t="s">
        <v>865</v>
      </c>
      <c r="C58" s="211">
        <v>24.9</v>
      </c>
      <c r="D58" s="211">
        <v>18.5</v>
      </c>
      <c r="E58" s="211">
        <v>15.8</v>
      </c>
      <c r="F58" s="211">
        <v>8.8000000000000007</v>
      </c>
      <c r="G58" s="211">
        <v>16.2</v>
      </c>
      <c r="H58" s="211">
        <v>12.8</v>
      </c>
      <c r="I58" s="211">
        <v>13.2</v>
      </c>
      <c r="J58" s="211">
        <v>17.2</v>
      </c>
      <c r="K58" s="211">
        <v>16.7</v>
      </c>
      <c r="L58" s="211">
        <v>19.2</v>
      </c>
    </row>
    <row r="59" spans="2:12" x14ac:dyDescent="0.2">
      <c r="B59" s="105" t="s">
        <v>866</v>
      </c>
      <c r="C59" s="211">
        <v>5</v>
      </c>
      <c r="D59" s="211">
        <v>4.9000000000000004</v>
      </c>
      <c r="E59" s="211">
        <v>4</v>
      </c>
      <c r="F59" s="211">
        <v>7.2</v>
      </c>
      <c r="G59" s="211">
        <v>9.1999999999999993</v>
      </c>
      <c r="H59" s="211">
        <v>4</v>
      </c>
      <c r="I59" s="211">
        <v>4.0999999999999996</v>
      </c>
      <c r="J59" s="211">
        <v>4.7</v>
      </c>
      <c r="K59" s="211">
        <v>4.5999999999999996</v>
      </c>
      <c r="L59" s="211">
        <v>4.9000000000000004</v>
      </c>
    </row>
    <row r="60" spans="2:12" x14ac:dyDescent="0.2">
      <c r="B60" s="105" t="s">
        <v>867</v>
      </c>
      <c r="C60" s="211">
        <v>6.8</v>
      </c>
      <c r="D60" s="211">
        <v>7.2</v>
      </c>
      <c r="E60" s="211">
        <v>7.4</v>
      </c>
      <c r="F60" s="211">
        <v>10.9</v>
      </c>
      <c r="G60" s="211">
        <v>7.3</v>
      </c>
      <c r="H60" s="211">
        <v>7.2</v>
      </c>
      <c r="I60" s="211">
        <v>6</v>
      </c>
      <c r="J60" s="211">
        <v>5.6</v>
      </c>
      <c r="K60" s="211">
        <v>6.8</v>
      </c>
      <c r="L60" s="211">
        <v>7</v>
      </c>
    </row>
    <row r="61" spans="2:12" x14ac:dyDescent="0.2">
      <c r="B61" s="105" t="s">
        <v>868</v>
      </c>
      <c r="C61" s="211">
        <v>12.9</v>
      </c>
      <c r="D61" s="211">
        <v>12.1</v>
      </c>
      <c r="E61" s="211">
        <v>10.9</v>
      </c>
      <c r="F61" s="211">
        <v>11.4</v>
      </c>
      <c r="G61" s="211">
        <v>11.9</v>
      </c>
      <c r="H61" s="211">
        <v>12.5</v>
      </c>
      <c r="I61" s="211">
        <v>12.6</v>
      </c>
      <c r="J61" s="211">
        <v>13.1</v>
      </c>
      <c r="K61" s="211">
        <v>13.1</v>
      </c>
      <c r="L61" s="211">
        <v>12.4</v>
      </c>
    </row>
    <row r="62" spans="2:12" x14ac:dyDescent="0.2">
      <c r="B62" s="105" t="s">
        <v>869</v>
      </c>
      <c r="C62" s="211">
        <v>3.2</v>
      </c>
      <c r="D62" s="211">
        <v>3.2</v>
      </c>
      <c r="E62" s="211">
        <v>2.4</v>
      </c>
      <c r="F62" s="211">
        <v>3.8</v>
      </c>
      <c r="G62" s="211">
        <v>3.8</v>
      </c>
      <c r="H62" s="211">
        <v>2.7</v>
      </c>
      <c r="I62" s="211">
        <v>2.5</v>
      </c>
      <c r="J62" s="211">
        <v>3</v>
      </c>
      <c r="K62" s="211">
        <v>3</v>
      </c>
      <c r="L62" s="211">
        <v>3</v>
      </c>
    </row>
    <row r="63" spans="2:12" x14ac:dyDescent="0.2">
      <c r="B63" s="105" t="s">
        <v>870</v>
      </c>
      <c r="C63" s="211">
        <v>6.2</v>
      </c>
      <c r="D63" s="211">
        <v>6.3</v>
      </c>
      <c r="E63" s="211">
        <v>5</v>
      </c>
      <c r="F63" s="211">
        <v>6.9</v>
      </c>
      <c r="G63" s="211">
        <v>6</v>
      </c>
      <c r="H63" s="211">
        <v>4.9000000000000004</v>
      </c>
      <c r="I63" s="211">
        <v>4.5</v>
      </c>
      <c r="J63" s="211">
        <v>5.7</v>
      </c>
      <c r="K63" s="211">
        <v>5.6</v>
      </c>
      <c r="L63" s="211">
        <v>5.8</v>
      </c>
    </row>
    <row r="64" spans="2:12" x14ac:dyDescent="0.2">
      <c r="B64" s="105" t="s">
        <v>871</v>
      </c>
      <c r="C64" s="211">
        <v>2.8</v>
      </c>
      <c r="D64" s="211">
        <v>2.1</v>
      </c>
      <c r="E64" s="211">
        <v>2.6</v>
      </c>
      <c r="F64" s="211">
        <v>1.7</v>
      </c>
      <c r="G64" s="211">
        <v>1.1000000000000001</v>
      </c>
      <c r="H64" s="211">
        <v>2</v>
      </c>
      <c r="I64" s="211">
        <v>1.7</v>
      </c>
      <c r="J64" s="211">
        <v>2.2999999999999998</v>
      </c>
      <c r="K64" s="211">
        <v>4.5</v>
      </c>
      <c r="L64" s="211">
        <v>2.5</v>
      </c>
    </row>
    <row r="65" spans="1:12" x14ac:dyDescent="0.2">
      <c r="B65" s="124" t="s">
        <v>147</v>
      </c>
      <c r="C65" s="211">
        <v>1.9</v>
      </c>
      <c r="D65" s="211">
        <v>1.8</v>
      </c>
      <c r="E65" s="211">
        <v>1.4</v>
      </c>
      <c r="F65" s="211">
        <v>1.8</v>
      </c>
      <c r="G65" s="211">
        <v>2</v>
      </c>
      <c r="H65" s="211">
        <v>1.5</v>
      </c>
      <c r="I65" s="211">
        <v>1.9</v>
      </c>
      <c r="J65" s="211">
        <v>1.9</v>
      </c>
      <c r="K65" s="211">
        <v>1.8</v>
      </c>
      <c r="L65" s="211">
        <v>1.8</v>
      </c>
    </row>
    <row r="66" spans="1:12" x14ac:dyDescent="0.2">
      <c r="B66" s="105" t="s">
        <v>872</v>
      </c>
      <c r="C66" s="211">
        <v>3.4</v>
      </c>
      <c r="D66" s="211">
        <v>5</v>
      </c>
      <c r="E66" s="211">
        <v>4.4000000000000004</v>
      </c>
      <c r="F66" s="211">
        <v>5.9</v>
      </c>
      <c r="G66" s="211">
        <v>7.9</v>
      </c>
      <c r="H66" s="211">
        <v>4.2</v>
      </c>
      <c r="I66" s="211">
        <v>5.4</v>
      </c>
      <c r="J66" s="211">
        <v>6</v>
      </c>
      <c r="K66" s="211">
        <v>5.2</v>
      </c>
      <c r="L66" s="211">
        <v>4.4000000000000004</v>
      </c>
    </row>
    <row r="67" spans="1:12" x14ac:dyDescent="0.2">
      <c r="B67" s="105" t="s">
        <v>873</v>
      </c>
      <c r="C67" s="211">
        <v>4.9000000000000004</v>
      </c>
      <c r="D67" s="211">
        <v>4.9000000000000004</v>
      </c>
      <c r="E67" s="211">
        <v>9.1999999999999993</v>
      </c>
      <c r="F67" s="211">
        <v>5.4</v>
      </c>
      <c r="G67" s="211">
        <v>6.2</v>
      </c>
      <c r="H67" s="211">
        <v>10.3</v>
      </c>
      <c r="I67" s="211">
        <v>5.7</v>
      </c>
      <c r="J67" s="211">
        <v>4.5</v>
      </c>
      <c r="K67" s="211">
        <v>6.5</v>
      </c>
      <c r="L67" s="211">
        <v>6.3</v>
      </c>
    </row>
    <row r="68" spans="1:12" x14ac:dyDescent="0.2">
      <c r="B68" s="105" t="s">
        <v>874</v>
      </c>
      <c r="C68" s="211">
        <v>14.4</v>
      </c>
      <c r="D68" s="211">
        <v>18.399999999999999</v>
      </c>
      <c r="E68" s="211">
        <v>17.600000000000001</v>
      </c>
      <c r="F68" s="211">
        <v>17.7</v>
      </c>
      <c r="G68" s="211">
        <v>12.8</v>
      </c>
      <c r="H68" s="211">
        <v>19.600000000000001</v>
      </c>
      <c r="I68" s="211">
        <v>22.1</v>
      </c>
      <c r="J68" s="211">
        <v>16.3</v>
      </c>
      <c r="K68" s="211">
        <v>17</v>
      </c>
      <c r="L68" s="211">
        <v>16.600000000000001</v>
      </c>
    </row>
    <row r="69" spans="1:12" x14ac:dyDescent="0.2">
      <c r="B69" s="105" t="s">
        <v>875</v>
      </c>
      <c r="C69" s="211">
        <v>11.7</v>
      </c>
      <c r="D69" s="211">
        <v>12.5</v>
      </c>
      <c r="E69" s="211">
        <v>16</v>
      </c>
      <c r="F69" s="211">
        <v>15.1</v>
      </c>
      <c r="G69" s="211">
        <v>12.3</v>
      </c>
      <c r="H69" s="211">
        <v>14.9</v>
      </c>
      <c r="I69" s="211">
        <v>16.7</v>
      </c>
      <c r="J69" s="211">
        <v>11.8</v>
      </c>
      <c r="K69" s="211">
        <v>11.8</v>
      </c>
      <c r="L69" s="211">
        <v>13.1</v>
      </c>
    </row>
    <row r="70" spans="1:12" x14ac:dyDescent="0.2">
      <c r="B70" s="128" t="s">
        <v>876</v>
      </c>
      <c r="C70" s="293">
        <v>1.9</v>
      </c>
      <c r="D70" s="293">
        <v>3.1</v>
      </c>
      <c r="E70" s="293">
        <v>3.4</v>
      </c>
      <c r="F70" s="293">
        <v>3.4</v>
      </c>
      <c r="G70" s="293">
        <v>3.2</v>
      </c>
      <c r="H70" s="293">
        <v>3.4</v>
      </c>
      <c r="I70" s="293">
        <v>3.6</v>
      </c>
      <c r="J70" s="293">
        <v>7.6</v>
      </c>
      <c r="K70" s="293">
        <v>3.4</v>
      </c>
      <c r="L70" s="293">
        <v>2.9</v>
      </c>
    </row>
    <row r="71" spans="1:12" x14ac:dyDescent="0.2">
      <c r="B71" s="88"/>
      <c r="C71" s="88"/>
      <c r="D71" s="88"/>
      <c r="E71" s="88"/>
      <c r="F71" s="88"/>
      <c r="G71" s="88"/>
      <c r="H71" s="88"/>
      <c r="I71" s="88"/>
      <c r="J71" s="88"/>
      <c r="K71" s="88"/>
      <c r="L71" s="88"/>
    </row>
    <row r="72" spans="1:12" x14ac:dyDescent="0.2">
      <c r="A72" s="79" t="s">
        <v>1216</v>
      </c>
      <c r="B72" s="88"/>
      <c r="C72" s="88"/>
      <c r="D72" s="88"/>
      <c r="E72" s="88"/>
      <c r="F72" s="88"/>
      <c r="G72" s="88"/>
      <c r="H72" s="88"/>
      <c r="I72" s="88"/>
      <c r="J72" s="88"/>
      <c r="K72" s="88"/>
      <c r="L72" s="88"/>
    </row>
    <row r="73" spans="1:12" x14ac:dyDescent="0.2">
      <c r="A73" s="294" t="s">
        <v>1215</v>
      </c>
      <c r="B73" s="88"/>
      <c r="C73" s="88"/>
      <c r="D73" s="88"/>
      <c r="E73" s="88"/>
      <c r="F73" s="88"/>
      <c r="G73" s="88"/>
      <c r="H73" s="88"/>
      <c r="I73" s="88"/>
      <c r="J73" s="88"/>
      <c r="K73" s="88"/>
      <c r="L73" s="88"/>
    </row>
    <row r="74" spans="1:12" x14ac:dyDescent="0.2">
      <c r="B74" s="88"/>
      <c r="C74" s="88"/>
      <c r="D74" s="88"/>
      <c r="E74" s="88"/>
      <c r="F74" s="88"/>
      <c r="G74" s="88"/>
      <c r="H74" s="88"/>
      <c r="I74" s="88"/>
      <c r="J74" s="88"/>
      <c r="K74" s="88"/>
      <c r="L74" s="88"/>
    </row>
  </sheetData>
  <mergeCells count="2">
    <mergeCell ref="C4:L4"/>
    <mergeCell ref="B2:L2"/>
  </mergeCells>
  <pageMargins left="0.7" right="0.7" top="0.75" bottom="0.75" header="0.3" footer="0.3"/>
  <pageSetup paperSize="8" orientation="landscape" r:id="rId1"/>
  <headerFooter>
    <oddHeader>&amp;L&amp;"Calibri"&amp;10&amp;K000000 [Limited Sharing]&amp;1#_x000D_</oddHead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6C00-000000000000}">
  <sheetPr codeName="Sheet20">
    <tabColor theme="7" tint="-0.499984740745262"/>
  </sheetPr>
  <dimension ref="A1:M73"/>
  <sheetViews>
    <sheetView workbookViewId="0">
      <pane ySplit="3" topLeftCell="A55" activePane="bottomLeft" state="frozen"/>
      <selection activeCell="R14" sqref="R14"/>
      <selection pane="bottomLeft" activeCell="B2" sqref="B2:L2"/>
    </sheetView>
  </sheetViews>
  <sheetFormatPr defaultRowHeight="12.75" x14ac:dyDescent="0.2"/>
  <cols>
    <col min="1" max="1" width="2.6640625" style="11" customWidth="1"/>
    <col min="2" max="2" width="52.6640625" style="88" customWidth="1"/>
    <col min="3" max="12" width="12.1640625" style="88" customWidth="1"/>
    <col min="13" max="16384" width="9.33203125" style="11"/>
  </cols>
  <sheetData>
    <row r="1" spans="2:13" s="4" customFormat="1" ht="46.5" customHeight="1" x14ac:dyDescent="0.2">
      <c r="B1" s="1" t="s">
        <v>438</v>
      </c>
      <c r="C1" s="2"/>
      <c r="D1" s="2"/>
      <c r="E1" s="2"/>
      <c r="F1" s="2"/>
      <c r="G1" s="2"/>
      <c r="H1" s="2"/>
      <c r="I1" s="2"/>
      <c r="J1" s="2"/>
      <c r="K1" s="2"/>
      <c r="L1" s="3" t="s">
        <v>483</v>
      </c>
    </row>
    <row r="2" spans="2:13" s="5" customFormat="1" ht="15" customHeight="1" x14ac:dyDescent="0.25">
      <c r="B2" s="422" t="s">
        <v>152</v>
      </c>
      <c r="C2" s="422"/>
      <c r="D2" s="422"/>
      <c r="E2" s="422"/>
      <c r="F2" s="422"/>
      <c r="G2" s="422"/>
      <c r="H2" s="422"/>
      <c r="I2" s="422"/>
      <c r="J2" s="422"/>
      <c r="K2" s="422"/>
      <c r="L2" s="422"/>
    </row>
    <row r="3" spans="2:13" s="243" customFormat="1" ht="15" x14ac:dyDescent="0.25">
      <c r="B3" s="67" t="s">
        <v>150</v>
      </c>
      <c r="C3" s="66" t="s">
        <v>10</v>
      </c>
      <c r="D3" s="66" t="s">
        <v>11</v>
      </c>
      <c r="E3" s="66" t="s">
        <v>12</v>
      </c>
      <c r="F3" s="67" t="s">
        <v>1236</v>
      </c>
      <c r="G3" s="66" t="s">
        <v>14</v>
      </c>
      <c r="H3" s="66" t="s">
        <v>15</v>
      </c>
      <c r="I3" s="66" t="s">
        <v>16</v>
      </c>
      <c r="J3" s="66" t="s">
        <v>17</v>
      </c>
      <c r="K3" s="67" t="s">
        <v>151</v>
      </c>
      <c r="L3" s="66" t="s">
        <v>18</v>
      </c>
    </row>
    <row r="4" spans="2:13" x14ac:dyDescent="0.2">
      <c r="B4" s="286" t="s">
        <v>1178</v>
      </c>
    </row>
    <row r="5" spans="2:13" x14ac:dyDescent="0.2">
      <c r="B5" s="101" t="s">
        <v>148</v>
      </c>
      <c r="C5" s="122">
        <v>3.8</v>
      </c>
      <c r="D5" s="122">
        <v>3.8</v>
      </c>
      <c r="E5" s="122">
        <v>3.7</v>
      </c>
      <c r="F5" s="122">
        <v>3.9</v>
      </c>
      <c r="G5" s="122">
        <v>3.7</v>
      </c>
      <c r="H5" s="122">
        <v>3.6</v>
      </c>
      <c r="I5" s="122">
        <v>3.6</v>
      </c>
      <c r="J5" s="122">
        <v>3.6</v>
      </c>
      <c r="K5" s="122">
        <v>3.7</v>
      </c>
      <c r="L5" s="122">
        <v>3.7</v>
      </c>
      <c r="M5" s="88"/>
    </row>
    <row r="6" spans="2:13" x14ac:dyDescent="0.2">
      <c r="B6" s="287" t="s">
        <v>149</v>
      </c>
      <c r="C6" s="88">
        <v>1.9</v>
      </c>
      <c r="D6" s="88">
        <v>1.8</v>
      </c>
      <c r="E6" s="88">
        <v>1.8</v>
      </c>
      <c r="F6" s="88">
        <v>1.8</v>
      </c>
      <c r="G6" s="88">
        <v>1.6</v>
      </c>
      <c r="H6" s="88">
        <v>1.8</v>
      </c>
      <c r="I6" s="88">
        <v>1.7</v>
      </c>
      <c r="J6" s="88">
        <v>1.7</v>
      </c>
      <c r="K6" s="88">
        <v>1.8</v>
      </c>
      <c r="L6" s="88">
        <v>1.8</v>
      </c>
      <c r="M6" s="88"/>
    </row>
    <row r="7" spans="2:13" x14ac:dyDescent="0.2">
      <c r="B7" s="286" t="s">
        <v>831</v>
      </c>
      <c r="M7" s="88"/>
    </row>
    <row r="8" spans="2:13" x14ac:dyDescent="0.2">
      <c r="B8" s="288" t="s">
        <v>126</v>
      </c>
      <c r="M8" s="88"/>
    </row>
    <row r="9" spans="2:13" x14ac:dyDescent="0.2">
      <c r="B9" s="289" t="s">
        <v>129</v>
      </c>
      <c r="C9" s="211">
        <v>47.5</v>
      </c>
      <c r="D9" s="211">
        <v>47.3</v>
      </c>
      <c r="E9" s="211">
        <v>46.6</v>
      </c>
      <c r="F9" s="211">
        <v>47.5</v>
      </c>
      <c r="G9" s="211">
        <v>47.1</v>
      </c>
      <c r="H9" s="211">
        <v>47.2</v>
      </c>
      <c r="I9" s="211">
        <v>45.4</v>
      </c>
      <c r="J9" s="211">
        <v>47.9</v>
      </c>
      <c r="K9" s="211">
        <v>47.2</v>
      </c>
      <c r="L9" s="211">
        <v>47.2</v>
      </c>
      <c r="M9" s="88"/>
    </row>
    <row r="10" spans="2:13" x14ac:dyDescent="0.2">
      <c r="B10" s="105" t="s">
        <v>746</v>
      </c>
      <c r="C10" s="211">
        <v>52.5</v>
      </c>
      <c r="D10" s="211">
        <v>52.7</v>
      </c>
      <c r="E10" s="211">
        <v>53.4</v>
      </c>
      <c r="F10" s="211">
        <v>52.5</v>
      </c>
      <c r="G10" s="211">
        <v>52.9</v>
      </c>
      <c r="H10" s="211">
        <v>52.8</v>
      </c>
      <c r="I10" s="211">
        <v>54.6</v>
      </c>
      <c r="J10" s="211">
        <v>52.1</v>
      </c>
      <c r="K10" s="211">
        <v>52.8</v>
      </c>
      <c r="L10" s="211">
        <v>52.8</v>
      </c>
      <c r="M10" s="88"/>
    </row>
    <row r="11" spans="2:13" x14ac:dyDescent="0.2">
      <c r="B11" s="103" t="s">
        <v>832</v>
      </c>
      <c r="M11" s="88"/>
    </row>
    <row r="12" spans="2:13" x14ac:dyDescent="0.2">
      <c r="B12" s="105" t="s">
        <v>833</v>
      </c>
      <c r="C12" s="211">
        <v>20.2</v>
      </c>
      <c r="D12" s="211">
        <v>23.7</v>
      </c>
      <c r="E12" s="211">
        <v>22.8</v>
      </c>
      <c r="F12" s="211">
        <v>23.2</v>
      </c>
      <c r="G12" s="211">
        <v>27.3</v>
      </c>
      <c r="H12" s="211">
        <v>24.3</v>
      </c>
      <c r="I12" s="211">
        <v>25.5</v>
      </c>
      <c r="J12" s="211">
        <v>23</v>
      </c>
      <c r="K12" s="211">
        <v>21.8</v>
      </c>
      <c r="L12" s="211">
        <v>22.8</v>
      </c>
      <c r="M12" s="88"/>
    </row>
    <row r="13" spans="2:13" x14ac:dyDescent="0.2">
      <c r="B13" s="105" t="s">
        <v>834</v>
      </c>
      <c r="C13" s="211">
        <v>60.9</v>
      </c>
      <c r="D13" s="211">
        <v>57.5</v>
      </c>
      <c r="E13" s="211">
        <v>57.8</v>
      </c>
      <c r="F13" s="211">
        <v>60.2</v>
      </c>
      <c r="G13" s="211">
        <v>60.8</v>
      </c>
      <c r="H13" s="211">
        <v>57.9</v>
      </c>
      <c r="I13" s="211">
        <v>58</v>
      </c>
      <c r="J13" s="211">
        <v>60.3</v>
      </c>
      <c r="K13" s="211">
        <v>58.4</v>
      </c>
      <c r="L13" s="211">
        <v>59.2</v>
      </c>
      <c r="M13" s="88"/>
    </row>
    <row r="14" spans="2:13" x14ac:dyDescent="0.2">
      <c r="B14" s="105" t="s">
        <v>835</v>
      </c>
      <c r="C14" s="211">
        <v>18.899999999999999</v>
      </c>
      <c r="D14" s="211">
        <v>18.8</v>
      </c>
      <c r="E14" s="211">
        <v>19.399999999999999</v>
      </c>
      <c r="F14" s="211">
        <v>16.600000000000001</v>
      </c>
      <c r="G14" s="211">
        <v>11.9</v>
      </c>
      <c r="H14" s="211">
        <v>17.8</v>
      </c>
      <c r="I14" s="211">
        <v>16.600000000000001</v>
      </c>
      <c r="J14" s="211">
        <v>16.7</v>
      </c>
      <c r="K14" s="211">
        <v>19.8</v>
      </c>
      <c r="L14" s="211">
        <v>17.899999999999999</v>
      </c>
      <c r="M14" s="88"/>
    </row>
    <row r="15" spans="2:13" x14ac:dyDescent="0.2">
      <c r="B15" s="288" t="s">
        <v>132</v>
      </c>
      <c r="C15" s="211"/>
      <c r="D15" s="211"/>
      <c r="E15" s="211"/>
      <c r="F15" s="211"/>
      <c r="G15" s="211"/>
      <c r="H15" s="211"/>
      <c r="I15" s="211"/>
      <c r="J15" s="211"/>
      <c r="K15" s="211"/>
      <c r="L15" s="211"/>
      <c r="M15" s="88"/>
    </row>
    <row r="16" spans="2:13" x14ac:dyDescent="0.2">
      <c r="B16" s="124" t="s">
        <v>133</v>
      </c>
      <c r="C16" s="211">
        <v>1.9</v>
      </c>
      <c r="D16" s="211">
        <v>4</v>
      </c>
      <c r="E16" s="211">
        <v>3.1</v>
      </c>
      <c r="F16" s="211">
        <v>1.6</v>
      </c>
      <c r="G16" s="211">
        <v>3.9</v>
      </c>
      <c r="H16" s="211">
        <v>2.9</v>
      </c>
      <c r="I16" s="211">
        <v>3.1</v>
      </c>
      <c r="J16" s="211">
        <v>6.2</v>
      </c>
      <c r="K16" s="211">
        <v>3.9</v>
      </c>
      <c r="L16" s="211">
        <v>3.1</v>
      </c>
      <c r="M16" s="88"/>
    </row>
    <row r="17" spans="2:13" x14ac:dyDescent="0.2">
      <c r="B17" s="105" t="s">
        <v>836</v>
      </c>
      <c r="C17" s="211">
        <v>14.7</v>
      </c>
      <c r="D17" s="211">
        <v>23</v>
      </c>
      <c r="E17" s="211">
        <v>21.7</v>
      </c>
      <c r="F17" s="211">
        <v>22.4</v>
      </c>
      <c r="G17" s="211">
        <v>27.8</v>
      </c>
      <c r="H17" s="211">
        <v>23.8</v>
      </c>
      <c r="I17" s="211">
        <v>25.2</v>
      </c>
      <c r="J17" s="211">
        <v>25.1</v>
      </c>
      <c r="K17" s="211">
        <v>22.5</v>
      </c>
      <c r="L17" s="211">
        <v>21.1</v>
      </c>
      <c r="M17" s="88"/>
    </row>
    <row r="18" spans="2:13" x14ac:dyDescent="0.2">
      <c r="B18" s="105" t="s">
        <v>837</v>
      </c>
      <c r="C18" s="211">
        <v>40.6</v>
      </c>
      <c r="D18" s="211">
        <v>44.5</v>
      </c>
      <c r="E18" s="211">
        <v>43.9</v>
      </c>
      <c r="F18" s="211">
        <v>50.9</v>
      </c>
      <c r="G18" s="211">
        <v>43</v>
      </c>
      <c r="H18" s="211">
        <v>46.7</v>
      </c>
      <c r="I18" s="211">
        <v>45.9</v>
      </c>
      <c r="J18" s="211">
        <v>46.6</v>
      </c>
      <c r="K18" s="211">
        <v>44.8</v>
      </c>
      <c r="L18" s="211">
        <v>44</v>
      </c>
      <c r="M18" s="88"/>
    </row>
    <row r="19" spans="2:13" x14ac:dyDescent="0.2">
      <c r="B19" s="105" t="s">
        <v>838</v>
      </c>
      <c r="C19" s="211">
        <v>21.1</v>
      </c>
      <c r="D19" s="211">
        <v>14.7</v>
      </c>
      <c r="E19" s="211">
        <v>17.5</v>
      </c>
      <c r="F19" s="211">
        <v>12.6</v>
      </c>
      <c r="G19" s="211">
        <v>15.6</v>
      </c>
      <c r="H19" s="211">
        <v>13.7</v>
      </c>
      <c r="I19" s="211">
        <v>14.9</v>
      </c>
      <c r="J19" s="211">
        <v>13</v>
      </c>
      <c r="K19" s="211">
        <v>16.100000000000001</v>
      </c>
      <c r="L19" s="211">
        <v>16.7</v>
      </c>
      <c r="M19" s="88"/>
    </row>
    <row r="20" spans="2:13" x14ac:dyDescent="0.2">
      <c r="B20" s="105" t="s">
        <v>839</v>
      </c>
      <c r="C20" s="211">
        <v>21.8</v>
      </c>
      <c r="D20" s="211">
        <v>13.8</v>
      </c>
      <c r="E20" s="211">
        <v>13.8</v>
      </c>
      <c r="F20" s="211">
        <v>12.5</v>
      </c>
      <c r="G20" s="211">
        <v>9.6999999999999993</v>
      </c>
      <c r="H20" s="211">
        <v>12.9</v>
      </c>
      <c r="I20" s="211">
        <v>10.8</v>
      </c>
      <c r="J20" s="211">
        <v>9.1</v>
      </c>
      <c r="K20" s="211">
        <v>12.8</v>
      </c>
      <c r="L20" s="211">
        <v>15.1</v>
      </c>
      <c r="M20" s="88"/>
    </row>
    <row r="21" spans="2:13" x14ac:dyDescent="0.2">
      <c r="B21" s="290" t="s">
        <v>135</v>
      </c>
      <c r="M21" s="88"/>
    </row>
    <row r="22" spans="2:13" x14ac:dyDescent="0.2">
      <c r="B22" s="291" t="s">
        <v>134</v>
      </c>
      <c r="M22" s="88"/>
    </row>
    <row r="23" spans="2:13" x14ac:dyDescent="0.2">
      <c r="B23" s="105" t="s">
        <v>840</v>
      </c>
      <c r="C23" s="54">
        <v>109813</v>
      </c>
      <c r="D23" s="54">
        <v>65420</v>
      </c>
      <c r="E23" s="54">
        <v>68410</v>
      </c>
      <c r="F23" s="54">
        <v>55390</v>
      </c>
      <c r="G23" s="54">
        <v>51536</v>
      </c>
      <c r="H23" s="54">
        <v>75148</v>
      </c>
      <c r="I23" s="54">
        <v>64645</v>
      </c>
      <c r="J23" s="54">
        <v>62363</v>
      </c>
      <c r="K23" s="54">
        <v>56335</v>
      </c>
      <c r="L23" s="54">
        <v>76414</v>
      </c>
      <c r="M23" s="88"/>
    </row>
    <row r="24" spans="2:13" x14ac:dyDescent="0.2">
      <c r="B24" s="105" t="s">
        <v>841</v>
      </c>
      <c r="C24" s="54">
        <v>28809</v>
      </c>
      <c r="D24" s="54">
        <v>17275</v>
      </c>
      <c r="E24" s="54">
        <v>18658</v>
      </c>
      <c r="F24" s="54">
        <v>14107</v>
      </c>
      <c r="G24" s="54">
        <v>13925</v>
      </c>
      <c r="H24" s="54">
        <v>20984</v>
      </c>
      <c r="I24" s="54">
        <v>18131</v>
      </c>
      <c r="J24" s="54">
        <v>17173</v>
      </c>
      <c r="K24" s="54">
        <v>15163</v>
      </c>
      <c r="L24" s="54">
        <v>20527</v>
      </c>
      <c r="M24" s="88"/>
    </row>
    <row r="25" spans="2:13" x14ac:dyDescent="0.2">
      <c r="B25" s="105" t="s">
        <v>842</v>
      </c>
      <c r="C25" s="54">
        <v>56762</v>
      </c>
      <c r="D25" s="54">
        <v>36560</v>
      </c>
      <c r="E25" s="54">
        <v>37923</v>
      </c>
      <c r="F25" s="54">
        <v>31104</v>
      </c>
      <c r="G25" s="54">
        <v>32787</v>
      </c>
      <c r="H25" s="54">
        <v>42321</v>
      </c>
      <c r="I25" s="54">
        <v>37996</v>
      </c>
      <c r="J25" s="54">
        <v>36078</v>
      </c>
      <c r="K25" s="54">
        <v>30695</v>
      </c>
      <c r="L25" s="54">
        <v>42308</v>
      </c>
      <c r="M25" s="88"/>
    </row>
    <row r="26" spans="2:13" x14ac:dyDescent="0.2">
      <c r="B26" s="288" t="s">
        <v>136</v>
      </c>
      <c r="C26" s="54"/>
      <c r="D26" s="54"/>
      <c r="E26" s="54"/>
      <c r="F26" s="54"/>
      <c r="G26" s="54"/>
      <c r="H26" s="54"/>
      <c r="I26" s="54"/>
      <c r="J26" s="54"/>
      <c r="K26" s="54"/>
      <c r="L26" s="54"/>
      <c r="M26" s="88"/>
    </row>
    <row r="27" spans="2:13" x14ac:dyDescent="0.2">
      <c r="B27" s="292" t="s">
        <v>137</v>
      </c>
      <c r="C27" s="54">
        <v>75000</v>
      </c>
      <c r="D27" s="54">
        <v>49475</v>
      </c>
      <c r="E27" s="54">
        <v>50270</v>
      </c>
      <c r="F27" s="54">
        <v>42491</v>
      </c>
      <c r="G27" s="54">
        <v>38871</v>
      </c>
      <c r="H27" s="54">
        <v>55614</v>
      </c>
      <c r="I27" s="54">
        <v>47415</v>
      </c>
      <c r="J27" s="54">
        <v>40055</v>
      </c>
      <c r="K27" s="54">
        <v>45797</v>
      </c>
      <c r="L27" s="54">
        <v>53333</v>
      </c>
      <c r="M27" s="88"/>
    </row>
    <row r="28" spans="2:13" x14ac:dyDescent="0.2">
      <c r="B28" s="124" t="s">
        <v>144</v>
      </c>
      <c r="C28" s="54">
        <v>19383</v>
      </c>
      <c r="D28" s="54">
        <v>12344</v>
      </c>
      <c r="E28" s="54">
        <v>13697</v>
      </c>
      <c r="F28" s="54">
        <v>11150</v>
      </c>
      <c r="G28" s="54">
        <v>10250</v>
      </c>
      <c r="H28" s="54">
        <v>14705</v>
      </c>
      <c r="I28" s="54">
        <v>13863</v>
      </c>
      <c r="J28" s="54">
        <v>11066</v>
      </c>
      <c r="K28" s="54">
        <v>11884</v>
      </c>
      <c r="L28" s="54">
        <v>14095</v>
      </c>
      <c r="M28" s="88"/>
    </row>
    <row r="29" spans="2:13" x14ac:dyDescent="0.2">
      <c r="B29" s="105" t="s">
        <v>842</v>
      </c>
      <c r="C29" s="54">
        <v>35171</v>
      </c>
      <c r="D29" s="54">
        <v>25067</v>
      </c>
      <c r="E29" s="54">
        <v>26267</v>
      </c>
      <c r="F29" s="54">
        <v>24629</v>
      </c>
      <c r="G29" s="54">
        <v>25000</v>
      </c>
      <c r="H29" s="54">
        <v>28800</v>
      </c>
      <c r="I29" s="54">
        <v>26323</v>
      </c>
      <c r="J29" s="54">
        <v>22343</v>
      </c>
      <c r="K29" s="54">
        <v>23517</v>
      </c>
      <c r="L29" s="54">
        <v>28465</v>
      </c>
      <c r="M29" s="88"/>
    </row>
    <row r="30" spans="2:13" x14ac:dyDescent="0.2">
      <c r="B30" s="288" t="s">
        <v>138</v>
      </c>
      <c r="C30" s="54"/>
      <c r="D30" s="54"/>
      <c r="E30" s="54"/>
      <c r="F30" s="54"/>
      <c r="G30" s="54"/>
      <c r="H30" s="54"/>
      <c r="I30" s="54"/>
      <c r="J30" s="54"/>
      <c r="K30" s="54"/>
      <c r="L30" s="54"/>
      <c r="M30" s="88"/>
    </row>
    <row r="31" spans="2:13" x14ac:dyDescent="0.2">
      <c r="B31" s="124" t="s">
        <v>139</v>
      </c>
      <c r="C31" s="211">
        <v>51.7</v>
      </c>
      <c r="D31" s="211">
        <v>48.5</v>
      </c>
      <c r="E31" s="211">
        <v>48.4</v>
      </c>
      <c r="F31" s="211">
        <v>46.8</v>
      </c>
      <c r="G31" s="211">
        <v>48.2</v>
      </c>
      <c r="H31" s="211">
        <v>49.4</v>
      </c>
      <c r="I31" s="211">
        <v>48.4</v>
      </c>
      <c r="J31" s="211">
        <v>54.6</v>
      </c>
      <c r="K31" s="211">
        <v>44.7</v>
      </c>
      <c r="L31" s="211">
        <v>51.4</v>
      </c>
      <c r="M31" s="88"/>
    </row>
    <row r="32" spans="2:13" x14ac:dyDescent="0.2">
      <c r="B32" s="105" t="s">
        <v>843</v>
      </c>
      <c r="C32" s="211">
        <v>5.0999999999999996</v>
      </c>
      <c r="D32" s="211">
        <v>4.8</v>
      </c>
      <c r="E32" s="211">
        <v>5.4</v>
      </c>
      <c r="F32" s="211">
        <v>4.5</v>
      </c>
      <c r="G32" s="211">
        <v>5.0999999999999996</v>
      </c>
      <c r="H32" s="211">
        <v>4.5999999999999996</v>
      </c>
      <c r="I32" s="211">
        <v>5</v>
      </c>
      <c r="J32" s="211">
        <v>4.3</v>
      </c>
      <c r="K32" s="211">
        <v>5.6</v>
      </c>
      <c r="L32" s="211">
        <v>4.5999999999999996</v>
      </c>
      <c r="M32" s="88"/>
    </row>
    <row r="33" spans="2:13" x14ac:dyDescent="0.2">
      <c r="B33" s="105" t="s">
        <v>844</v>
      </c>
      <c r="C33" s="211">
        <v>43.2</v>
      </c>
      <c r="D33" s="211">
        <v>46.7</v>
      </c>
      <c r="E33" s="211">
        <v>46.2</v>
      </c>
      <c r="F33" s="211">
        <v>48.7</v>
      </c>
      <c r="G33" s="211">
        <v>46.8</v>
      </c>
      <c r="H33" s="211">
        <v>46</v>
      </c>
      <c r="I33" s="211">
        <v>46.7</v>
      </c>
      <c r="J33" s="211">
        <v>41.1</v>
      </c>
      <c r="K33" s="211">
        <v>49.7</v>
      </c>
      <c r="L33" s="211">
        <v>44</v>
      </c>
      <c r="M33" s="88"/>
    </row>
    <row r="34" spans="2:13" x14ac:dyDescent="0.2">
      <c r="B34" s="288" t="s">
        <v>145</v>
      </c>
      <c r="C34" s="211"/>
      <c r="D34" s="211"/>
      <c r="E34" s="211"/>
      <c r="F34" s="211"/>
      <c r="G34" s="211"/>
      <c r="H34" s="211"/>
      <c r="I34" s="211"/>
      <c r="J34" s="211"/>
      <c r="K34" s="211"/>
      <c r="L34" s="211"/>
      <c r="M34" s="88"/>
    </row>
    <row r="35" spans="2:13" x14ac:dyDescent="0.2">
      <c r="B35" s="124" t="s">
        <v>146</v>
      </c>
      <c r="C35" s="230">
        <v>0.46</v>
      </c>
      <c r="D35" s="230">
        <v>0.43</v>
      </c>
      <c r="E35" s="230">
        <v>0.42</v>
      </c>
      <c r="F35" s="230">
        <v>0.42</v>
      </c>
      <c r="G35" s="230">
        <v>0.42</v>
      </c>
      <c r="H35" s="230">
        <v>0.44</v>
      </c>
      <c r="I35" s="230">
        <v>0.43</v>
      </c>
      <c r="J35" s="230">
        <v>0.5</v>
      </c>
      <c r="K35" s="230">
        <v>0.39</v>
      </c>
      <c r="L35" s="230">
        <v>0.46</v>
      </c>
      <c r="M35" s="88"/>
    </row>
    <row r="36" spans="2:13" x14ac:dyDescent="0.2">
      <c r="B36" s="105" t="s">
        <v>845</v>
      </c>
      <c r="C36" s="230">
        <v>0.44</v>
      </c>
      <c r="D36" s="230">
        <v>0.42</v>
      </c>
      <c r="E36" s="230">
        <v>0.4</v>
      </c>
      <c r="F36" s="230">
        <v>0.38</v>
      </c>
      <c r="G36" s="230">
        <v>0.4</v>
      </c>
      <c r="H36" s="230">
        <v>0.43</v>
      </c>
      <c r="I36" s="230">
        <v>0.4</v>
      </c>
      <c r="J36" s="230">
        <v>0.47</v>
      </c>
      <c r="K36" s="230">
        <v>0.36</v>
      </c>
      <c r="L36" s="230">
        <v>0.44</v>
      </c>
      <c r="M36" s="88"/>
    </row>
    <row r="37" spans="2:13" x14ac:dyDescent="0.2">
      <c r="B37" s="105" t="s">
        <v>846</v>
      </c>
      <c r="C37" s="230">
        <v>0.52</v>
      </c>
      <c r="D37" s="230">
        <v>0.49</v>
      </c>
      <c r="E37" s="230">
        <v>0.49</v>
      </c>
      <c r="F37" s="230">
        <v>0.47</v>
      </c>
      <c r="G37" s="230">
        <v>0.47</v>
      </c>
      <c r="H37" s="230">
        <v>0.52</v>
      </c>
      <c r="I37" s="230">
        <v>0.5</v>
      </c>
      <c r="J37" s="230">
        <v>0.54</v>
      </c>
      <c r="K37" s="230">
        <v>0.46</v>
      </c>
      <c r="L37" s="230">
        <v>0.52</v>
      </c>
      <c r="M37" s="88"/>
    </row>
    <row r="38" spans="2:13" x14ac:dyDescent="0.2">
      <c r="B38" s="286" t="s">
        <v>847</v>
      </c>
      <c r="M38" s="88"/>
    </row>
    <row r="39" spans="2:13" x14ac:dyDescent="0.2">
      <c r="B39" s="89" t="s">
        <v>840</v>
      </c>
      <c r="C39" s="54">
        <v>90243</v>
      </c>
      <c r="D39" s="54">
        <v>56783</v>
      </c>
      <c r="E39" s="54">
        <v>57854</v>
      </c>
      <c r="F39" s="54">
        <v>44020</v>
      </c>
      <c r="G39" s="54">
        <v>46947</v>
      </c>
      <c r="H39" s="54">
        <v>59681</v>
      </c>
      <c r="I39" s="54">
        <v>52337</v>
      </c>
      <c r="J39" s="54">
        <v>46237</v>
      </c>
      <c r="K39" s="54">
        <v>47215</v>
      </c>
      <c r="L39" s="54">
        <v>63130</v>
      </c>
      <c r="M39" s="88"/>
    </row>
    <row r="40" spans="2:13" x14ac:dyDescent="0.2">
      <c r="B40" s="286" t="s">
        <v>848</v>
      </c>
      <c r="M40" s="88"/>
    </row>
    <row r="41" spans="2:13" x14ac:dyDescent="0.2">
      <c r="B41" s="103" t="s">
        <v>849</v>
      </c>
      <c r="C41" s="214">
        <v>100</v>
      </c>
      <c r="D41" s="214">
        <v>100</v>
      </c>
      <c r="E41" s="214">
        <v>100</v>
      </c>
      <c r="F41" s="214">
        <v>100</v>
      </c>
      <c r="G41" s="214">
        <v>100</v>
      </c>
      <c r="H41" s="214">
        <v>100</v>
      </c>
      <c r="I41" s="214">
        <v>100</v>
      </c>
      <c r="J41" s="214">
        <v>100</v>
      </c>
      <c r="K41" s="214">
        <v>100</v>
      </c>
      <c r="L41" s="214">
        <v>100</v>
      </c>
      <c r="M41" s="88"/>
    </row>
    <row r="42" spans="2:13" x14ac:dyDescent="0.2">
      <c r="B42" s="105" t="s">
        <v>850</v>
      </c>
      <c r="C42" s="211">
        <v>12.9</v>
      </c>
      <c r="D42" s="211">
        <v>17.8</v>
      </c>
      <c r="E42" s="211">
        <v>14.8</v>
      </c>
      <c r="F42" s="211">
        <v>19.5</v>
      </c>
      <c r="G42" s="211">
        <v>13.8</v>
      </c>
      <c r="H42" s="211">
        <v>15.3</v>
      </c>
      <c r="I42" s="211">
        <v>18.2</v>
      </c>
      <c r="J42" s="211">
        <v>20.9</v>
      </c>
      <c r="K42" s="211">
        <v>18.399999999999999</v>
      </c>
      <c r="L42" s="211">
        <v>15.6</v>
      </c>
      <c r="M42" s="88"/>
    </row>
    <row r="43" spans="2:13" x14ac:dyDescent="0.2">
      <c r="B43" s="105" t="s">
        <v>851</v>
      </c>
      <c r="C43" s="211">
        <v>15.7</v>
      </c>
      <c r="D43" s="211">
        <v>10</v>
      </c>
      <c r="E43" s="211">
        <v>10.9</v>
      </c>
      <c r="F43" s="211">
        <v>8.9</v>
      </c>
      <c r="G43" s="211">
        <v>11</v>
      </c>
      <c r="H43" s="211">
        <v>11.6</v>
      </c>
      <c r="I43" s="211">
        <v>10.199999999999999</v>
      </c>
      <c r="J43" s="211">
        <v>7.2</v>
      </c>
      <c r="K43" s="211">
        <v>8.9</v>
      </c>
      <c r="L43" s="211">
        <v>11.9</v>
      </c>
      <c r="M43" s="88"/>
    </row>
    <row r="44" spans="2:13" x14ac:dyDescent="0.2">
      <c r="B44" s="105" t="s">
        <v>852</v>
      </c>
      <c r="C44" s="211">
        <v>3</v>
      </c>
      <c r="D44" s="211">
        <v>3.4</v>
      </c>
      <c r="E44" s="211">
        <v>3.2</v>
      </c>
      <c r="F44" s="211">
        <v>3.4</v>
      </c>
      <c r="G44" s="211">
        <v>1.9</v>
      </c>
      <c r="H44" s="211">
        <v>2.9</v>
      </c>
      <c r="I44" s="211">
        <v>3</v>
      </c>
      <c r="J44" s="211">
        <v>3.9</v>
      </c>
      <c r="K44" s="211">
        <v>3.8</v>
      </c>
      <c r="L44" s="211">
        <v>3.1</v>
      </c>
      <c r="M44" s="88"/>
    </row>
    <row r="45" spans="2:13" x14ac:dyDescent="0.2">
      <c r="B45" s="105" t="s">
        <v>853</v>
      </c>
      <c r="C45" s="211">
        <v>7.2</v>
      </c>
      <c r="D45" s="211">
        <v>8.6</v>
      </c>
      <c r="E45" s="211">
        <v>8.8000000000000007</v>
      </c>
      <c r="F45" s="211">
        <v>6.9</v>
      </c>
      <c r="G45" s="211">
        <v>7.5</v>
      </c>
      <c r="H45" s="211">
        <v>8.1</v>
      </c>
      <c r="I45" s="211">
        <v>8.9</v>
      </c>
      <c r="J45" s="211">
        <v>11.1</v>
      </c>
      <c r="K45" s="211">
        <v>9.3000000000000007</v>
      </c>
      <c r="L45" s="211">
        <v>8.1999999999999993</v>
      </c>
      <c r="M45" s="88"/>
    </row>
    <row r="46" spans="2:13" x14ac:dyDescent="0.2">
      <c r="B46" s="105" t="s">
        <v>854</v>
      </c>
      <c r="C46" s="211">
        <v>5.0999999999999996</v>
      </c>
      <c r="D46" s="211">
        <v>5.5</v>
      </c>
      <c r="E46" s="211">
        <v>2.8</v>
      </c>
      <c r="F46" s="211">
        <v>5.4</v>
      </c>
      <c r="G46" s="211">
        <v>8</v>
      </c>
      <c r="H46" s="211">
        <v>5.5</v>
      </c>
      <c r="I46" s="211">
        <v>5.8</v>
      </c>
      <c r="J46" s="211">
        <v>4.3</v>
      </c>
      <c r="K46" s="211">
        <v>3.7</v>
      </c>
      <c r="L46" s="211">
        <v>5.0999999999999996</v>
      </c>
      <c r="M46" s="88"/>
    </row>
    <row r="47" spans="2:13" x14ac:dyDescent="0.2">
      <c r="B47" s="105" t="s">
        <v>855</v>
      </c>
      <c r="C47" s="211">
        <v>10</v>
      </c>
      <c r="D47" s="211">
        <v>5.7</v>
      </c>
      <c r="E47" s="211">
        <v>11.2</v>
      </c>
      <c r="F47" s="211">
        <v>14</v>
      </c>
      <c r="G47" s="211">
        <v>14.1</v>
      </c>
      <c r="H47" s="211">
        <v>9.1999999999999993</v>
      </c>
      <c r="I47" s="211">
        <v>8.1</v>
      </c>
      <c r="J47" s="211">
        <v>6.2</v>
      </c>
      <c r="K47" s="211">
        <v>5.7</v>
      </c>
      <c r="L47" s="211">
        <v>9.4</v>
      </c>
      <c r="M47" s="88"/>
    </row>
    <row r="48" spans="2:13" x14ac:dyDescent="0.2">
      <c r="B48" s="105" t="s">
        <v>856</v>
      </c>
      <c r="C48" s="211">
        <v>4.2</v>
      </c>
      <c r="D48" s="211">
        <v>4</v>
      </c>
      <c r="E48" s="211">
        <v>3.9</v>
      </c>
      <c r="F48" s="211">
        <v>0.6</v>
      </c>
      <c r="G48" s="211">
        <v>2.1</v>
      </c>
      <c r="H48" s="211">
        <v>5.2</v>
      </c>
      <c r="I48" s="211">
        <v>4.3</v>
      </c>
      <c r="J48" s="211">
        <v>3.9</v>
      </c>
      <c r="K48" s="211">
        <v>5.4</v>
      </c>
      <c r="L48" s="211">
        <v>4</v>
      </c>
      <c r="M48" s="88"/>
    </row>
    <row r="49" spans="2:13" x14ac:dyDescent="0.2">
      <c r="B49" s="105" t="s">
        <v>857</v>
      </c>
      <c r="C49" s="211">
        <v>1.2</v>
      </c>
      <c r="D49" s="211">
        <v>1.4</v>
      </c>
      <c r="E49" s="211">
        <v>1.3</v>
      </c>
      <c r="F49" s="211">
        <v>1.2</v>
      </c>
      <c r="G49" s="211">
        <v>1.3</v>
      </c>
      <c r="H49" s="211">
        <v>1.3</v>
      </c>
      <c r="I49" s="211">
        <v>1.2</v>
      </c>
      <c r="J49" s="211">
        <v>1.4</v>
      </c>
      <c r="K49" s="211">
        <v>1.4</v>
      </c>
      <c r="L49" s="211">
        <v>1.3</v>
      </c>
      <c r="M49" s="88"/>
    </row>
    <row r="50" spans="2:13" x14ac:dyDescent="0.2">
      <c r="B50" s="105" t="s">
        <v>858</v>
      </c>
      <c r="C50" s="211">
        <v>4.9000000000000004</v>
      </c>
      <c r="D50" s="211">
        <v>5.0999999999999996</v>
      </c>
      <c r="E50" s="211">
        <v>6.3</v>
      </c>
      <c r="F50" s="211">
        <v>5.4</v>
      </c>
      <c r="G50" s="211">
        <v>4.4000000000000004</v>
      </c>
      <c r="H50" s="211">
        <v>5.8</v>
      </c>
      <c r="I50" s="211">
        <v>6</v>
      </c>
      <c r="J50" s="211">
        <v>4.5</v>
      </c>
      <c r="K50" s="211">
        <v>6.8</v>
      </c>
      <c r="L50" s="211">
        <v>5.4</v>
      </c>
      <c r="M50" s="88"/>
    </row>
    <row r="51" spans="2:13" x14ac:dyDescent="0.2">
      <c r="B51" s="105" t="s">
        <v>859</v>
      </c>
      <c r="C51" s="211">
        <v>10.5</v>
      </c>
      <c r="D51" s="211">
        <v>11.4</v>
      </c>
      <c r="E51" s="211">
        <v>12.9</v>
      </c>
      <c r="F51" s="211">
        <v>12</v>
      </c>
      <c r="G51" s="211">
        <v>12.8</v>
      </c>
      <c r="H51" s="211">
        <v>12.2</v>
      </c>
      <c r="I51" s="211">
        <v>11.3</v>
      </c>
      <c r="J51" s="211">
        <v>11.6</v>
      </c>
      <c r="K51" s="211">
        <v>12.6</v>
      </c>
      <c r="L51" s="211">
        <v>11.7</v>
      </c>
      <c r="M51" s="88"/>
    </row>
    <row r="52" spans="2:13" x14ac:dyDescent="0.2">
      <c r="B52" s="105" t="s">
        <v>860</v>
      </c>
      <c r="C52" s="211">
        <v>8.1</v>
      </c>
      <c r="D52" s="211">
        <v>8</v>
      </c>
      <c r="E52" s="211">
        <v>7.4</v>
      </c>
      <c r="F52" s="211">
        <v>7.6</v>
      </c>
      <c r="G52" s="211">
        <v>7.1</v>
      </c>
      <c r="H52" s="211">
        <v>6</v>
      </c>
      <c r="I52" s="211">
        <v>5.9</v>
      </c>
      <c r="J52" s="211">
        <v>6.8</v>
      </c>
      <c r="K52" s="211">
        <v>5.9</v>
      </c>
      <c r="L52" s="211">
        <v>7.3</v>
      </c>
      <c r="M52" s="88"/>
    </row>
    <row r="53" spans="2:13" x14ac:dyDescent="0.2">
      <c r="B53" s="105" t="s">
        <v>861</v>
      </c>
      <c r="C53" s="211">
        <v>2.5</v>
      </c>
      <c r="D53" s="211">
        <v>3.8</v>
      </c>
      <c r="E53" s="211">
        <v>2.2999999999999998</v>
      </c>
      <c r="F53" s="211">
        <v>4.3</v>
      </c>
      <c r="G53" s="211">
        <v>3.4</v>
      </c>
      <c r="H53" s="211">
        <v>2.9</v>
      </c>
      <c r="I53" s="211">
        <v>3.2</v>
      </c>
      <c r="J53" s="211">
        <v>4.3</v>
      </c>
      <c r="K53" s="211">
        <v>3.2</v>
      </c>
      <c r="L53" s="211">
        <v>3</v>
      </c>
      <c r="M53" s="88"/>
    </row>
    <row r="54" spans="2:13" x14ac:dyDescent="0.2">
      <c r="B54" s="105" t="s">
        <v>862</v>
      </c>
      <c r="C54" s="211">
        <v>1.7</v>
      </c>
      <c r="D54" s="211">
        <v>2.2999999999999998</v>
      </c>
      <c r="E54" s="211">
        <v>2.2999999999999998</v>
      </c>
      <c r="F54" s="211">
        <v>2.6</v>
      </c>
      <c r="G54" s="211">
        <v>2.4</v>
      </c>
      <c r="H54" s="211">
        <v>2.2000000000000002</v>
      </c>
      <c r="I54" s="211">
        <v>2.1</v>
      </c>
      <c r="J54" s="211">
        <v>2.2999999999999998</v>
      </c>
      <c r="K54" s="211">
        <v>2.2000000000000002</v>
      </c>
      <c r="L54" s="211">
        <v>2.1</v>
      </c>
      <c r="M54" s="88"/>
    </row>
    <row r="55" spans="2:13" x14ac:dyDescent="0.2">
      <c r="B55" s="105" t="s">
        <v>863</v>
      </c>
      <c r="C55" s="211">
        <v>3.5</v>
      </c>
      <c r="D55" s="211">
        <v>2.9</v>
      </c>
      <c r="E55" s="211">
        <v>3.2</v>
      </c>
      <c r="F55" s="211">
        <v>1.4</v>
      </c>
      <c r="G55" s="211">
        <v>2.6</v>
      </c>
      <c r="H55" s="211">
        <v>2.6</v>
      </c>
      <c r="I55" s="211">
        <v>2.8</v>
      </c>
      <c r="J55" s="211">
        <v>2.8</v>
      </c>
      <c r="K55" s="211">
        <v>2.5</v>
      </c>
      <c r="L55" s="211">
        <v>3</v>
      </c>
      <c r="M55" s="88"/>
    </row>
    <row r="56" spans="2:13" x14ac:dyDescent="0.2">
      <c r="B56" s="105" t="s">
        <v>525</v>
      </c>
      <c r="C56" s="211">
        <v>9.4</v>
      </c>
      <c r="D56" s="211">
        <v>9.9</v>
      </c>
      <c r="E56" s="211">
        <v>8.8000000000000007</v>
      </c>
      <c r="F56" s="211">
        <v>6.7</v>
      </c>
      <c r="G56" s="211">
        <v>7.8</v>
      </c>
      <c r="H56" s="211">
        <v>9.4</v>
      </c>
      <c r="I56" s="211">
        <v>8.8000000000000007</v>
      </c>
      <c r="J56" s="211">
        <v>8.6999999999999993</v>
      </c>
      <c r="K56" s="211">
        <v>10.199999999999999</v>
      </c>
      <c r="L56" s="211">
        <v>9.1</v>
      </c>
      <c r="M56" s="88"/>
    </row>
    <row r="57" spans="2:13" x14ac:dyDescent="0.2">
      <c r="B57" s="103" t="s">
        <v>864</v>
      </c>
      <c r="C57" s="214">
        <v>100</v>
      </c>
      <c r="D57" s="214">
        <v>100</v>
      </c>
      <c r="E57" s="214">
        <v>100</v>
      </c>
      <c r="F57" s="214">
        <v>100</v>
      </c>
      <c r="G57" s="214">
        <v>100</v>
      </c>
      <c r="H57" s="214">
        <v>100</v>
      </c>
      <c r="I57" s="214">
        <v>100</v>
      </c>
      <c r="J57" s="214">
        <v>100</v>
      </c>
      <c r="K57" s="214">
        <v>100</v>
      </c>
      <c r="L57" s="214">
        <v>100</v>
      </c>
      <c r="M57" s="88"/>
    </row>
    <row r="58" spans="2:13" x14ac:dyDescent="0.2">
      <c r="B58" s="105" t="s">
        <v>865</v>
      </c>
      <c r="C58" s="211">
        <v>24.8</v>
      </c>
      <c r="D58" s="211">
        <v>22.3</v>
      </c>
      <c r="E58" s="211">
        <v>19.100000000000001</v>
      </c>
      <c r="F58" s="211">
        <v>13.1</v>
      </c>
      <c r="G58" s="211">
        <v>17</v>
      </c>
      <c r="H58" s="211">
        <v>16</v>
      </c>
      <c r="I58" s="211">
        <v>17.8</v>
      </c>
      <c r="J58" s="211">
        <v>19.2</v>
      </c>
      <c r="K58" s="211">
        <v>20.7</v>
      </c>
      <c r="L58" s="211">
        <v>21.3</v>
      </c>
      <c r="M58" s="88"/>
    </row>
    <row r="59" spans="2:13" x14ac:dyDescent="0.2">
      <c r="B59" s="105" t="s">
        <v>866</v>
      </c>
      <c r="C59" s="211">
        <v>4.5999999999999996</v>
      </c>
      <c r="D59" s="211">
        <v>5.0999999999999996</v>
      </c>
      <c r="E59" s="211">
        <v>4.5999999999999996</v>
      </c>
      <c r="F59" s="211">
        <v>9.6</v>
      </c>
      <c r="G59" s="211">
        <v>8.6999999999999993</v>
      </c>
      <c r="H59" s="211">
        <v>4.9000000000000004</v>
      </c>
      <c r="I59" s="211">
        <v>4.9000000000000004</v>
      </c>
      <c r="J59" s="211">
        <v>4.4000000000000004</v>
      </c>
      <c r="K59" s="211">
        <v>5.4</v>
      </c>
      <c r="L59" s="211">
        <v>5.0999999999999996</v>
      </c>
      <c r="M59" s="88"/>
    </row>
    <row r="60" spans="2:13" x14ac:dyDescent="0.2">
      <c r="B60" s="105" t="s">
        <v>867</v>
      </c>
      <c r="C60" s="211">
        <v>6.3</v>
      </c>
      <c r="D60" s="211">
        <v>6</v>
      </c>
      <c r="E60" s="211">
        <v>7.1</v>
      </c>
      <c r="F60" s="211">
        <v>6.4</v>
      </c>
      <c r="G60" s="211">
        <v>7.9</v>
      </c>
      <c r="H60" s="211">
        <v>6.5</v>
      </c>
      <c r="I60" s="211">
        <v>6.8</v>
      </c>
      <c r="J60" s="211">
        <v>4.5999999999999996</v>
      </c>
      <c r="K60" s="211">
        <v>7.7</v>
      </c>
      <c r="L60" s="211">
        <v>6.5</v>
      </c>
      <c r="M60" s="88"/>
    </row>
    <row r="61" spans="2:13" x14ac:dyDescent="0.2">
      <c r="B61" s="105" t="s">
        <v>868</v>
      </c>
      <c r="C61" s="211">
        <v>10.8</v>
      </c>
      <c r="D61" s="211">
        <v>11.8</v>
      </c>
      <c r="E61" s="211">
        <v>11.2</v>
      </c>
      <c r="F61" s="211">
        <v>11.3</v>
      </c>
      <c r="G61" s="211">
        <v>11</v>
      </c>
      <c r="H61" s="211">
        <v>12.3</v>
      </c>
      <c r="I61" s="211">
        <v>12</v>
      </c>
      <c r="J61" s="211">
        <v>11.9</v>
      </c>
      <c r="K61" s="211">
        <v>13.2</v>
      </c>
      <c r="L61" s="211">
        <v>11.4</v>
      </c>
      <c r="M61" s="88"/>
    </row>
    <row r="62" spans="2:13" x14ac:dyDescent="0.2">
      <c r="B62" s="105" t="s">
        <v>869</v>
      </c>
      <c r="C62" s="211">
        <v>3</v>
      </c>
      <c r="D62" s="211">
        <v>2.7</v>
      </c>
      <c r="E62" s="211">
        <v>2.4</v>
      </c>
      <c r="F62" s="211">
        <v>3.8</v>
      </c>
      <c r="G62" s="211">
        <v>3.1</v>
      </c>
      <c r="H62" s="211">
        <v>2.5</v>
      </c>
      <c r="I62" s="211">
        <v>2.5</v>
      </c>
      <c r="J62" s="211">
        <v>2.4</v>
      </c>
      <c r="K62" s="211">
        <v>3.1</v>
      </c>
      <c r="L62" s="211">
        <v>2.8</v>
      </c>
      <c r="M62" s="88"/>
    </row>
    <row r="63" spans="2:13" x14ac:dyDescent="0.2">
      <c r="B63" s="105" t="s">
        <v>870</v>
      </c>
      <c r="C63" s="211">
        <v>6</v>
      </c>
      <c r="D63" s="211">
        <v>5.7</v>
      </c>
      <c r="E63" s="211">
        <v>6.2</v>
      </c>
      <c r="F63" s="211">
        <v>6.2</v>
      </c>
      <c r="G63" s="211">
        <v>5.9</v>
      </c>
      <c r="H63" s="211">
        <v>5</v>
      </c>
      <c r="I63" s="211">
        <v>5.2</v>
      </c>
      <c r="J63" s="211">
        <v>4.9000000000000004</v>
      </c>
      <c r="K63" s="211">
        <v>7.1</v>
      </c>
      <c r="L63" s="211">
        <v>5.9</v>
      </c>
      <c r="M63" s="88"/>
    </row>
    <row r="64" spans="2:13" x14ac:dyDescent="0.2">
      <c r="B64" s="105" t="s">
        <v>871</v>
      </c>
      <c r="C64" s="211">
        <v>2.7</v>
      </c>
      <c r="D64" s="211">
        <v>2.2999999999999998</v>
      </c>
      <c r="E64" s="211">
        <v>2.2000000000000002</v>
      </c>
      <c r="F64" s="211">
        <v>2.2000000000000002</v>
      </c>
      <c r="G64" s="211">
        <v>2.2000000000000002</v>
      </c>
      <c r="H64" s="211">
        <v>2</v>
      </c>
      <c r="I64" s="211">
        <v>1.6</v>
      </c>
      <c r="J64" s="211">
        <v>2.1</v>
      </c>
      <c r="K64" s="211">
        <v>1.6</v>
      </c>
      <c r="L64" s="211">
        <v>2.2999999999999998</v>
      </c>
      <c r="M64" s="88"/>
    </row>
    <row r="65" spans="1:13" x14ac:dyDescent="0.2">
      <c r="B65" s="124" t="s">
        <v>153</v>
      </c>
      <c r="C65" s="211">
        <v>1.8</v>
      </c>
      <c r="D65" s="211">
        <v>2</v>
      </c>
      <c r="E65" s="211">
        <v>1.5</v>
      </c>
      <c r="F65" s="211">
        <v>2.2000000000000002</v>
      </c>
      <c r="G65" s="211">
        <v>1.9</v>
      </c>
      <c r="H65" s="211">
        <v>1.8</v>
      </c>
      <c r="I65" s="211">
        <v>2</v>
      </c>
      <c r="J65" s="211">
        <v>2</v>
      </c>
      <c r="K65" s="211">
        <v>1.8</v>
      </c>
      <c r="L65" s="211">
        <v>1.8</v>
      </c>
      <c r="M65" s="88"/>
    </row>
    <row r="66" spans="1:13" x14ac:dyDescent="0.2">
      <c r="B66" s="105" t="s">
        <v>872</v>
      </c>
      <c r="C66" s="211">
        <v>2.9</v>
      </c>
      <c r="D66" s="211">
        <v>4.8</v>
      </c>
      <c r="E66" s="211">
        <v>4.0999999999999996</v>
      </c>
      <c r="F66" s="211">
        <v>6.9</v>
      </c>
      <c r="G66" s="211">
        <v>7.3</v>
      </c>
      <c r="H66" s="211">
        <v>4.5</v>
      </c>
      <c r="I66" s="211">
        <v>5.6</v>
      </c>
      <c r="J66" s="211">
        <v>4.5999999999999996</v>
      </c>
      <c r="K66" s="211">
        <v>5.7</v>
      </c>
      <c r="L66" s="211">
        <v>4.0999999999999996</v>
      </c>
      <c r="M66" s="88"/>
    </row>
    <row r="67" spans="1:13" x14ac:dyDescent="0.2">
      <c r="B67" s="105" t="s">
        <v>873</v>
      </c>
      <c r="C67" s="211">
        <v>11.4</v>
      </c>
      <c r="D67" s="211">
        <v>9.6</v>
      </c>
      <c r="E67" s="211">
        <v>12.4</v>
      </c>
      <c r="F67" s="211">
        <v>9.1</v>
      </c>
      <c r="G67" s="211">
        <v>7.9</v>
      </c>
      <c r="H67" s="211">
        <v>13.1</v>
      </c>
      <c r="I67" s="211">
        <v>10.7</v>
      </c>
      <c r="J67" s="211">
        <v>10.1</v>
      </c>
      <c r="K67" s="211">
        <v>8.6</v>
      </c>
      <c r="L67" s="211">
        <v>11</v>
      </c>
      <c r="M67" s="88"/>
    </row>
    <row r="68" spans="1:13" x14ac:dyDescent="0.2">
      <c r="B68" s="105" t="s">
        <v>874</v>
      </c>
      <c r="C68" s="211">
        <v>15.1</v>
      </c>
      <c r="D68" s="211">
        <v>14.8</v>
      </c>
      <c r="E68" s="211">
        <v>15.8</v>
      </c>
      <c r="F68" s="211">
        <v>16.100000000000001</v>
      </c>
      <c r="G68" s="211">
        <v>14.5</v>
      </c>
      <c r="H68" s="211">
        <v>15.7</v>
      </c>
      <c r="I68" s="211">
        <v>16</v>
      </c>
      <c r="J68" s="211">
        <v>15.6</v>
      </c>
      <c r="K68" s="211">
        <v>14.1</v>
      </c>
      <c r="L68" s="211">
        <v>15.2</v>
      </c>
      <c r="M68" s="88"/>
    </row>
    <row r="69" spans="1:13" x14ac:dyDescent="0.2">
      <c r="B69" s="105" t="s">
        <v>875</v>
      </c>
      <c r="C69" s="211">
        <v>9</v>
      </c>
      <c r="D69" s="211">
        <v>10</v>
      </c>
      <c r="E69" s="211">
        <v>10.7</v>
      </c>
      <c r="F69" s="211">
        <v>11.5</v>
      </c>
      <c r="G69" s="211">
        <v>9.8000000000000007</v>
      </c>
      <c r="H69" s="211">
        <v>13.5</v>
      </c>
      <c r="I69" s="211">
        <v>12</v>
      </c>
      <c r="J69" s="211">
        <v>12.6</v>
      </c>
      <c r="K69" s="211">
        <v>7.3</v>
      </c>
      <c r="L69" s="211">
        <v>10.1</v>
      </c>
      <c r="M69" s="88"/>
    </row>
    <row r="70" spans="1:13" x14ac:dyDescent="0.2">
      <c r="B70" s="128" t="s">
        <v>876</v>
      </c>
      <c r="C70" s="293">
        <v>1.6</v>
      </c>
      <c r="D70" s="293">
        <v>2.9</v>
      </c>
      <c r="E70" s="293">
        <v>2.6</v>
      </c>
      <c r="F70" s="293">
        <v>1.6</v>
      </c>
      <c r="G70" s="293">
        <v>2.8</v>
      </c>
      <c r="H70" s="293">
        <v>2.1</v>
      </c>
      <c r="I70" s="293">
        <v>3.1</v>
      </c>
      <c r="J70" s="293">
        <v>5.6</v>
      </c>
      <c r="K70" s="293">
        <v>3.5</v>
      </c>
      <c r="L70" s="293">
        <v>2.2999999999999998</v>
      </c>
      <c r="M70" s="88"/>
    </row>
    <row r="71" spans="1:13" x14ac:dyDescent="0.2">
      <c r="M71" s="88"/>
    </row>
    <row r="72" spans="1:13" x14ac:dyDescent="0.2">
      <c r="A72" s="79" t="s">
        <v>1216</v>
      </c>
    </row>
    <row r="73" spans="1:13" x14ac:dyDescent="0.2">
      <c r="A73" s="294" t="s">
        <v>1215</v>
      </c>
    </row>
  </sheetData>
  <mergeCells count="1">
    <mergeCell ref="B2:L2"/>
  </mergeCells>
  <pageMargins left="0.7" right="0.7" top="0.75" bottom="0.75" header="0.3" footer="0.3"/>
  <pageSetup paperSize="8" orientation="landscape" r:id="rId1"/>
  <headerFooter>
    <oddHeader>&amp;L&amp;"Calibri"&amp;10&amp;K000000 [Limited Sharing]&amp;1#_x000D_</oddHead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500-000000000000}">
  <sheetPr codeName="Sheet21">
    <tabColor theme="7" tint="-0.499984740745262"/>
  </sheetPr>
  <dimension ref="A1:M40"/>
  <sheetViews>
    <sheetView workbookViewId="0">
      <pane ySplit="3" topLeftCell="A4" activePane="bottomLeft" state="frozen"/>
      <selection activeCell="B2" sqref="A1:XFD1048576"/>
      <selection pane="bottomLeft" activeCell="B2" sqref="B2:M2"/>
    </sheetView>
  </sheetViews>
  <sheetFormatPr defaultRowHeight="12.75" x14ac:dyDescent="0.2"/>
  <cols>
    <col min="1" max="1" width="3.83203125" style="11" customWidth="1"/>
    <col min="2" max="2" width="41.6640625" style="11" bestFit="1" customWidth="1"/>
    <col min="3" max="3" width="10.6640625" style="11" bestFit="1" customWidth="1"/>
    <col min="4" max="4" width="12.1640625" style="11" bestFit="1" customWidth="1"/>
    <col min="5" max="6" width="10.6640625" style="11" bestFit="1" customWidth="1"/>
    <col min="7" max="8" width="12.1640625" style="11" bestFit="1" customWidth="1"/>
    <col min="9" max="9" width="10.6640625" style="11" bestFit="1" customWidth="1"/>
    <col min="10" max="10" width="12.1640625" style="11" bestFit="1" customWidth="1"/>
    <col min="11" max="12" width="10.6640625" style="11" bestFit="1" customWidth="1"/>
    <col min="13" max="13" width="11.5" style="11" customWidth="1"/>
    <col min="14" max="16384" width="9.33203125" style="11"/>
  </cols>
  <sheetData>
    <row r="1" spans="2:13" s="4" customFormat="1" ht="46.5" customHeight="1" x14ac:dyDescent="0.2">
      <c r="B1" s="1" t="s">
        <v>438</v>
      </c>
      <c r="C1" s="2"/>
      <c r="D1" s="2"/>
      <c r="E1" s="2"/>
      <c r="F1" s="2"/>
      <c r="G1" s="2"/>
      <c r="H1" s="2"/>
      <c r="I1" s="2"/>
      <c r="J1" s="2"/>
      <c r="K1" s="2"/>
      <c r="L1" s="2"/>
      <c r="M1" s="3" t="s">
        <v>456</v>
      </c>
    </row>
    <row r="2" spans="2:13" s="5" customFormat="1" ht="15" x14ac:dyDescent="0.25">
      <c r="B2" s="424" t="s">
        <v>154</v>
      </c>
      <c r="C2" s="424"/>
      <c r="D2" s="424"/>
      <c r="E2" s="424"/>
      <c r="F2" s="424"/>
      <c r="G2" s="424"/>
      <c r="H2" s="424"/>
      <c r="I2" s="424"/>
      <c r="J2" s="424"/>
      <c r="K2" s="424"/>
      <c r="L2" s="424"/>
      <c r="M2" s="424"/>
    </row>
    <row r="3" spans="2:13" s="29" customFormat="1" ht="17.25" x14ac:dyDescent="0.25">
      <c r="B3" s="108" t="s">
        <v>23</v>
      </c>
      <c r="C3" s="64">
        <v>2013</v>
      </c>
      <c r="D3" s="64">
        <v>2014</v>
      </c>
      <c r="E3" s="64">
        <v>2015</v>
      </c>
      <c r="F3" s="64">
        <v>2016</v>
      </c>
      <c r="G3" s="64">
        <v>2017</v>
      </c>
      <c r="H3" s="64">
        <v>2018</v>
      </c>
      <c r="I3" s="64">
        <v>2019</v>
      </c>
      <c r="J3" s="64">
        <v>2020</v>
      </c>
      <c r="K3" s="109">
        <v>2021</v>
      </c>
      <c r="L3" s="109" t="s">
        <v>303</v>
      </c>
      <c r="M3" s="64" t="s">
        <v>304</v>
      </c>
    </row>
    <row r="4" spans="2:13" x14ac:dyDescent="0.2">
      <c r="B4" s="69" t="s">
        <v>1177</v>
      </c>
      <c r="C4" s="266">
        <v>10849</v>
      </c>
      <c r="D4" s="266">
        <v>10971</v>
      </c>
      <c r="E4" s="266">
        <v>10997</v>
      </c>
      <c r="F4" s="266">
        <v>11021</v>
      </c>
      <c r="G4" s="266">
        <v>11053</v>
      </c>
      <c r="H4" s="266">
        <v>11042</v>
      </c>
      <c r="I4" s="266">
        <v>11084</v>
      </c>
      <c r="J4" s="266">
        <v>11077</v>
      </c>
      <c r="K4" s="266">
        <v>11088</v>
      </c>
      <c r="L4" s="266">
        <v>11074</v>
      </c>
      <c r="M4" s="373">
        <f>+M5+M6</f>
        <v>11045</v>
      </c>
    </row>
    <row r="5" spans="2:13" x14ac:dyDescent="0.2">
      <c r="B5" s="72" t="s">
        <v>817</v>
      </c>
      <c r="C5" s="74">
        <v>10012</v>
      </c>
      <c r="D5" s="74">
        <v>10121</v>
      </c>
      <c r="E5" s="74">
        <v>10144</v>
      </c>
      <c r="F5" s="74">
        <v>10162</v>
      </c>
      <c r="G5" s="74">
        <v>10194</v>
      </c>
      <c r="H5" s="74">
        <v>10175</v>
      </c>
      <c r="I5" s="74">
        <v>10165</v>
      </c>
      <c r="J5" s="74">
        <v>10155</v>
      </c>
      <c r="K5" s="74">
        <v>10146</v>
      </c>
      <c r="L5" s="74">
        <v>10126</v>
      </c>
      <c r="M5" s="74">
        <v>10096</v>
      </c>
    </row>
    <row r="6" spans="2:13" x14ac:dyDescent="0.2">
      <c r="B6" s="72" t="s">
        <v>818</v>
      </c>
      <c r="C6" s="55">
        <v>837</v>
      </c>
      <c r="D6" s="55">
        <v>850</v>
      </c>
      <c r="E6" s="55">
        <v>853</v>
      </c>
      <c r="F6" s="55">
        <v>859</v>
      </c>
      <c r="G6" s="55">
        <v>859</v>
      </c>
      <c r="H6" s="55">
        <v>867</v>
      </c>
      <c r="I6" s="55">
        <v>919</v>
      </c>
      <c r="J6" s="55">
        <v>922</v>
      </c>
      <c r="K6" s="55">
        <v>942</v>
      </c>
      <c r="L6" s="374">
        <f>SUM(L7:L8)</f>
        <v>948</v>
      </c>
      <c r="M6" s="374">
        <f>SUM(M7:M8)</f>
        <v>949</v>
      </c>
    </row>
    <row r="7" spans="2:13" x14ac:dyDescent="0.2">
      <c r="B7" s="105" t="s">
        <v>819</v>
      </c>
      <c r="C7" s="55">
        <v>734</v>
      </c>
      <c r="D7" s="55">
        <v>747</v>
      </c>
      <c r="E7" s="55">
        <v>749</v>
      </c>
      <c r="F7" s="55">
        <v>754</v>
      </c>
      <c r="G7" s="55">
        <v>753</v>
      </c>
      <c r="H7" s="55">
        <v>761</v>
      </c>
      <c r="I7" s="55">
        <v>801</v>
      </c>
      <c r="J7" s="55">
        <v>802</v>
      </c>
      <c r="K7" s="55">
        <v>819</v>
      </c>
      <c r="L7" s="55">
        <v>822</v>
      </c>
      <c r="M7" s="55">
        <v>822</v>
      </c>
    </row>
    <row r="8" spans="2:13" x14ac:dyDescent="0.2">
      <c r="B8" s="105" t="s">
        <v>820</v>
      </c>
      <c r="C8" s="55">
        <v>103</v>
      </c>
      <c r="D8" s="55">
        <v>103</v>
      </c>
      <c r="E8" s="55">
        <v>104</v>
      </c>
      <c r="F8" s="55">
        <v>105</v>
      </c>
      <c r="G8" s="55">
        <v>106</v>
      </c>
      <c r="H8" s="55">
        <v>106</v>
      </c>
      <c r="I8" s="55">
        <v>118</v>
      </c>
      <c r="J8" s="55">
        <v>120</v>
      </c>
      <c r="K8" s="55">
        <v>123</v>
      </c>
      <c r="L8" s="55">
        <v>126</v>
      </c>
      <c r="M8" s="55">
        <v>127</v>
      </c>
    </row>
    <row r="9" spans="2:13" ht="15" x14ac:dyDescent="0.2">
      <c r="B9" s="283" t="s">
        <v>821</v>
      </c>
      <c r="C9" s="102">
        <v>10012</v>
      </c>
      <c r="D9" s="102">
        <v>10121</v>
      </c>
      <c r="E9" s="102">
        <v>10144</v>
      </c>
      <c r="F9" s="102">
        <v>10162</v>
      </c>
      <c r="G9" s="102">
        <v>10194</v>
      </c>
      <c r="H9" s="102">
        <v>10175</v>
      </c>
      <c r="I9" s="102">
        <v>10165</v>
      </c>
      <c r="J9" s="102">
        <v>10155</v>
      </c>
      <c r="K9" s="102">
        <v>10146</v>
      </c>
      <c r="L9" s="102">
        <v>10126</v>
      </c>
      <c r="M9" s="375">
        <f>SUM(M10:M13)</f>
        <v>10096</v>
      </c>
    </row>
    <row r="10" spans="2:13" x14ac:dyDescent="0.2">
      <c r="B10" s="72" t="s">
        <v>822</v>
      </c>
      <c r="C10" s="55">
        <v>868</v>
      </c>
      <c r="D10" s="55">
        <v>974</v>
      </c>
      <c r="E10" s="74">
        <v>1004</v>
      </c>
      <c r="F10" s="74">
        <v>1016</v>
      </c>
      <c r="G10" s="74">
        <v>1029</v>
      </c>
      <c r="H10" s="74">
        <v>1044</v>
      </c>
      <c r="I10" s="74">
        <v>1012</v>
      </c>
      <c r="J10" s="74">
        <v>1000</v>
      </c>
      <c r="K10" s="74">
        <v>1011</v>
      </c>
      <c r="L10" s="74">
        <v>1008</v>
      </c>
      <c r="M10" s="74">
        <v>988</v>
      </c>
    </row>
    <row r="11" spans="2:13" x14ac:dyDescent="0.2">
      <c r="B11" s="72" t="s">
        <v>823</v>
      </c>
      <c r="C11" s="74">
        <v>1910</v>
      </c>
      <c r="D11" s="74">
        <v>1814</v>
      </c>
      <c r="E11" s="74">
        <v>1801</v>
      </c>
      <c r="F11" s="74">
        <v>1805</v>
      </c>
      <c r="G11" s="74">
        <v>1818</v>
      </c>
      <c r="H11" s="74">
        <v>1845</v>
      </c>
      <c r="I11" s="74">
        <v>1899</v>
      </c>
      <c r="J11" s="74">
        <v>1932</v>
      </c>
      <c r="K11" s="74">
        <v>1941</v>
      </c>
      <c r="L11" s="74">
        <v>1951</v>
      </c>
      <c r="M11" s="74">
        <v>1975</v>
      </c>
    </row>
    <row r="12" spans="2:13" x14ac:dyDescent="0.2">
      <c r="B12" s="72" t="s">
        <v>824</v>
      </c>
      <c r="C12" s="74">
        <v>3730</v>
      </c>
      <c r="D12" s="74">
        <v>3584</v>
      </c>
      <c r="E12" s="74">
        <v>3462</v>
      </c>
      <c r="F12" s="74">
        <v>3408</v>
      </c>
      <c r="G12" s="74">
        <v>3288</v>
      </c>
      <c r="H12" s="74">
        <v>3227</v>
      </c>
      <c r="I12" s="74">
        <v>3225</v>
      </c>
      <c r="J12" s="74">
        <v>3224</v>
      </c>
      <c r="K12" s="74">
        <v>3226</v>
      </c>
      <c r="L12" s="74">
        <v>3221</v>
      </c>
      <c r="M12" s="74">
        <v>3273</v>
      </c>
    </row>
    <row r="13" spans="2:13" x14ac:dyDescent="0.2">
      <c r="B13" s="72" t="s">
        <v>825</v>
      </c>
      <c r="C13" s="74">
        <v>3504</v>
      </c>
      <c r="D13" s="74">
        <v>3749</v>
      </c>
      <c r="E13" s="74">
        <v>3877</v>
      </c>
      <c r="F13" s="74">
        <v>3933</v>
      </c>
      <c r="G13" s="74">
        <v>4059</v>
      </c>
      <c r="H13" s="74">
        <v>4059</v>
      </c>
      <c r="I13" s="74">
        <v>4029</v>
      </c>
      <c r="J13" s="74">
        <v>3999</v>
      </c>
      <c r="K13" s="74">
        <v>3968</v>
      </c>
      <c r="L13" s="74">
        <v>3946</v>
      </c>
      <c r="M13" s="74">
        <v>3860</v>
      </c>
    </row>
    <row r="14" spans="2:13" x14ac:dyDescent="0.2">
      <c r="B14" s="75" t="s">
        <v>826</v>
      </c>
      <c r="C14" s="102">
        <v>4233555</v>
      </c>
      <c r="D14" s="102">
        <v>4273065</v>
      </c>
      <c r="E14" s="102">
        <v>4330368</v>
      </c>
      <c r="F14" s="102">
        <v>4345740</v>
      </c>
      <c r="G14" s="102">
        <v>4365298</v>
      </c>
      <c r="H14" s="102">
        <v>4413738</v>
      </c>
      <c r="I14" s="102">
        <v>4265572</v>
      </c>
      <c r="J14" s="102">
        <v>4269802</v>
      </c>
      <c r="K14" s="102">
        <v>4258075</v>
      </c>
      <c r="L14" s="375">
        <f>+L15+L16</f>
        <v>4178143</v>
      </c>
      <c r="M14" s="375">
        <f>+M15+M16</f>
        <v>4089636</v>
      </c>
    </row>
    <row r="15" spans="2:13" x14ac:dyDescent="0.2">
      <c r="B15" s="72" t="s">
        <v>817</v>
      </c>
      <c r="C15" s="74">
        <v>4037095</v>
      </c>
      <c r="D15" s="74">
        <v>4078798</v>
      </c>
      <c r="E15" s="74">
        <v>4129534</v>
      </c>
      <c r="F15" s="74">
        <v>4143330</v>
      </c>
      <c r="G15" s="74">
        <v>4165964</v>
      </c>
      <c r="H15" s="74">
        <v>4214772</v>
      </c>
      <c r="I15" s="74">
        <v>4061653</v>
      </c>
      <c r="J15" s="74">
        <v>4063685</v>
      </c>
      <c r="K15" s="74">
        <v>4048937</v>
      </c>
      <c r="L15" s="74">
        <v>3969597</v>
      </c>
      <c r="M15" s="74">
        <v>3882688</v>
      </c>
    </row>
    <row r="16" spans="2:13" x14ac:dyDescent="0.2">
      <c r="B16" s="72" t="s">
        <v>818</v>
      </c>
      <c r="C16" s="74">
        <v>196460</v>
      </c>
      <c r="D16" s="74">
        <v>194267</v>
      </c>
      <c r="E16" s="74">
        <v>200834</v>
      </c>
      <c r="F16" s="74">
        <v>202410</v>
      </c>
      <c r="G16" s="74">
        <v>199334</v>
      </c>
      <c r="H16" s="74">
        <v>198966</v>
      </c>
      <c r="I16" s="74">
        <v>203919</v>
      </c>
      <c r="J16" s="74">
        <v>206117</v>
      </c>
      <c r="K16" s="74">
        <v>209138</v>
      </c>
      <c r="L16" s="376">
        <f>L17+L18</f>
        <v>208546</v>
      </c>
      <c r="M16" s="376">
        <f>M17+M18</f>
        <v>206948</v>
      </c>
    </row>
    <row r="17" spans="1:13" x14ac:dyDescent="0.2">
      <c r="B17" s="105" t="s">
        <v>819</v>
      </c>
      <c r="C17" s="74">
        <v>66116</v>
      </c>
      <c r="D17" s="74">
        <v>62870</v>
      </c>
      <c r="E17" s="74">
        <v>64606</v>
      </c>
      <c r="F17" s="74">
        <v>66003</v>
      </c>
      <c r="G17" s="74">
        <v>62872</v>
      </c>
      <c r="H17" s="74">
        <v>60440</v>
      </c>
      <c r="I17" s="74">
        <v>63319</v>
      </c>
      <c r="J17" s="74">
        <v>69709</v>
      </c>
      <c r="K17" s="74">
        <v>70310</v>
      </c>
      <c r="L17" s="74">
        <v>69134</v>
      </c>
      <c r="M17" s="74">
        <v>69079</v>
      </c>
    </row>
    <row r="18" spans="1:13" x14ac:dyDescent="0.2">
      <c r="B18" s="105" t="s">
        <v>820</v>
      </c>
      <c r="C18" s="74">
        <v>130344</v>
      </c>
      <c r="D18" s="74">
        <v>131397</v>
      </c>
      <c r="E18" s="74">
        <v>136228</v>
      </c>
      <c r="F18" s="74">
        <v>136407</v>
      </c>
      <c r="G18" s="74">
        <v>136462</v>
      </c>
      <c r="H18" s="74">
        <v>138526</v>
      </c>
      <c r="I18" s="74">
        <v>135600</v>
      </c>
      <c r="J18" s="74">
        <v>136408</v>
      </c>
      <c r="K18" s="74">
        <v>138828</v>
      </c>
      <c r="L18" s="74">
        <v>139412</v>
      </c>
      <c r="M18" s="74">
        <v>137869</v>
      </c>
    </row>
    <row r="19" spans="1:13" ht="15" x14ac:dyDescent="0.2">
      <c r="B19" s="283" t="s">
        <v>827</v>
      </c>
      <c r="C19" s="102">
        <v>342451</v>
      </c>
      <c r="D19" s="102">
        <v>349182</v>
      </c>
      <c r="E19" s="102">
        <v>334877</v>
      </c>
      <c r="F19" s="102">
        <v>317895</v>
      </c>
      <c r="G19" s="102">
        <v>322135</v>
      </c>
      <c r="H19" s="102">
        <v>328632</v>
      </c>
      <c r="I19" s="102">
        <v>333074</v>
      </c>
      <c r="J19" s="102">
        <v>319405</v>
      </c>
      <c r="K19" s="102">
        <v>304105</v>
      </c>
      <c r="L19" s="102">
        <v>292517</v>
      </c>
      <c r="M19" s="102">
        <v>287639</v>
      </c>
    </row>
    <row r="20" spans="1:13" x14ac:dyDescent="0.2">
      <c r="B20" s="75" t="s">
        <v>828</v>
      </c>
      <c r="C20" s="102">
        <v>236131</v>
      </c>
      <c r="D20" s="102">
        <v>245628</v>
      </c>
      <c r="E20" s="102">
        <v>247453</v>
      </c>
      <c r="F20" s="102">
        <v>245930</v>
      </c>
      <c r="G20" s="102">
        <v>254560</v>
      </c>
      <c r="H20" s="102">
        <v>260906</v>
      </c>
      <c r="I20" s="102">
        <v>261282</v>
      </c>
      <c r="J20" s="102">
        <v>264308</v>
      </c>
      <c r="K20" s="102">
        <v>256177</v>
      </c>
      <c r="L20" s="375">
        <f>+L21+L22</f>
        <v>251417</v>
      </c>
      <c r="M20" s="375">
        <f>+M21+M22</f>
        <v>252084</v>
      </c>
    </row>
    <row r="21" spans="1:13" x14ac:dyDescent="0.2">
      <c r="B21" s="72" t="s">
        <v>817</v>
      </c>
      <c r="C21" s="74">
        <v>223752</v>
      </c>
      <c r="D21" s="74">
        <v>232990</v>
      </c>
      <c r="E21" s="74">
        <v>233883</v>
      </c>
      <c r="F21" s="74">
        <v>232555</v>
      </c>
      <c r="G21" s="74">
        <v>241591</v>
      </c>
      <c r="H21" s="74">
        <v>247334</v>
      </c>
      <c r="I21" s="74">
        <v>246592</v>
      </c>
      <c r="J21" s="74">
        <v>249494</v>
      </c>
      <c r="K21" s="74">
        <v>241054</v>
      </c>
      <c r="L21" s="74">
        <v>236738</v>
      </c>
      <c r="M21" s="74">
        <v>237787</v>
      </c>
    </row>
    <row r="22" spans="1:13" x14ac:dyDescent="0.2">
      <c r="B22" s="72" t="s">
        <v>818</v>
      </c>
      <c r="C22" s="74">
        <v>12379</v>
      </c>
      <c r="D22" s="74">
        <v>12638</v>
      </c>
      <c r="E22" s="74">
        <v>13570</v>
      </c>
      <c r="F22" s="74">
        <v>13375</v>
      </c>
      <c r="G22" s="74">
        <v>12969</v>
      </c>
      <c r="H22" s="74">
        <v>13572</v>
      </c>
      <c r="I22" s="74">
        <v>14690</v>
      </c>
      <c r="J22" s="74">
        <v>14814</v>
      </c>
      <c r="K22" s="74">
        <v>15123</v>
      </c>
      <c r="L22" s="376">
        <f>L23+L24</f>
        <v>14679</v>
      </c>
      <c r="M22" s="376">
        <f>M23+M24</f>
        <v>14297</v>
      </c>
    </row>
    <row r="23" spans="1:13" x14ac:dyDescent="0.2">
      <c r="B23" s="105" t="s">
        <v>819</v>
      </c>
      <c r="C23" s="74">
        <v>6062</v>
      </c>
      <c r="D23" s="74">
        <v>6162</v>
      </c>
      <c r="E23" s="74">
        <v>6495</v>
      </c>
      <c r="F23" s="74">
        <v>6503</v>
      </c>
      <c r="G23" s="74">
        <v>6414</v>
      </c>
      <c r="H23" s="74">
        <v>6789</v>
      </c>
      <c r="I23" s="74">
        <v>7200</v>
      </c>
      <c r="J23" s="74">
        <v>7593</v>
      </c>
      <c r="K23" s="74">
        <v>7347</v>
      </c>
      <c r="L23" s="74">
        <v>7128</v>
      </c>
      <c r="M23" s="74">
        <v>6997</v>
      </c>
    </row>
    <row r="24" spans="1:13" x14ac:dyDescent="0.2">
      <c r="B24" s="105" t="s">
        <v>820</v>
      </c>
      <c r="C24" s="74">
        <v>6317</v>
      </c>
      <c r="D24" s="74">
        <v>6476</v>
      </c>
      <c r="E24" s="74">
        <v>7075</v>
      </c>
      <c r="F24" s="74">
        <v>6872</v>
      </c>
      <c r="G24" s="74">
        <v>6555</v>
      </c>
      <c r="H24" s="74">
        <v>6783</v>
      </c>
      <c r="I24" s="74">
        <v>7490</v>
      </c>
      <c r="J24" s="74">
        <v>7221</v>
      </c>
      <c r="K24" s="74">
        <v>7776</v>
      </c>
      <c r="L24" s="74">
        <v>7551</v>
      </c>
      <c r="M24" s="74">
        <v>7300</v>
      </c>
    </row>
    <row r="25" spans="1:13" x14ac:dyDescent="0.2">
      <c r="B25" s="75" t="s">
        <v>829</v>
      </c>
      <c r="C25" s="123"/>
      <c r="D25" s="123"/>
      <c r="E25" s="123"/>
      <c r="F25" s="123"/>
      <c r="G25" s="123"/>
      <c r="H25" s="123"/>
      <c r="I25" s="123"/>
      <c r="J25" s="123"/>
      <c r="K25" s="123"/>
      <c r="L25" s="123"/>
      <c r="M25" s="123"/>
    </row>
    <row r="26" spans="1:13" ht="15" x14ac:dyDescent="0.2">
      <c r="B26" s="284" t="s">
        <v>830</v>
      </c>
      <c r="C26" s="285">
        <v>17.899999999999999</v>
      </c>
      <c r="D26" s="285">
        <v>17.399999999999999</v>
      </c>
      <c r="E26" s="285">
        <v>17.5</v>
      </c>
      <c r="F26" s="285">
        <v>17.600000000000001</v>
      </c>
      <c r="G26" s="285">
        <v>17.100000000000001</v>
      </c>
      <c r="H26" s="285">
        <v>16.899999999999999</v>
      </c>
      <c r="I26" s="285">
        <v>16.3</v>
      </c>
      <c r="J26" s="285">
        <v>16.2</v>
      </c>
      <c r="K26" s="285">
        <v>16.600000000000001</v>
      </c>
      <c r="L26" s="285">
        <v>16.61837902767116</v>
      </c>
      <c r="M26" s="285">
        <v>16.223306516875326</v>
      </c>
    </row>
    <row r="28" spans="1:13" x14ac:dyDescent="0.2">
      <c r="A28" s="122" t="s">
        <v>327</v>
      </c>
      <c r="B28" s="11" t="s">
        <v>335</v>
      </c>
    </row>
    <row r="29" spans="1:13" x14ac:dyDescent="0.2">
      <c r="A29" s="122" t="s">
        <v>328</v>
      </c>
      <c r="B29" s="11" t="s">
        <v>333</v>
      </c>
    </row>
    <row r="30" spans="1:13" x14ac:dyDescent="0.2">
      <c r="A30" s="88" t="s">
        <v>329</v>
      </c>
      <c r="B30" s="11" t="s">
        <v>374</v>
      </c>
    </row>
    <row r="31" spans="1:13" x14ac:dyDescent="0.2">
      <c r="A31" s="88"/>
      <c r="B31" s="88" t="s">
        <v>307</v>
      </c>
    </row>
    <row r="32" spans="1:13" x14ac:dyDescent="0.2">
      <c r="A32" s="88"/>
      <c r="B32" s="88" t="s">
        <v>306</v>
      </c>
    </row>
    <row r="33" spans="1:2" x14ac:dyDescent="0.2">
      <c r="A33" s="88"/>
      <c r="B33" s="88" t="s">
        <v>156</v>
      </c>
    </row>
    <row r="34" spans="1:2" x14ac:dyDescent="0.2">
      <c r="A34" s="88"/>
      <c r="B34" s="88" t="s">
        <v>155</v>
      </c>
    </row>
    <row r="35" spans="1:2" x14ac:dyDescent="0.2">
      <c r="A35" s="88" t="s">
        <v>330</v>
      </c>
      <c r="B35" s="11" t="s">
        <v>375</v>
      </c>
    </row>
    <row r="36" spans="1:2" x14ac:dyDescent="0.2">
      <c r="A36" s="88" t="s">
        <v>331</v>
      </c>
      <c r="B36" s="11" t="s">
        <v>376</v>
      </c>
    </row>
    <row r="37" spans="1:2" x14ac:dyDescent="0.2">
      <c r="A37" s="88"/>
    </row>
    <row r="38" spans="1:2" x14ac:dyDescent="0.2">
      <c r="A38" s="239" t="s">
        <v>1211</v>
      </c>
    </row>
    <row r="39" spans="1:2" x14ac:dyDescent="0.2">
      <c r="A39" s="240" t="s">
        <v>1221</v>
      </c>
    </row>
    <row r="40" spans="1:2" x14ac:dyDescent="0.2">
      <c r="B40" s="16"/>
    </row>
  </sheetData>
  <mergeCells count="1">
    <mergeCell ref="B2:M2"/>
  </mergeCells>
  <pageMargins left="0.7" right="0.7" top="0.75" bottom="0.75" header="0.3" footer="0.3"/>
  <pageSetup paperSize="8" orientation="landscape" r:id="rId1"/>
  <headerFooter>
    <oddHeader>&amp;L&amp;"Calibri"&amp;10&amp;K000000 [Limited Sharing]&amp;1#_x000D_</oddHeader>
  </headerFooter>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900-000000000000}">
  <sheetPr codeName="Sheet22">
    <tabColor theme="7" tint="-0.499984740745262"/>
  </sheetPr>
  <dimension ref="A1:T49"/>
  <sheetViews>
    <sheetView zoomScaleNormal="100" workbookViewId="0">
      <pane ySplit="5" topLeftCell="A21" activePane="bottomLeft" state="frozen"/>
      <selection activeCell="R14" sqref="R14"/>
      <selection pane="bottomLeft" activeCell="B2" sqref="B2:T2"/>
    </sheetView>
  </sheetViews>
  <sheetFormatPr defaultRowHeight="12.75" x14ac:dyDescent="0.2"/>
  <cols>
    <col min="1" max="1" width="4.1640625" style="11" customWidth="1"/>
    <col min="2" max="2" width="20.83203125" style="11" customWidth="1"/>
    <col min="3" max="3" width="4.6640625" style="11" bestFit="1" customWidth="1"/>
    <col min="4" max="4" width="6.5" style="11" bestFit="1" customWidth="1"/>
    <col min="5" max="5" width="4.6640625" style="11" bestFit="1" customWidth="1"/>
    <col min="6" max="6" width="6.5" style="11" bestFit="1" customWidth="1"/>
    <col min="7" max="7" width="4.6640625" style="11" bestFit="1" customWidth="1"/>
    <col min="8" max="8" width="6.5" style="11" bestFit="1" customWidth="1"/>
    <col min="9" max="9" width="4.6640625" style="11" bestFit="1" customWidth="1"/>
    <col min="10" max="10" width="6.5" style="11" customWidth="1"/>
    <col min="11" max="11" width="4.6640625" style="11" bestFit="1" customWidth="1"/>
    <col min="12" max="12" width="6.5" style="11" bestFit="1" customWidth="1"/>
    <col min="13" max="13" width="4.6640625" style="11" customWidth="1"/>
    <col min="14" max="14" width="6.5" style="11" customWidth="1"/>
    <col min="15" max="15" width="4.6640625" style="11" bestFit="1" customWidth="1"/>
    <col min="16" max="16" width="6.5" style="11" bestFit="1" customWidth="1"/>
    <col min="17" max="17" width="5" style="11" customWidth="1"/>
    <col min="18" max="18" width="6.5" style="11" bestFit="1" customWidth="1"/>
    <col min="19" max="19" width="4.83203125" style="11" customWidth="1"/>
    <col min="20" max="20" width="7.1640625" style="11" customWidth="1"/>
    <col min="21" max="16384" width="9.33203125" style="11"/>
  </cols>
  <sheetData>
    <row r="1" spans="2:20" s="4" customFormat="1" ht="46.5" customHeight="1" x14ac:dyDescent="0.2">
      <c r="B1" s="1" t="s">
        <v>438</v>
      </c>
      <c r="C1" s="2"/>
      <c r="D1" s="2"/>
      <c r="E1" s="2"/>
      <c r="F1" s="2"/>
      <c r="G1" s="2"/>
      <c r="H1" s="2"/>
      <c r="I1" s="2"/>
      <c r="J1" s="2"/>
      <c r="K1" s="2"/>
      <c r="L1" s="2"/>
      <c r="M1" s="2"/>
      <c r="N1" s="2"/>
      <c r="O1" s="2"/>
      <c r="P1" s="2"/>
      <c r="Q1" s="2"/>
      <c r="R1" s="2"/>
      <c r="S1" s="2"/>
      <c r="T1" s="3" t="s">
        <v>457</v>
      </c>
    </row>
    <row r="2" spans="2:20" s="5" customFormat="1" ht="15" x14ac:dyDescent="0.25">
      <c r="B2" s="392" t="s">
        <v>158</v>
      </c>
      <c r="C2" s="392"/>
      <c r="D2" s="392"/>
      <c r="E2" s="392"/>
      <c r="F2" s="392"/>
      <c r="G2" s="392"/>
      <c r="H2" s="392"/>
      <c r="I2" s="392"/>
      <c r="J2" s="392"/>
      <c r="K2" s="392"/>
      <c r="L2" s="392"/>
      <c r="M2" s="392"/>
      <c r="N2" s="392"/>
      <c r="O2" s="392"/>
      <c r="P2" s="392"/>
      <c r="Q2" s="392"/>
      <c r="R2" s="392"/>
      <c r="S2" s="392"/>
      <c r="T2" s="392"/>
    </row>
    <row r="3" spans="2:20" s="29" customFormat="1" ht="15" customHeight="1" x14ac:dyDescent="0.25">
      <c r="B3" s="391" t="s">
        <v>159</v>
      </c>
      <c r="C3" s="391"/>
      <c r="D3" s="391"/>
      <c r="E3" s="391"/>
      <c r="F3" s="391"/>
      <c r="G3" s="391"/>
      <c r="H3" s="391"/>
      <c r="I3" s="391"/>
      <c r="J3" s="391"/>
      <c r="K3" s="391"/>
      <c r="L3" s="391"/>
      <c r="M3" s="391"/>
      <c r="N3" s="391"/>
      <c r="O3" s="391"/>
      <c r="P3" s="391"/>
      <c r="Q3" s="391"/>
      <c r="R3" s="391"/>
      <c r="S3" s="391"/>
      <c r="T3" s="391"/>
    </row>
    <row r="4" spans="2:20" s="29" customFormat="1" ht="17.25" x14ac:dyDescent="0.25">
      <c r="B4" s="433" t="s">
        <v>157</v>
      </c>
      <c r="C4" s="435">
        <v>2015</v>
      </c>
      <c r="D4" s="436"/>
      <c r="E4" s="435">
        <v>2016</v>
      </c>
      <c r="F4" s="436"/>
      <c r="G4" s="435">
        <v>2017</v>
      </c>
      <c r="H4" s="436"/>
      <c r="I4" s="435">
        <v>2018</v>
      </c>
      <c r="J4" s="436"/>
      <c r="K4" s="435">
        <v>2019</v>
      </c>
      <c r="L4" s="436"/>
      <c r="M4" s="435">
        <v>2020</v>
      </c>
      <c r="N4" s="436"/>
      <c r="O4" s="437">
        <v>2021</v>
      </c>
      <c r="P4" s="438"/>
      <c r="Q4" s="437" t="s">
        <v>303</v>
      </c>
      <c r="R4" s="438"/>
      <c r="S4" s="435" t="s">
        <v>304</v>
      </c>
      <c r="T4" s="436"/>
    </row>
    <row r="5" spans="2:20" s="29" customFormat="1" ht="15" x14ac:dyDescent="0.25">
      <c r="B5" s="434"/>
      <c r="C5" s="99" t="s">
        <v>1234</v>
      </c>
      <c r="D5" s="204" t="s">
        <v>1235</v>
      </c>
      <c r="E5" s="99" t="s">
        <v>1234</v>
      </c>
      <c r="F5" s="204" t="s">
        <v>1235</v>
      </c>
      <c r="G5" s="99" t="s">
        <v>1234</v>
      </c>
      <c r="H5" s="204" t="s">
        <v>1235</v>
      </c>
      <c r="I5" s="99" t="s">
        <v>1234</v>
      </c>
      <c r="J5" s="204" t="s">
        <v>1235</v>
      </c>
      <c r="K5" s="99" t="s">
        <v>1234</v>
      </c>
      <c r="L5" s="204" t="s">
        <v>1235</v>
      </c>
      <c r="M5" s="99" t="s">
        <v>1234</v>
      </c>
      <c r="N5" s="204" t="s">
        <v>1235</v>
      </c>
      <c r="O5" s="99" t="s">
        <v>1234</v>
      </c>
      <c r="P5" s="204" t="s">
        <v>1235</v>
      </c>
      <c r="Q5" s="99" t="s">
        <v>1234</v>
      </c>
      <c r="R5" s="204" t="s">
        <v>1235</v>
      </c>
      <c r="S5" s="99" t="s">
        <v>1234</v>
      </c>
      <c r="T5" s="204" t="s">
        <v>1235</v>
      </c>
    </row>
    <row r="6" spans="2:20" x14ac:dyDescent="0.2">
      <c r="B6" s="148" t="s">
        <v>812</v>
      </c>
      <c r="C6" s="275">
        <v>45</v>
      </c>
      <c r="D6" s="275">
        <v>969</v>
      </c>
      <c r="E6" s="275">
        <v>44</v>
      </c>
      <c r="F6" s="275">
        <v>969</v>
      </c>
      <c r="G6" s="275">
        <v>46</v>
      </c>
      <c r="H6" s="275">
        <v>965</v>
      </c>
      <c r="I6" s="275">
        <v>46</v>
      </c>
      <c r="J6" s="275">
        <v>976</v>
      </c>
      <c r="K6" s="275">
        <v>46</v>
      </c>
      <c r="L6" s="275">
        <v>932</v>
      </c>
      <c r="M6" s="275">
        <v>46</v>
      </c>
      <c r="N6" s="275">
        <v>928</v>
      </c>
      <c r="O6" s="275">
        <v>45</v>
      </c>
      <c r="P6" s="275">
        <v>914</v>
      </c>
      <c r="Q6" s="280">
        <v>44.206000000000003</v>
      </c>
      <c r="R6" s="275">
        <v>884.51199999999994</v>
      </c>
      <c r="S6" s="280">
        <v>44.567999999999998</v>
      </c>
      <c r="T6" s="275">
        <v>854.07100000000003</v>
      </c>
    </row>
    <row r="7" spans="2:20" x14ac:dyDescent="0.2">
      <c r="B7" s="72" t="s">
        <v>546</v>
      </c>
      <c r="C7" s="53">
        <v>18</v>
      </c>
      <c r="D7" s="53">
        <v>380</v>
      </c>
      <c r="E7" s="53">
        <v>17</v>
      </c>
      <c r="F7" s="53">
        <v>380</v>
      </c>
      <c r="G7" s="53">
        <v>18</v>
      </c>
      <c r="H7" s="53">
        <v>375</v>
      </c>
      <c r="I7" s="53">
        <v>18</v>
      </c>
      <c r="J7" s="53">
        <v>380</v>
      </c>
      <c r="K7" s="53">
        <v>18</v>
      </c>
      <c r="L7" s="53">
        <v>362</v>
      </c>
      <c r="M7" s="53">
        <v>18</v>
      </c>
      <c r="N7" s="53">
        <v>358</v>
      </c>
      <c r="O7" s="53">
        <v>17</v>
      </c>
      <c r="P7" s="53">
        <v>352</v>
      </c>
      <c r="Q7" s="89">
        <v>16.971</v>
      </c>
      <c r="R7" s="53">
        <v>339.14</v>
      </c>
      <c r="S7" s="89">
        <v>17.219000000000001</v>
      </c>
      <c r="T7" s="53">
        <v>325.52499999999998</v>
      </c>
    </row>
    <row r="8" spans="2:20" x14ac:dyDescent="0.2">
      <c r="B8" s="72" t="s">
        <v>547</v>
      </c>
      <c r="C8" s="53">
        <v>16</v>
      </c>
      <c r="D8" s="53">
        <v>362</v>
      </c>
      <c r="E8" s="53">
        <v>16</v>
      </c>
      <c r="F8" s="53">
        <v>361</v>
      </c>
      <c r="G8" s="53">
        <v>17</v>
      </c>
      <c r="H8" s="53">
        <v>362</v>
      </c>
      <c r="I8" s="53">
        <v>17</v>
      </c>
      <c r="J8" s="53">
        <v>364</v>
      </c>
      <c r="K8" s="53">
        <v>17</v>
      </c>
      <c r="L8" s="53">
        <v>348</v>
      </c>
      <c r="M8" s="53">
        <v>17</v>
      </c>
      <c r="N8" s="53">
        <v>347</v>
      </c>
      <c r="O8" s="53">
        <v>16</v>
      </c>
      <c r="P8" s="53">
        <v>341</v>
      </c>
      <c r="Q8" s="89">
        <v>16.164000000000001</v>
      </c>
      <c r="R8" s="53">
        <v>329.32400000000001</v>
      </c>
      <c r="S8" s="89">
        <v>16.181000000000001</v>
      </c>
      <c r="T8" s="53">
        <v>317.61700000000002</v>
      </c>
    </row>
    <row r="9" spans="2:20" x14ac:dyDescent="0.2">
      <c r="B9" s="72" t="s">
        <v>548</v>
      </c>
      <c r="C9" s="53">
        <v>11</v>
      </c>
      <c r="D9" s="53">
        <v>227</v>
      </c>
      <c r="E9" s="53">
        <v>11</v>
      </c>
      <c r="F9" s="53">
        <v>228</v>
      </c>
      <c r="G9" s="53">
        <v>12</v>
      </c>
      <c r="H9" s="53">
        <v>228</v>
      </c>
      <c r="I9" s="53">
        <v>12</v>
      </c>
      <c r="J9" s="53">
        <v>231</v>
      </c>
      <c r="K9" s="53">
        <v>11</v>
      </c>
      <c r="L9" s="53">
        <v>222</v>
      </c>
      <c r="M9" s="53">
        <v>12</v>
      </c>
      <c r="N9" s="53">
        <v>223</v>
      </c>
      <c r="O9" s="53">
        <v>11</v>
      </c>
      <c r="P9" s="53">
        <v>221</v>
      </c>
      <c r="Q9" s="281">
        <v>11.071</v>
      </c>
      <c r="R9" s="53">
        <v>216.048</v>
      </c>
      <c r="S9" s="281">
        <v>11.167999999999999</v>
      </c>
      <c r="T9" s="53">
        <v>210.929</v>
      </c>
    </row>
    <row r="10" spans="2:20" x14ac:dyDescent="0.2">
      <c r="B10" s="148" t="s">
        <v>735</v>
      </c>
      <c r="C10" s="201">
        <v>34</v>
      </c>
      <c r="D10" s="201">
        <v>543</v>
      </c>
      <c r="E10" s="201">
        <v>33</v>
      </c>
      <c r="F10" s="201">
        <v>544</v>
      </c>
      <c r="G10" s="201">
        <v>34</v>
      </c>
      <c r="H10" s="201">
        <v>548</v>
      </c>
      <c r="I10" s="201">
        <v>36</v>
      </c>
      <c r="J10" s="201">
        <v>557</v>
      </c>
      <c r="K10" s="201">
        <v>35</v>
      </c>
      <c r="L10" s="201">
        <v>539</v>
      </c>
      <c r="M10" s="201">
        <v>35</v>
      </c>
      <c r="N10" s="201">
        <v>538</v>
      </c>
      <c r="O10" s="201">
        <v>34</v>
      </c>
      <c r="P10" s="201">
        <v>536</v>
      </c>
      <c r="Q10" s="282">
        <v>33.213999999999999</v>
      </c>
      <c r="R10" s="201">
        <v>525.34</v>
      </c>
      <c r="S10" s="282">
        <v>33.094000000000001</v>
      </c>
      <c r="T10" s="201">
        <v>513.899</v>
      </c>
    </row>
    <row r="11" spans="2:20" x14ac:dyDescent="0.2">
      <c r="B11" s="72" t="s">
        <v>549</v>
      </c>
      <c r="C11" s="53">
        <v>17</v>
      </c>
      <c r="D11" s="53">
        <v>278</v>
      </c>
      <c r="E11" s="53">
        <v>17</v>
      </c>
      <c r="F11" s="53">
        <v>279</v>
      </c>
      <c r="G11" s="53">
        <v>18</v>
      </c>
      <c r="H11" s="53">
        <v>282</v>
      </c>
      <c r="I11" s="53">
        <v>18</v>
      </c>
      <c r="J11" s="53">
        <v>286</v>
      </c>
      <c r="K11" s="53">
        <v>18</v>
      </c>
      <c r="L11" s="53">
        <v>275</v>
      </c>
      <c r="M11" s="53">
        <v>18</v>
      </c>
      <c r="N11" s="53">
        <v>275</v>
      </c>
      <c r="O11" s="53">
        <v>17</v>
      </c>
      <c r="P11" s="53">
        <v>275</v>
      </c>
      <c r="Q11" s="281">
        <v>16.946000000000002</v>
      </c>
      <c r="R11" s="53">
        <v>269.48700000000002</v>
      </c>
      <c r="S11" s="281">
        <v>16.82</v>
      </c>
      <c r="T11" s="53">
        <v>263.95100000000002</v>
      </c>
    </row>
    <row r="12" spans="2:20" x14ac:dyDescent="0.2">
      <c r="B12" s="72" t="s">
        <v>550</v>
      </c>
      <c r="C12" s="53">
        <v>7</v>
      </c>
      <c r="D12" s="53">
        <v>101</v>
      </c>
      <c r="E12" s="53">
        <v>7</v>
      </c>
      <c r="F12" s="53">
        <v>101</v>
      </c>
      <c r="G12" s="53">
        <v>7</v>
      </c>
      <c r="H12" s="53">
        <v>104</v>
      </c>
      <c r="I12" s="53">
        <v>7</v>
      </c>
      <c r="J12" s="53">
        <v>106</v>
      </c>
      <c r="K12" s="53">
        <v>7</v>
      </c>
      <c r="L12" s="53">
        <v>103</v>
      </c>
      <c r="M12" s="53">
        <v>7</v>
      </c>
      <c r="N12" s="53">
        <v>103</v>
      </c>
      <c r="O12" s="53">
        <v>7</v>
      </c>
      <c r="P12" s="53">
        <v>103</v>
      </c>
      <c r="Q12" s="281">
        <v>6.3559999999999999</v>
      </c>
      <c r="R12" s="53">
        <v>101.914</v>
      </c>
      <c r="S12" s="281">
        <v>6.2539999999999996</v>
      </c>
      <c r="T12" s="53">
        <v>100.508</v>
      </c>
    </row>
    <row r="13" spans="2:20" x14ac:dyDescent="0.2">
      <c r="B13" s="72" t="s">
        <v>551</v>
      </c>
      <c r="C13" s="53">
        <v>10</v>
      </c>
      <c r="D13" s="53">
        <v>164</v>
      </c>
      <c r="E13" s="53">
        <v>10</v>
      </c>
      <c r="F13" s="53">
        <v>164</v>
      </c>
      <c r="G13" s="53">
        <v>10</v>
      </c>
      <c r="H13" s="53">
        <v>162</v>
      </c>
      <c r="I13" s="53">
        <v>11</v>
      </c>
      <c r="J13" s="53">
        <v>166</v>
      </c>
      <c r="K13" s="53">
        <v>10</v>
      </c>
      <c r="L13" s="53">
        <v>162</v>
      </c>
      <c r="M13" s="53">
        <v>11</v>
      </c>
      <c r="N13" s="53">
        <v>160</v>
      </c>
      <c r="O13" s="53">
        <v>10</v>
      </c>
      <c r="P13" s="53">
        <v>158</v>
      </c>
      <c r="Q13" s="281">
        <v>9.9120000000000008</v>
      </c>
      <c r="R13" s="53">
        <v>153.93899999999999</v>
      </c>
      <c r="S13" s="281">
        <v>10.02</v>
      </c>
      <c r="T13" s="53">
        <v>149.44</v>
      </c>
    </row>
    <row r="14" spans="2:20" x14ac:dyDescent="0.2">
      <c r="B14" s="148" t="s">
        <v>736</v>
      </c>
      <c r="C14" s="201">
        <v>29</v>
      </c>
      <c r="D14" s="201">
        <v>524</v>
      </c>
      <c r="E14" s="201">
        <v>29</v>
      </c>
      <c r="F14" s="201">
        <v>526</v>
      </c>
      <c r="G14" s="201">
        <v>30</v>
      </c>
      <c r="H14" s="201">
        <v>532</v>
      </c>
      <c r="I14" s="201">
        <v>31</v>
      </c>
      <c r="J14" s="201">
        <v>539</v>
      </c>
      <c r="K14" s="201">
        <v>31</v>
      </c>
      <c r="L14" s="201">
        <v>517</v>
      </c>
      <c r="M14" s="201">
        <v>32</v>
      </c>
      <c r="N14" s="201">
        <v>517</v>
      </c>
      <c r="O14" s="201">
        <v>30</v>
      </c>
      <c r="P14" s="201">
        <v>519</v>
      </c>
      <c r="Q14" s="282">
        <v>28.92</v>
      </c>
      <c r="R14" s="201">
        <v>509.96800000000002</v>
      </c>
      <c r="S14" s="282">
        <v>29.224</v>
      </c>
      <c r="T14" s="201">
        <v>499.92099999999999</v>
      </c>
    </row>
    <row r="15" spans="2:20" x14ac:dyDescent="0.2">
      <c r="B15" s="72" t="s">
        <v>552</v>
      </c>
      <c r="C15" s="53">
        <v>11</v>
      </c>
      <c r="D15" s="53">
        <v>224</v>
      </c>
      <c r="E15" s="53">
        <v>11</v>
      </c>
      <c r="F15" s="53">
        <v>223</v>
      </c>
      <c r="G15" s="53">
        <v>12</v>
      </c>
      <c r="H15" s="53">
        <v>225</v>
      </c>
      <c r="I15" s="53">
        <v>12</v>
      </c>
      <c r="J15" s="53">
        <v>227</v>
      </c>
      <c r="K15" s="53">
        <v>12</v>
      </c>
      <c r="L15" s="53">
        <v>218</v>
      </c>
      <c r="M15" s="53">
        <v>12</v>
      </c>
      <c r="N15" s="53">
        <v>216</v>
      </c>
      <c r="O15" s="53">
        <v>12</v>
      </c>
      <c r="P15" s="53">
        <v>216</v>
      </c>
      <c r="Q15" s="281">
        <v>11.409000000000001</v>
      </c>
      <c r="R15" s="53">
        <v>211.428</v>
      </c>
      <c r="S15" s="281">
        <v>11.544</v>
      </c>
      <c r="T15" s="53">
        <v>206.839</v>
      </c>
    </row>
    <row r="16" spans="2:20" x14ac:dyDescent="0.2">
      <c r="B16" s="72" t="s">
        <v>553</v>
      </c>
      <c r="C16" s="53">
        <v>10</v>
      </c>
      <c r="D16" s="53">
        <v>167</v>
      </c>
      <c r="E16" s="53">
        <v>10</v>
      </c>
      <c r="F16" s="53">
        <v>167</v>
      </c>
      <c r="G16" s="53">
        <v>10</v>
      </c>
      <c r="H16" s="53">
        <v>168</v>
      </c>
      <c r="I16" s="53">
        <v>10</v>
      </c>
      <c r="J16" s="53">
        <v>170</v>
      </c>
      <c r="K16" s="53">
        <v>10</v>
      </c>
      <c r="L16" s="53">
        <v>163</v>
      </c>
      <c r="M16" s="53">
        <v>11</v>
      </c>
      <c r="N16" s="53">
        <v>163</v>
      </c>
      <c r="O16" s="53">
        <v>10</v>
      </c>
      <c r="P16" s="53">
        <v>163</v>
      </c>
      <c r="Q16" s="281">
        <v>9.74</v>
      </c>
      <c r="R16" s="53">
        <v>159.46100000000001</v>
      </c>
      <c r="S16" s="281">
        <v>9.8330000000000002</v>
      </c>
      <c r="T16" s="53">
        <v>156.18</v>
      </c>
    </row>
    <row r="17" spans="2:20" x14ac:dyDescent="0.2">
      <c r="B17" s="72" t="s">
        <v>554</v>
      </c>
      <c r="C17" s="53">
        <v>8</v>
      </c>
      <c r="D17" s="53">
        <v>134</v>
      </c>
      <c r="E17" s="53">
        <v>8</v>
      </c>
      <c r="F17" s="53">
        <v>136</v>
      </c>
      <c r="G17" s="53">
        <v>8</v>
      </c>
      <c r="H17" s="53">
        <v>138</v>
      </c>
      <c r="I17" s="53">
        <v>8</v>
      </c>
      <c r="J17" s="53">
        <v>141</v>
      </c>
      <c r="K17" s="53">
        <v>8</v>
      </c>
      <c r="L17" s="53">
        <v>136</v>
      </c>
      <c r="M17" s="53">
        <v>9</v>
      </c>
      <c r="N17" s="53">
        <v>138</v>
      </c>
      <c r="O17" s="53">
        <v>8</v>
      </c>
      <c r="P17" s="53">
        <v>139</v>
      </c>
      <c r="Q17" s="281">
        <v>7.7709999999999999</v>
      </c>
      <c r="R17" s="53">
        <v>139.07900000000001</v>
      </c>
      <c r="S17" s="281">
        <v>7.8470000000000004</v>
      </c>
      <c r="T17" s="53">
        <v>136.90199999999999</v>
      </c>
    </row>
    <row r="18" spans="2:20" x14ac:dyDescent="0.2">
      <c r="B18" s="148" t="s">
        <v>737</v>
      </c>
      <c r="C18" s="201">
        <v>16</v>
      </c>
      <c r="D18" s="201">
        <v>247</v>
      </c>
      <c r="E18" s="201">
        <v>17</v>
      </c>
      <c r="F18" s="201">
        <v>243</v>
      </c>
      <c r="G18" s="201">
        <v>18</v>
      </c>
      <c r="H18" s="201">
        <v>241</v>
      </c>
      <c r="I18" s="201">
        <v>18</v>
      </c>
      <c r="J18" s="201">
        <v>239</v>
      </c>
      <c r="K18" s="201">
        <v>19</v>
      </c>
      <c r="L18" s="201">
        <v>226</v>
      </c>
      <c r="M18" s="201">
        <v>19</v>
      </c>
      <c r="N18" s="201">
        <v>223</v>
      </c>
      <c r="O18" s="201">
        <v>18</v>
      </c>
      <c r="P18" s="201">
        <v>218</v>
      </c>
      <c r="Q18" s="282">
        <v>18.141999999999999</v>
      </c>
      <c r="R18" s="201">
        <v>211.703</v>
      </c>
      <c r="S18" s="282">
        <v>18.396000000000001</v>
      </c>
      <c r="T18" s="201">
        <v>207.56800000000001</v>
      </c>
    </row>
    <row r="19" spans="2:20" x14ac:dyDescent="0.2">
      <c r="B19" s="72" t="s">
        <v>555</v>
      </c>
      <c r="C19" s="53">
        <v>8</v>
      </c>
      <c r="D19" s="53">
        <v>121</v>
      </c>
      <c r="E19" s="53">
        <v>8</v>
      </c>
      <c r="F19" s="53">
        <v>118</v>
      </c>
      <c r="G19" s="53">
        <v>9</v>
      </c>
      <c r="H19" s="53">
        <v>116</v>
      </c>
      <c r="I19" s="53">
        <v>9</v>
      </c>
      <c r="J19" s="53">
        <v>113</v>
      </c>
      <c r="K19" s="53">
        <v>9</v>
      </c>
      <c r="L19" s="53">
        <v>105</v>
      </c>
      <c r="M19" s="53">
        <v>9</v>
      </c>
      <c r="N19" s="53">
        <v>103</v>
      </c>
      <c r="O19" s="53">
        <v>9</v>
      </c>
      <c r="P19" s="53">
        <v>100</v>
      </c>
      <c r="Q19" s="281">
        <v>8.9700000000000006</v>
      </c>
      <c r="R19" s="53">
        <v>97.158000000000001</v>
      </c>
      <c r="S19" s="281">
        <v>8.8689999999999998</v>
      </c>
      <c r="T19" s="53">
        <v>95.176000000000002</v>
      </c>
    </row>
    <row r="20" spans="2:20" x14ac:dyDescent="0.2">
      <c r="B20" s="72" t="s">
        <v>559</v>
      </c>
      <c r="C20" s="53">
        <v>2</v>
      </c>
      <c r="D20" s="53">
        <v>32</v>
      </c>
      <c r="E20" s="53">
        <v>2</v>
      </c>
      <c r="F20" s="53">
        <v>33</v>
      </c>
      <c r="G20" s="53">
        <v>2</v>
      </c>
      <c r="H20" s="53">
        <v>32</v>
      </c>
      <c r="I20" s="53">
        <v>2</v>
      </c>
      <c r="J20" s="53">
        <v>27</v>
      </c>
      <c r="K20" s="53">
        <v>2</v>
      </c>
      <c r="L20" s="53">
        <v>31</v>
      </c>
      <c r="M20" s="53">
        <v>2</v>
      </c>
      <c r="N20" s="53">
        <v>30</v>
      </c>
      <c r="O20" s="53">
        <v>2</v>
      </c>
      <c r="P20" s="53">
        <v>29</v>
      </c>
      <c r="Q20" s="281">
        <v>1.978</v>
      </c>
      <c r="R20" s="53">
        <v>28.181000000000001</v>
      </c>
      <c r="S20" s="281">
        <v>2.2050000000000001</v>
      </c>
      <c r="T20" s="53">
        <v>27.638000000000002</v>
      </c>
    </row>
    <row r="21" spans="2:20" x14ac:dyDescent="0.2">
      <c r="B21" s="72" t="s">
        <v>556</v>
      </c>
      <c r="C21" s="53">
        <v>2</v>
      </c>
      <c r="D21" s="53">
        <v>27</v>
      </c>
      <c r="E21" s="53">
        <v>2</v>
      </c>
      <c r="F21" s="53">
        <v>27</v>
      </c>
      <c r="G21" s="53">
        <v>2</v>
      </c>
      <c r="H21" s="53">
        <v>27</v>
      </c>
      <c r="I21" s="53">
        <v>2</v>
      </c>
      <c r="J21" s="53">
        <v>38</v>
      </c>
      <c r="K21" s="53">
        <v>2</v>
      </c>
      <c r="L21" s="53">
        <v>26</v>
      </c>
      <c r="M21" s="53">
        <v>2</v>
      </c>
      <c r="N21" s="53">
        <v>26</v>
      </c>
      <c r="O21" s="53">
        <v>2</v>
      </c>
      <c r="P21" s="53">
        <v>27</v>
      </c>
      <c r="Q21" s="281">
        <v>2.238</v>
      </c>
      <c r="R21" s="53">
        <v>25.858000000000001</v>
      </c>
      <c r="S21" s="281">
        <v>2.3170000000000002</v>
      </c>
      <c r="T21" s="53">
        <v>25.385000000000002</v>
      </c>
    </row>
    <row r="22" spans="2:20" x14ac:dyDescent="0.2">
      <c r="B22" s="72" t="s">
        <v>557</v>
      </c>
      <c r="C22" s="53">
        <v>3</v>
      </c>
      <c r="D22" s="53">
        <v>38</v>
      </c>
      <c r="E22" s="53">
        <v>3</v>
      </c>
      <c r="F22" s="53">
        <v>37</v>
      </c>
      <c r="G22" s="53">
        <v>3</v>
      </c>
      <c r="H22" s="53">
        <v>37</v>
      </c>
      <c r="I22" s="53">
        <v>3</v>
      </c>
      <c r="J22" s="53">
        <v>29</v>
      </c>
      <c r="K22" s="53">
        <v>3</v>
      </c>
      <c r="L22" s="53">
        <v>36</v>
      </c>
      <c r="M22" s="53">
        <v>3</v>
      </c>
      <c r="N22" s="53">
        <v>36</v>
      </c>
      <c r="O22" s="73" t="s">
        <v>501</v>
      </c>
      <c r="P22" s="73" t="s">
        <v>501</v>
      </c>
      <c r="Q22" s="281">
        <v>2.8239999999999998</v>
      </c>
      <c r="R22" s="281">
        <v>34.905999999999999</v>
      </c>
      <c r="S22" s="281">
        <v>2.8490000000000002</v>
      </c>
      <c r="T22" s="281">
        <v>34.087000000000003</v>
      </c>
    </row>
    <row r="23" spans="2:20" x14ac:dyDescent="0.2">
      <c r="B23" s="72" t="s">
        <v>558</v>
      </c>
      <c r="C23" s="53">
        <v>2</v>
      </c>
      <c r="D23" s="53">
        <v>28</v>
      </c>
      <c r="E23" s="53">
        <v>2</v>
      </c>
      <c r="F23" s="53">
        <v>28</v>
      </c>
      <c r="G23" s="53">
        <v>2</v>
      </c>
      <c r="H23" s="53">
        <v>28</v>
      </c>
      <c r="I23" s="53">
        <v>2</v>
      </c>
      <c r="J23" s="53">
        <v>32</v>
      </c>
      <c r="K23" s="53">
        <v>2</v>
      </c>
      <c r="L23" s="53">
        <v>27</v>
      </c>
      <c r="M23" s="53">
        <v>2</v>
      </c>
      <c r="N23" s="53">
        <v>27</v>
      </c>
      <c r="O23" s="53">
        <v>2</v>
      </c>
      <c r="P23" s="53">
        <v>26</v>
      </c>
      <c r="Q23" s="281">
        <v>2.1320000000000001</v>
      </c>
      <c r="R23" s="53">
        <v>25.6</v>
      </c>
      <c r="S23" s="281">
        <v>2.1560000000000001</v>
      </c>
      <c r="T23" s="53">
        <v>25.282</v>
      </c>
    </row>
    <row r="24" spans="2:20" x14ac:dyDescent="0.2">
      <c r="B24" s="148" t="s">
        <v>738</v>
      </c>
      <c r="C24" s="201">
        <v>21</v>
      </c>
      <c r="D24" s="201">
        <v>392</v>
      </c>
      <c r="E24" s="201">
        <v>21</v>
      </c>
      <c r="F24" s="201">
        <v>394</v>
      </c>
      <c r="G24" s="201">
        <v>22</v>
      </c>
      <c r="H24" s="201">
        <v>395</v>
      </c>
      <c r="I24" s="201">
        <v>23</v>
      </c>
      <c r="J24" s="201">
        <v>394</v>
      </c>
      <c r="K24" s="201">
        <v>24</v>
      </c>
      <c r="L24" s="201">
        <v>379</v>
      </c>
      <c r="M24" s="201">
        <v>24</v>
      </c>
      <c r="N24" s="201">
        <v>379</v>
      </c>
      <c r="O24" s="201">
        <v>23</v>
      </c>
      <c r="P24" s="201">
        <v>378</v>
      </c>
      <c r="Q24" s="282">
        <v>22.873000000000001</v>
      </c>
      <c r="R24" s="201">
        <v>372.94299999999998</v>
      </c>
      <c r="S24" s="282">
        <v>23.055</v>
      </c>
      <c r="T24" s="201">
        <v>368.23700000000002</v>
      </c>
    </row>
    <row r="25" spans="2:20" x14ac:dyDescent="0.2">
      <c r="B25" s="72" t="s">
        <v>560</v>
      </c>
      <c r="C25" s="53">
        <v>7</v>
      </c>
      <c r="D25" s="53">
        <v>131</v>
      </c>
      <c r="E25" s="53">
        <v>7</v>
      </c>
      <c r="F25" s="53">
        <v>132</v>
      </c>
      <c r="G25" s="53">
        <v>7</v>
      </c>
      <c r="H25" s="53">
        <v>131</v>
      </c>
      <c r="I25" s="53">
        <v>8</v>
      </c>
      <c r="J25" s="53">
        <v>131</v>
      </c>
      <c r="K25" s="53">
        <v>8</v>
      </c>
      <c r="L25" s="53">
        <v>124</v>
      </c>
      <c r="M25" s="53">
        <v>8</v>
      </c>
      <c r="N25" s="53">
        <v>123</v>
      </c>
      <c r="O25" s="53">
        <v>7</v>
      </c>
      <c r="P25" s="53">
        <v>122</v>
      </c>
      <c r="Q25" s="281">
        <v>7.1369999999999996</v>
      </c>
      <c r="R25" s="53">
        <v>119.212</v>
      </c>
      <c r="S25" s="281">
        <v>7.2510000000000003</v>
      </c>
      <c r="T25" s="53">
        <v>117.514</v>
      </c>
    </row>
    <row r="26" spans="2:20" x14ac:dyDescent="0.2">
      <c r="B26" s="72" t="s">
        <v>561</v>
      </c>
      <c r="C26" s="53">
        <v>9</v>
      </c>
      <c r="D26" s="53">
        <v>161</v>
      </c>
      <c r="E26" s="53">
        <v>9</v>
      </c>
      <c r="F26" s="53">
        <v>162</v>
      </c>
      <c r="G26" s="53">
        <v>9</v>
      </c>
      <c r="H26" s="53">
        <v>165</v>
      </c>
      <c r="I26" s="53">
        <v>10</v>
      </c>
      <c r="J26" s="53">
        <v>165</v>
      </c>
      <c r="K26" s="53">
        <v>11</v>
      </c>
      <c r="L26" s="53">
        <v>159</v>
      </c>
      <c r="M26" s="53">
        <v>11</v>
      </c>
      <c r="N26" s="53">
        <v>160</v>
      </c>
      <c r="O26" s="53">
        <v>10</v>
      </c>
      <c r="P26" s="53">
        <v>160</v>
      </c>
      <c r="Q26" s="281">
        <v>10.223000000000001</v>
      </c>
      <c r="R26" s="53">
        <v>158.874</v>
      </c>
      <c r="S26" s="281">
        <v>10.135</v>
      </c>
      <c r="T26" s="53">
        <v>157.24100000000001</v>
      </c>
    </row>
    <row r="27" spans="2:20" x14ac:dyDescent="0.2">
      <c r="B27" s="72" t="s">
        <v>562</v>
      </c>
      <c r="C27" s="53">
        <v>5</v>
      </c>
      <c r="D27" s="53">
        <v>100</v>
      </c>
      <c r="E27" s="53">
        <v>5</v>
      </c>
      <c r="F27" s="53">
        <v>100</v>
      </c>
      <c r="G27" s="53">
        <v>5</v>
      </c>
      <c r="H27" s="53">
        <v>99</v>
      </c>
      <c r="I27" s="53">
        <v>6</v>
      </c>
      <c r="J27" s="53">
        <v>98</v>
      </c>
      <c r="K27" s="53">
        <v>6</v>
      </c>
      <c r="L27" s="53">
        <v>95</v>
      </c>
      <c r="M27" s="53">
        <v>6</v>
      </c>
      <c r="N27" s="53">
        <v>96</v>
      </c>
      <c r="O27" s="53">
        <v>5</v>
      </c>
      <c r="P27" s="53">
        <v>96</v>
      </c>
      <c r="Q27" s="281">
        <v>5.5129999999999999</v>
      </c>
      <c r="R27" s="53">
        <v>94.856999999999999</v>
      </c>
      <c r="S27" s="281">
        <v>5.6689999999999996</v>
      </c>
      <c r="T27" s="53">
        <v>93.481999999999999</v>
      </c>
    </row>
    <row r="28" spans="2:20" x14ac:dyDescent="0.2">
      <c r="B28" s="148" t="s">
        <v>739</v>
      </c>
      <c r="C28" s="201">
        <v>28</v>
      </c>
      <c r="D28" s="201">
        <v>502</v>
      </c>
      <c r="E28" s="201">
        <v>28</v>
      </c>
      <c r="F28" s="201">
        <v>505</v>
      </c>
      <c r="G28" s="201">
        <v>28</v>
      </c>
      <c r="H28" s="201">
        <v>509</v>
      </c>
      <c r="I28" s="201">
        <v>30</v>
      </c>
      <c r="J28" s="201">
        <v>517</v>
      </c>
      <c r="K28" s="201">
        <v>29</v>
      </c>
      <c r="L28" s="201">
        <v>501</v>
      </c>
      <c r="M28" s="201">
        <v>30</v>
      </c>
      <c r="N28" s="201"/>
      <c r="O28" s="201">
        <v>29</v>
      </c>
      <c r="P28" s="201">
        <v>505</v>
      </c>
      <c r="Q28" s="282">
        <v>28.366</v>
      </c>
      <c r="R28" s="201">
        <v>494.86700000000002</v>
      </c>
      <c r="S28" s="282">
        <v>28.32</v>
      </c>
      <c r="T28" s="201">
        <v>485.74</v>
      </c>
    </row>
    <row r="29" spans="2:20" x14ac:dyDescent="0.2">
      <c r="B29" s="72" t="s">
        <v>563</v>
      </c>
      <c r="C29" s="53">
        <v>20</v>
      </c>
      <c r="D29" s="53">
        <v>334</v>
      </c>
      <c r="E29" s="53">
        <v>20</v>
      </c>
      <c r="F29" s="53">
        <v>337</v>
      </c>
      <c r="G29" s="53">
        <v>20</v>
      </c>
      <c r="H29" s="53">
        <v>341</v>
      </c>
      <c r="I29" s="53">
        <v>21</v>
      </c>
      <c r="J29" s="53">
        <v>347</v>
      </c>
      <c r="K29" s="53">
        <v>20</v>
      </c>
      <c r="L29" s="53">
        <v>336</v>
      </c>
      <c r="M29" s="53">
        <v>21</v>
      </c>
      <c r="N29" s="53">
        <v>338</v>
      </c>
      <c r="O29" s="53">
        <v>20</v>
      </c>
      <c r="P29" s="53">
        <v>339</v>
      </c>
      <c r="Q29" s="281">
        <v>19.664000000000001</v>
      </c>
      <c r="R29" s="53">
        <v>332.99900000000002</v>
      </c>
      <c r="S29" s="281">
        <v>19.649999999999999</v>
      </c>
      <c r="T29" s="53">
        <v>327.00900000000001</v>
      </c>
    </row>
    <row r="30" spans="2:20" x14ac:dyDescent="0.2">
      <c r="B30" s="72" t="s">
        <v>564</v>
      </c>
      <c r="C30" s="53">
        <v>8</v>
      </c>
      <c r="D30" s="53">
        <v>168</v>
      </c>
      <c r="E30" s="53">
        <v>8</v>
      </c>
      <c r="F30" s="53">
        <v>168</v>
      </c>
      <c r="G30" s="53">
        <v>8</v>
      </c>
      <c r="H30" s="53">
        <v>168</v>
      </c>
      <c r="I30" s="53">
        <v>9</v>
      </c>
      <c r="J30" s="53">
        <v>170</v>
      </c>
      <c r="K30" s="53">
        <v>9</v>
      </c>
      <c r="L30" s="53">
        <v>165</v>
      </c>
      <c r="M30" s="53">
        <v>9</v>
      </c>
      <c r="N30" s="53">
        <v>165</v>
      </c>
      <c r="O30" s="53">
        <v>9</v>
      </c>
      <c r="P30" s="53">
        <v>166</v>
      </c>
      <c r="Q30" s="281">
        <v>8.702</v>
      </c>
      <c r="R30" s="53">
        <v>161.86799999999999</v>
      </c>
      <c r="S30" s="281">
        <v>8.67</v>
      </c>
      <c r="T30" s="53">
        <v>158.73099999999999</v>
      </c>
    </row>
    <row r="31" spans="2:20" x14ac:dyDescent="0.2">
      <c r="B31" s="148" t="s">
        <v>740</v>
      </c>
      <c r="C31" s="201">
        <v>17</v>
      </c>
      <c r="D31" s="201">
        <v>279</v>
      </c>
      <c r="E31" s="201">
        <v>17</v>
      </c>
      <c r="F31" s="201">
        <v>287</v>
      </c>
      <c r="G31" s="201">
        <v>17</v>
      </c>
      <c r="H31" s="201">
        <v>292</v>
      </c>
      <c r="I31" s="201">
        <v>18</v>
      </c>
      <c r="J31" s="201">
        <v>300</v>
      </c>
      <c r="K31" s="201">
        <v>17</v>
      </c>
      <c r="L31" s="201">
        <v>294</v>
      </c>
      <c r="M31" s="201">
        <v>17</v>
      </c>
      <c r="N31" s="201">
        <v>298</v>
      </c>
      <c r="O31" s="201">
        <v>17</v>
      </c>
      <c r="P31" s="201">
        <v>301</v>
      </c>
      <c r="Q31" s="282">
        <v>16.222000000000001</v>
      </c>
      <c r="R31" s="201">
        <v>299.47199999999998</v>
      </c>
      <c r="S31" s="282">
        <v>16.343</v>
      </c>
      <c r="T31" s="201">
        <v>295.15600000000001</v>
      </c>
    </row>
    <row r="32" spans="2:20" x14ac:dyDescent="0.2">
      <c r="B32" s="72" t="s">
        <v>565</v>
      </c>
      <c r="C32" s="53">
        <v>12</v>
      </c>
      <c r="D32" s="53">
        <v>193</v>
      </c>
      <c r="E32" s="53">
        <v>12</v>
      </c>
      <c r="F32" s="53">
        <v>199</v>
      </c>
      <c r="G32" s="53">
        <v>12</v>
      </c>
      <c r="H32" s="53">
        <v>202</v>
      </c>
      <c r="I32" s="53">
        <v>13</v>
      </c>
      <c r="J32" s="53">
        <v>207</v>
      </c>
      <c r="K32" s="53">
        <v>12</v>
      </c>
      <c r="L32" s="53">
        <v>204</v>
      </c>
      <c r="M32" s="53">
        <v>12</v>
      </c>
      <c r="N32" s="53">
        <v>206</v>
      </c>
      <c r="O32" s="53">
        <v>12</v>
      </c>
      <c r="P32" s="53">
        <v>209</v>
      </c>
      <c r="Q32" s="281">
        <v>11.569000000000001</v>
      </c>
      <c r="R32" s="53">
        <v>207.38800000000001</v>
      </c>
      <c r="S32" s="281">
        <v>11.752000000000001</v>
      </c>
      <c r="T32" s="53">
        <v>203.90700000000001</v>
      </c>
    </row>
    <row r="33" spans="1:20" x14ac:dyDescent="0.2">
      <c r="B33" s="72" t="s">
        <v>566</v>
      </c>
      <c r="C33" s="53">
        <v>5</v>
      </c>
      <c r="D33" s="53">
        <v>86</v>
      </c>
      <c r="E33" s="53">
        <v>5</v>
      </c>
      <c r="F33" s="53">
        <v>88</v>
      </c>
      <c r="G33" s="53">
        <v>5</v>
      </c>
      <c r="H33" s="53">
        <v>90</v>
      </c>
      <c r="I33" s="53">
        <v>5</v>
      </c>
      <c r="J33" s="53">
        <v>92</v>
      </c>
      <c r="K33" s="53">
        <v>5</v>
      </c>
      <c r="L33" s="53">
        <v>91</v>
      </c>
      <c r="M33" s="53">
        <v>5</v>
      </c>
      <c r="N33" s="53">
        <v>92</v>
      </c>
      <c r="O33" s="53">
        <v>5</v>
      </c>
      <c r="P33" s="53">
        <v>93</v>
      </c>
      <c r="Q33" s="281">
        <v>4.6529999999999996</v>
      </c>
      <c r="R33" s="53">
        <v>92.084000000000003</v>
      </c>
      <c r="S33" s="281">
        <v>4.5910000000000002</v>
      </c>
      <c r="T33" s="53">
        <v>91.248999999999995</v>
      </c>
    </row>
    <row r="34" spans="1:20" x14ac:dyDescent="0.2">
      <c r="B34" s="148" t="s">
        <v>741</v>
      </c>
      <c r="C34" s="201">
        <v>20</v>
      </c>
      <c r="D34" s="201">
        <v>287</v>
      </c>
      <c r="E34" s="201">
        <v>20</v>
      </c>
      <c r="F34" s="201">
        <v>288</v>
      </c>
      <c r="G34" s="201">
        <v>21</v>
      </c>
      <c r="H34" s="201">
        <v>291</v>
      </c>
      <c r="I34" s="201">
        <v>20</v>
      </c>
      <c r="J34" s="201">
        <v>294</v>
      </c>
      <c r="K34" s="201">
        <v>20</v>
      </c>
      <c r="L34" s="201">
        <v>286</v>
      </c>
      <c r="M34" s="201">
        <v>21</v>
      </c>
      <c r="N34" s="201">
        <v>288</v>
      </c>
      <c r="O34" s="201">
        <v>20</v>
      </c>
      <c r="P34" s="201">
        <v>290</v>
      </c>
      <c r="Q34" s="282">
        <v>19.667000000000002</v>
      </c>
      <c r="R34" s="201">
        <v>287.58</v>
      </c>
      <c r="S34" s="282">
        <v>19.815999999999999</v>
      </c>
      <c r="T34" s="201">
        <v>284.02</v>
      </c>
    </row>
    <row r="35" spans="1:20" x14ac:dyDescent="0.2">
      <c r="B35" s="72" t="s">
        <v>567</v>
      </c>
      <c r="C35" s="53">
        <v>13</v>
      </c>
      <c r="D35" s="53">
        <v>186</v>
      </c>
      <c r="E35" s="53">
        <v>13</v>
      </c>
      <c r="F35" s="53">
        <v>186</v>
      </c>
      <c r="G35" s="53">
        <v>14</v>
      </c>
      <c r="H35" s="53">
        <v>185</v>
      </c>
      <c r="I35" s="53">
        <v>14</v>
      </c>
      <c r="J35" s="53">
        <v>187</v>
      </c>
      <c r="K35" s="53">
        <v>14</v>
      </c>
      <c r="L35" s="53">
        <v>179</v>
      </c>
      <c r="M35" s="53">
        <v>14</v>
      </c>
      <c r="N35" s="53">
        <v>179</v>
      </c>
      <c r="O35" s="53">
        <v>13</v>
      </c>
      <c r="P35" s="53">
        <v>179</v>
      </c>
      <c r="Q35" s="281">
        <v>13.266999999999999</v>
      </c>
      <c r="R35" s="53">
        <v>176.19900000000001</v>
      </c>
      <c r="S35" s="281">
        <v>13.336</v>
      </c>
      <c r="T35" s="53">
        <v>172.61799999999999</v>
      </c>
    </row>
    <row r="36" spans="1:20" x14ac:dyDescent="0.2">
      <c r="B36" s="72" t="s">
        <v>568</v>
      </c>
      <c r="C36" s="53">
        <v>6</v>
      </c>
      <c r="D36" s="53">
        <v>101</v>
      </c>
      <c r="E36" s="53">
        <v>6</v>
      </c>
      <c r="F36" s="53">
        <v>103</v>
      </c>
      <c r="G36" s="53">
        <v>7</v>
      </c>
      <c r="H36" s="53">
        <v>105</v>
      </c>
      <c r="I36" s="53">
        <v>7</v>
      </c>
      <c r="J36" s="53">
        <v>108</v>
      </c>
      <c r="K36" s="53">
        <v>7</v>
      </c>
      <c r="L36" s="53">
        <v>106</v>
      </c>
      <c r="M36" s="53">
        <v>7</v>
      </c>
      <c r="N36" s="53">
        <v>108</v>
      </c>
      <c r="O36" s="53">
        <v>7</v>
      </c>
      <c r="P36" s="53">
        <v>111</v>
      </c>
      <c r="Q36" s="281">
        <v>6.4</v>
      </c>
      <c r="R36" s="53">
        <v>111.381</v>
      </c>
      <c r="S36" s="281">
        <v>6.48</v>
      </c>
      <c r="T36" s="53">
        <v>111.402</v>
      </c>
    </row>
    <row r="37" spans="1:20" x14ac:dyDescent="0.2">
      <c r="B37" s="148" t="s">
        <v>742</v>
      </c>
      <c r="C37" s="201">
        <v>24</v>
      </c>
      <c r="D37" s="201">
        <v>387</v>
      </c>
      <c r="E37" s="201">
        <v>24</v>
      </c>
      <c r="F37" s="201">
        <v>387</v>
      </c>
      <c r="G37" s="201">
        <v>25</v>
      </c>
      <c r="H37" s="201">
        <v>393</v>
      </c>
      <c r="I37" s="201">
        <v>26</v>
      </c>
      <c r="J37" s="201">
        <v>400</v>
      </c>
      <c r="K37" s="201">
        <v>25</v>
      </c>
      <c r="L37" s="201">
        <v>388</v>
      </c>
      <c r="M37" s="201">
        <v>26</v>
      </c>
      <c r="N37" s="201">
        <v>390</v>
      </c>
      <c r="O37" s="201">
        <v>25</v>
      </c>
      <c r="P37" s="201">
        <v>388</v>
      </c>
      <c r="Q37" s="282">
        <v>25.128</v>
      </c>
      <c r="R37" s="201">
        <v>380.36799999999999</v>
      </c>
      <c r="S37" s="282">
        <v>24.971</v>
      </c>
      <c r="T37" s="201">
        <v>374.07600000000002</v>
      </c>
    </row>
    <row r="38" spans="1:20" x14ac:dyDescent="0.2">
      <c r="B38" s="72" t="s">
        <v>569</v>
      </c>
      <c r="C38" s="53">
        <v>13</v>
      </c>
      <c r="D38" s="53">
        <v>218</v>
      </c>
      <c r="E38" s="53">
        <v>13</v>
      </c>
      <c r="F38" s="53">
        <v>219</v>
      </c>
      <c r="G38" s="53">
        <v>13</v>
      </c>
      <c r="H38" s="53">
        <v>223</v>
      </c>
      <c r="I38" s="53">
        <v>13</v>
      </c>
      <c r="J38" s="53">
        <v>228</v>
      </c>
      <c r="K38" s="53">
        <v>13</v>
      </c>
      <c r="L38" s="53">
        <v>223</v>
      </c>
      <c r="M38" s="53">
        <v>14</v>
      </c>
      <c r="N38" s="53">
        <v>224</v>
      </c>
      <c r="O38" s="53">
        <v>13</v>
      </c>
      <c r="P38" s="53">
        <v>224</v>
      </c>
      <c r="Q38" s="281">
        <v>13.298999999999999</v>
      </c>
      <c r="R38" s="53">
        <v>220.86199999999999</v>
      </c>
      <c r="S38" s="281">
        <v>13.378</v>
      </c>
      <c r="T38" s="53">
        <v>217.761</v>
      </c>
    </row>
    <row r="39" spans="1:20" x14ac:dyDescent="0.2">
      <c r="B39" s="72" t="s">
        <v>570</v>
      </c>
      <c r="C39" s="53">
        <v>11</v>
      </c>
      <c r="D39" s="53">
        <v>168</v>
      </c>
      <c r="E39" s="53">
        <v>11</v>
      </c>
      <c r="F39" s="53">
        <v>168</v>
      </c>
      <c r="G39" s="53">
        <v>12</v>
      </c>
      <c r="H39" s="53">
        <v>170</v>
      </c>
      <c r="I39" s="53">
        <v>12</v>
      </c>
      <c r="J39" s="53">
        <v>172</v>
      </c>
      <c r="K39" s="53">
        <v>12</v>
      </c>
      <c r="L39" s="53">
        <v>165</v>
      </c>
      <c r="M39" s="53">
        <v>12</v>
      </c>
      <c r="N39" s="53">
        <v>165</v>
      </c>
      <c r="O39" s="53">
        <v>12</v>
      </c>
      <c r="P39" s="53">
        <v>164</v>
      </c>
      <c r="Q39" s="281">
        <v>11.829000000000001</v>
      </c>
      <c r="R39" s="53">
        <v>159.506</v>
      </c>
      <c r="S39" s="281">
        <v>11.593</v>
      </c>
      <c r="T39" s="53">
        <v>156.315</v>
      </c>
    </row>
    <row r="40" spans="1:20" x14ac:dyDescent="0.2">
      <c r="B40" s="92" t="s">
        <v>571</v>
      </c>
      <c r="C40" s="94">
        <v>234</v>
      </c>
      <c r="D40" s="93">
        <v>4130</v>
      </c>
      <c r="E40" s="94">
        <v>233</v>
      </c>
      <c r="F40" s="93">
        <v>4143</v>
      </c>
      <c r="G40" s="94">
        <v>242</v>
      </c>
      <c r="H40" s="93">
        <v>4166</v>
      </c>
      <c r="I40" s="94">
        <v>247</v>
      </c>
      <c r="J40" s="93">
        <v>4215</v>
      </c>
      <c r="K40" s="94">
        <v>247</v>
      </c>
      <c r="L40" s="93">
        <v>4062</v>
      </c>
      <c r="M40" s="94">
        <v>249</v>
      </c>
      <c r="N40" s="93">
        <v>4064</v>
      </c>
      <c r="O40" s="94">
        <v>241</v>
      </c>
      <c r="P40" s="93">
        <v>4049</v>
      </c>
      <c r="Q40" s="377">
        <f>Q37+Q34+Q31+Q28+Q24+Q18+Q14+Q10+Q6</f>
        <v>236.73800000000006</v>
      </c>
      <c r="R40" s="378">
        <f t="shared" ref="R40:T40" si="0">R37+R34+R31+R28+R24+R18+R14+R10+R6</f>
        <v>3966.7529999999997</v>
      </c>
      <c r="S40" s="377">
        <f t="shared" si="0"/>
        <v>237.78699999999998</v>
      </c>
      <c r="T40" s="378">
        <f t="shared" si="0"/>
        <v>3882.6879999999996</v>
      </c>
    </row>
    <row r="42" spans="1:20" x14ac:dyDescent="0.2">
      <c r="A42" s="125" t="s">
        <v>160</v>
      </c>
    </row>
    <row r="43" spans="1:20" x14ac:dyDescent="0.2">
      <c r="A43" s="21" t="s">
        <v>161</v>
      </c>
    </row>
    <row r="44" spans="1:20" x14ac:dyDescent="0.2">
      <c r="A44" s="21" t="s">
        <v>327</v>
      </c>
      <c r="B44" s="11" t="s">
        <v>335</v>
      </c>
    </row>
    <row r="45" spans="1:20" x14ac:dyDescent="0.2">
      <c r="A45" s="21" t="s">
        <v>328</v>
      </c>
      <c r="B45" s="11" t="s">
        <v>333</v>
      </c>
    </row>
    <row r="46" spans="1:20" x14ac:dyDescent="0.2">
      <c r="A46" s="21" t="s">
        <v>162</v>
      </c>
    </row>
    <row r="47" spans="1:20" x14ac:dyDescent="0.2">
      <c r="A47" s="21"/>
    </row>
    <row r="48" spans="1:20" x14ac:dyDescent="0.2">
      <c r="A48" s="239" t="s">
        <v>1211</v>
      </c>
    </row>
    <row r="49" spans="1:1" x14ac:dyDescent="0.2">
      <c r="A49" s="240" t="s">
        <v>1221</v>
      </c>
    </row>
  </sheetData>
  <mergeCells count="12">
    <mergeCell ref="B4:B5"/>
    <mergeCell ref="C4:D4"/>
    <mergeCell ref="S4:T4"/>
    <mergeCell ref="B3:T3"/>
    <mergeCell ref="B2:T2"/>
    <mergeCell ref="E4:F4"/>
    <mergeCell ref="Q4:R4"/>
    <mergeCell ref="O4:P4"/>
    <mergeCell ref="M4:N4"/>
    <mergeCell ref="K4:L4"/>
    <mergeCell ref="I4:J4"/>
    <mergeCell ref="G4:H4"/>
  </mergeCells>
  <pageMargins left="0.7" right="0.7" top="0.75" bottom="0.75" header="0.3" footer="0.3"/>
  <pageSetup paperSize="8" orientation="landscape" r:id="rId1"/>
  <headerFooter>
    <oddHeader>&amp;L&amp;"Calibri"&amp;10&amp;K000000 [Limited Sharing]&amp;1#_x000D_</oddHead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7D00-000000000000}">
  <sheetPr codeName="Sheet23">
    <tabColor theme="7" tint="-0.499984740745262"/>
  </sheetPr>
  <dimension ref="A1:L117"/>
  <sheetViews>
    <sheetView workbookViewId="0">
      <pane ySplit="4" topLeftCell="A100" activePane="bottomLeft" state="frozen"/>
      <selection activeCell="R14" sqref="R14"/>
      <selection pane="bottomLeft" activeCell="B2" sqref="B2:L2"/>
    </sheetView>
  </sheetViews>
  <sheetFormatPr defaultRowHeight="12.75" outlineLevelRow="2" x14ac:dyDescent="0.2"/>
  <cols>
    <col min="1" max="1" width="3.1640625" style="11" customWidth="1"/>
    <col min="2" max="2" width="21.83203125" style="11" customWidth="1"/>
    <col min="3" max="3" width="10.6640625" style="11" customWidth="1"/>
    <col min="4" max="4" width="8.5" style="11" customWidth="1"/>
    <col min="5" max="5" width="8.6640625" style="11" customWidth="1"/>
    <col min="6" max="6" width="8.1640625" style="11" customWidth="1"/>
    <col min="7" max="7" width="8.6640625" style="11" customWidth="1"/>
    <col min="8" max="9" width="8.83203125" style="11" customWidth="1"/>
    <col min="10" max="10" width="8.5" style="11" customWidth="1"/>
    <col min="11" max="11" width="8.1640625" style="11" customWidth="1"/>
    <col min="12" max="12" width="10.6640625" style="11" customWidth="1"/>
    <col min="13" max="16384" width="9.33203125" style="11"/>
  </cols>
  <sheetData>
    <row r="1" spans="2:12" s="4" customFormat="1" ht="46.5" customHeight="1" x14ac:dyDescent="0.2">
      <c r="B1" s="1" t="s">
        <v>438</v>
      </c>
      <c r="C1" s="2"/>
      <c r="D1" s="2"/>
      <c r="E1" s="2"/>
      <c r="F1" s="2"/>
      <c r="G1" s="2"/>
      <c r="H1" s="2"/>
      <c r="I1" s="2"/>
      <c r="J1" s="2"/>
      <c r="K1" s="2"/>
      <c r="L1" s="3" t="s">
        <v>458</v>
      </c>
    </row>
    <row r="2" spans="2:12" s="5" customFormat="1" ht="15" x14ac:dyDescent="0.25">
      <c r="B2" s="422" t="s">
        <v>311</v>
      </c>
      <c r="C2" s="422"/>
      <c r="D2" s="422"/>
      <c r="E2" s="422"/>
      <c r="F2" s="422"/>
      <c r="G2" s="422"/>
      <c r="H2" s="422"/>
      <c r="I2" s="422"/>
      <c r="J2" s="422"/>
      <c r="K2" s="422"/>
      <c r="L2" s="422"/>
    </row>
    <row r="3" spans="2:12" s="114" customFormat="1" ht="15.75" x14ac:dyDescent="0.25">
      <c r="B3" s="440" t="s">
        <v>26</v>
      </c>
      <c r="C3" s="440"/>
      <c r="D3" s="440"/>
      <c r="E3" s="440"/>
      <c r="F3" s="440"/>
      <c r="G3" s="440"/>
      <c r="H3" s="440"/>
      <c r="I3" s="440"/>
      <c r="J3" s="440"/>
      <c r="K3" s="440"/>
      <c r="L3" s="440"/>
    </row>
    <row r="4" spans="2:12" s="278" customFormat="1" ht="84" customHeight="1" x14ac:dyDescent="0.2">
      <c r="B4" s="276" t="s">
        <v>1224</v>
      </c>
      <c r="C4" s="277" t="s">
        <v>1225</v>
      </c>
      <c r="D4" s="277" t="s">
        <v>1226</v>
      </c>
      <c r="E4" s="277" t="s">
        <v>1227</v>
      </c>
      <c r="F4" s="277" t="s">
        <v>1228</v>
      </c>
      <c r="G4" s="277" t="s">
        <v>1229</v>
      </c>
      <c r="H4" s="277" t="s">
        <v>1230</v>
      </c>
      <c r="I4" s="277" t="s">
        <v>1231</v>
      </c>
      <c r="J4" s="277" t="s">
        <v>1232</v>
      </c>
      <c r="K4" s="277" t="s">
        <v>1233</v>
      </c>
      <c r="L4" s="277" t="s">
        <v>1223</v>
      </c>
    </row>
    <row r="5" spans="2:12" s="24" customFormat="1" ht="15.75" customHeight="1" x14ac:dyDescent="0.2">
      <c r="B5" s="439" t="s">
        <v>289</v>
      </c>
      <c r="C5" s="439"/>
      <c r="D5" s="439"/>
      <c r="E5" s="439"/>
      <c r="F5" s="439"/>
      <c r="G5" s="439"/>
      <c r="H5" s="439"/>
      <c r="I5" s="439"/>
      <c r="J5" s="439"/>
      <c r="K5" s="439"/>
      <c r="L5" s="439"/>
    </row>
    <row r="6" spans="2:12" outlineLevel="1" x14ac:dyDescent="0.2">
      <c r="B6" s="69" t="s">
        <v>812</v>
      </c>
      <c r="C6" s="267">
        <v>208</v>
      </c>
      <c r="D6" s="267">
        <v>608</v>
      </c>
      <c r="E6" s="267">
        <v>264</v>
      </c>
      <c r="F6" s="267">
        <v>100</v>
      </c>
      <c r="G6" s="267">
        <v>60</v>
      </c>
      <c r="H6" s="267">
        <v>44</v>
      </c>
      <c r="I6" s="267">
        <v>23</v>
      </c>
      <c r="J6" s="267">
        <v>26</v>
      </c>
      <c r="K6" s="267">
        <v>20</v>
      </c>
      <c r="L6" s="266">
        <v>1353</v>
      </c>
    </row>
    <row r="7" spans="2:12" outlineLevel="2" x14ac:dyDescent="0.2">
      <c r="B7" s="105" t="s">
        <v>546</v>
      </c>
      <c r="C7" s="55">
        <v>51</v>
      </c>
      <c r="D7" s="55">
        <v>159</v>
      </c>
      <c r="E7" s="55">
        <v>79</v>
      </c>
      <c r="F7" s="55">
        <v>35</v>
      </c>
      <c r="G7" s="55">
        <v>19</v>
      </c>
      <c r="H7" s="55">
        <v>16</v>
      </c>
      <c r="I7" s="55">
        <v>10</v>
      </c>
      <c r="J7" s="55">
        <v>16</v>
      </c>
      <c r="K7" s="55">
        <v>12</v>
      </c>
      <c r="L7" s="55">
        <v>397</v>
      </c>
    </row>
    <row r="8" spans="2:12" outlineLevel="2" x14ac:dyDescent="0.2">
      <c r="B8" s="105" t="s">
        <v>547</v>
      </c>
      <c r="C8" s="55">
        <v>57</v>
      </c>
      <c r="D8" s="55">
        <v>262</v>
      </c>
      <c r="E8" s="55">
        <v>117</v>
      </c>
      <c r="F8" s="55">
        <v>40</v>
      </c>
      <c r="G8" s="55">
        <v>23</v>
      </c>
      <c r="H8" s="55">
        <v>19</v>
      </c>
      <c r="I8" s="55">
        <v>8</v>
      </c>
      <c r="J8" s="55">
        <v>6</v>
      </c>
      <c r="K8" s="55">
        <v>4</v>
      </c>
      <c r="L8" s="55">
        <v>536</v>
      </c>
    </row>
    <row r="9" spans="2:12" outlineLevel="2" x14ac:dyDescent="0.2">
      <c r="B9" s="105" t="s">
        <v>548</v>
      </c>
      <c r="C9" s="55">
        <v>100</v>
      </c>
      <c r="D9" s="55">
        <v>187</v>
      </c>
      <c r="E9" s="55">
        <v>68</v>
      </c>
      <c r="F9" s="55">
        <v>25</v>
      </c>
      <c r="G9" s="55">
        <v>18</v>
      </c>
      <c r="H9" s="55">
        <v>9</v>
      </c>
      <c r="I9" s="55">
        <v>5</v>
      </c>
      <c r="J9" s="55">
        <v>4</v>
      </c>
      <c r="K9" s="55">
        <v>4</v>
      </c>
      <c r="L9" s="55">
        <v>420</v>
      </c>
    </row>
    <row r="10" spans="2:12" outlineLevel="1" x14ac:dyDescent="0.2">
      <c r="B10" s="75" t="s">
        <v>735</v>
      </c>
      <c r="C10" s="104">
        <v>485</v>
      </c>
      <c r="D10" s="104">
        <v>720</v>
      </c>
      <c r="E10" s="104">
        <v>207</v>
      </c>
      <c r="F10" s="104">
        <v>50</v>
      </c>
      <c r="G10" s="104">
        <v>21</v>
      </c>
      <c r="H10" s="104">
        <v>21</v>
      </c>
      <c r="I10" s="104">
        <v>6</v>
      </c>
      <c r="J10" s="104">
        <v>5</v>
      </c>
      <c r="K10" s="104">
        <v>4</v>
      </c>
      <c r="L10" s="102">
        <v>1519</v>
      </c>
    </row>
    <row r="11" spans="2:12" outlineLevel="2" x14ac:dyDescent="0.2">
      <c r="B11" s="105" t="s">
        <v>549</v>
      </c>
      <c r="C11" s="55">
        <v>185</v>
      </c>
      <c r="D11" s="55">
        <v>307</v>
      </c>
      <c r="E11" s="55">
        <v>96</v>
      </c>
      <c r="F11" s="55">
        <v>28</v>
      </c>
      <c r="G11" s="55">
        <v>13</v>
      </c>
      <c r="H11" s="55">
        <v>10</v>
      </c>
      <c r="I11" s="55">
        <v>4</v>
      </c>
      <c r="J11" s="55">
        <v>5</v>
      </c>
      <c r="K11" s="55">
        <v>4</v>
      </c>
      <c r="L11" s="55">
        <v>652</v>
      </c>
    </row>
    <row r="12" spans="2:12" outlineLevel="2" x14ac:dyDescent="0.2">
      <c r="B12" s="105" t="s">
        <v>550</v>
      </c>
      <c r="C12" s="55">
        <v>107</v>
      </c>
      <c r="D12" s="55">
        <v>154</v>
      </c>
      <c r="E12" s="55">
        <v>37</v>
      </c>
      <c r="F12" s="55">
        <v>5</v>
      </c>
      <c r="G12" s="55">
        <v>5</v>
      </c>
      <c r="H12" s="55">
        <v>8</v>
      </c>
      <c r="I12" s="55">
        <v>1</v>
      </c>
      <c r="J12" s="56" t="s">
        <v>288</v>
      </c>
      <c r="K12" s="56" t="s">
        <v>288</v>
      </c>
      <c r="L12" s="55">
        <v>317</v>
      </c>
    </row>
    <row r="13" spans="2:12" outlineLevel="2" x14ac:dyDescent="0.2">
      <c r="B13" s="105" t="s">
        <v>551</v>
      </c>
      <c r="C13" s="55">
        <v>193</v>
      </c>
      <c r="D13" s="55">
        <v>259</v>
      </c>
      <c r="E13" s="55">
        <v>74</v>
      </c>
      <c r="F13" s="55">
        <v>17</v>
      </c>
      <c r="G13" s="55">
        <v>3</v>
      </c>
      <c r="H13" s="55">
        <v>3</v>
      </c>
      <c r="I13" s="55">
        <v>1</v>
      </c>
      <c r="J13" s="56" t="s">
        <v>288</v>
      </c>
      <c r="K13" s="56" t="s">
        <v>288</v>
      </c>
      <c r="L13" s="55">
        <v>550</v>
      </c>
    </row>
    <row r="14" spans="2:12" outlineLevel="1" x14ac:dyDescent="0.2">
      <c r="B14" s="75" t="s">
        <v>736</v>
      </c>
      <c r="C14" s="104">
        <v>261</v>
      </c>
      <c r="D14" s="104">
        <v>559</v>
      </c>
      <c r="E14" s="104">
        <v>152</v>
      </c>
      <c r="F14" s="104">
        <v>57</v>
      </c>
      <c r="G14" s="104">
        <v>26</v>
      </c>
      <c r="H14" s="104">
        <v>26</v>
      </c>
      <c r="I14" s="104">
        <v>7</v>
      </c>
      <c r="J14" s="104">
        <v>9</v>
      </c>
      <c r="K14" s="104">
        <v>10</v>
      </c>
      <c r="L14" s="102">
        <v>1107</v>
      </c>
    </row>
    <row r="15" spans="2:12" outlineLevel="2" x14ac:dyDescent="0.2">
      <c r="B15" s="105" t="s">
        <v>552</v>
      </c>
      <c r="C15" s="55">
        <v>104</v>
      </c>
      <c r="D15" s="55">
        <v>208</v>
      </c>
      <c r="E15" s="55">
        <v>57</v>
      </c>
      <c r="F15" s="55">
        <v>22</v>
      </c>
      <c r="G15" s="55">
        <v>14</v>
      </c>
      <c r="H15" s="55">
        <v>12</v>
      </c>
      <c r="I15" s="55">
        <v>1</v>
      </c>
      <c r="J15" s="55">
        <v>6</v>
      </c>
      <c r="K15" s="55">
        <v>5</v>
      </c>
      <c r="L15" s="55">
        <v>429</v>
      </c>
    </row>
    <row r="16" spans="2:12" outlineLevel="2" x14ac:dyDescent="0.2">
      <c r="B16" s="105" t="s">
        <v>553</v>
      </c>
      <c r="C16" s="55">
        <v>91</v>
      </c>
      <c r="D16" s="55">
        <v>174</v>
      </c>
      <c r="E16" s="55">
        <v>53</v>
      </c>
      <c r="F16" s="55">
        <v>16</v>
      </c>
      <c r="G16" s="55">
        <v>6</v>
      </c>
      <c r="H16" s="55">
        <v>10</v>
      </c>
      <c r="I16" s="55">
        <v>5</v>
      </c>
      <c r="J16" s="55">
        <v>1</v>
      </c>
      <c r="K16" s="55">
        <v>2</v>
      </c>
      <c r="L16" s="55">
        <v>358</v>
      </c>
    </row>
    <row r="17" spans="2:12" outlineLevel="2" x14ac:dyDescent="0.2">
      <c r="B17" s="105" t="s">
        <v>554</v>
      </c>
      <c r="C17" s="55">
        <v>66</v>
      </c>
      <c r="D17" s="55">
        <v>177</v>
      </c>
      <c r="E17" s="55">
        <v>42</v>
      </c>
      <c r="F17" s="55">
        <v>19</v>
      </c>
      <c r="G17" s="55">
        <v>6</v>
      </c>
      <c r="H17" s="55">
        <v>4</v>
      </c>
      <c r="I17" s="55">
        <v>1</v>
      </c>
      <c r="J17" s="55">
        <v>2</v>
      </c>
      <c r="K17" s="55">
        <v>3</v>
      </c>
      <c r="L17" s="55">
        <v>320</v>
      </c>
    </row>
    <row r="18" spans="2:12" outlineLevel="1" x14ac:dyDescent="0.2">
      <c r="B18" s="75" t="s">
        <v>737</v>
      </c>
      <c r="C18" s="104">
        <v>454</v>
      </c>
      <c r="D18" s="104">
        <v>422</v>
      </c>
      <c r="E18" s="104">
        <v>79</v>
      </c>
      <c r="F18" s="104">
        <v>11</v>
      </c>
      <c r="G18" s="104">
        <v>9</v>
      </c>
      <c r="H18" s="104">
        <v>4</v>
      </c>
      <c r="I18" s="104">
        <v>2</v>
      </c>
      <c r="J18" s="56" t="s">
        <v>288</v>
      </c>
      <c r="K18" s="56" t="s">
        <v>288</v>
      </c>
      <c r="L18" s="104">
        <v>981</v>
      </c>
    </row>
    <row r="19" spans="2:12" outlineLevel="2" x14ac:dyDescent="0.2">
      <c r="B19" s="105" t="s">
        <v>555</v>
      </c>
      <c r="C19" s="55">
        <v>210</v>
      </c>
      <c r="D19" s="55">
        <v>191</v>
      </c>
      <c r="E19" s="55">
        <v>31</v>
      </c>
      <c r="F19" s="55">
        <v>7</v>
      </c>
      <c r="G19" s="55">
        <v>5</v>
      </c>
      <c r="H19" s="55">
        <v>2</v>
      </c>
      <c r="I19" s="55">
        <v>1</v>
      </c>
      <c r="J19" s="56" t="s">
        <v>288</v>
      </c>
      <c r="K19" s="56" t="s">
        <v>288</v>
      </c>
      <c r="L19" s="55">
        <v>447</v>
      </c>
    </row>
    <row r="20" spans="2:12" outlineLevel="2" x14ac:dyDescent="0.2">
      <c r="B20" s="105" t="s">
        <v>559</v>
      </c>
      <c r="C20" s="55">
        <v>37</v>
      </c>
      <c r="D20" s="55">
        <v>52</v>
      </c>
      <c r="E20" s="55">
        <v>13</v>
      </c>
      <c r="F20" s="56" t="s">
        <v>288</v>
      </c>
      <c r="G20" s="55">
        <v>1</v>
      </c>
      <c r="H20" s="55">
        <v>1</v>
      </c>
      <c r="I20" s="56" t="s">
        <v>288</v>
      </c>
      <c r="J20" s="56" t="s">
        <v>288</v>
      </c>
      <c r="K20" s="56" t="s">
        <v>288</v>
      </c>
      <c r="L20" s="55">
        <v>104</v>
      </c>
    </row>
    <row r="21" spans="2:12" outlineLevel="2" x14ac:dyDescent="0.2">
      <c r="B21" s="105" t="s">
        <v>556</v>
      </c>
      <c r="C21" s="55">
        <v>57</v>
      </c>
      <c r="D21" s="55">
        <v>63</v>
      </c>
      <c r="E21" s="55">
        <v>6</v>
      </c>
      <c r="F21" s="55">
        <v>3</v>
      </c>
      <c r="G21" s="55">
        <v>1</v>
      </c>
      <c r="H21" s="56" t="s">
        <v>288</v>
      </c>
      <c r="I21" s="56" t="s">
        <v>288</v>
      </c>
      <c r="J21" s="56" t="s">
        <v>288</v>
      </c>
      <c r="K21" s="56" t="s">
        <v>288</v>
      </c>
      <c r="L21" s="55">
        <v>130</v>
      </c>
    </row>
    <row r="22" spans="2:12" outlineLevel="2" x14ac:dyDescent="0.2">
      <c r="B22" s="105" t="s">
        <v>557</v>
      </c>
      <c r="C22" s="55">
        <v>94</v>
      </c>
      <c r="D22" s="55">
        <v>59</v>
      </c>
      <c r="E22" s="55">
        <v>16</v>
      </c>
      <c r="F22" s="56" t="s">
        <v>288</v>
      </c>
      <c r="G22" s="55">
        <v>2</v>
      </c>
      <c r="H22" s="55">
        <v>1</v>
      </c>
      <c r="I22" s="55">
        <v>1</v>
      </c>
      <c r="J22" s="56" t="s">
        <v>288</v>
      </c>
      <c r="K22" s="56" t="s">
        <v>288</v>
      </c>
      <c r="L22" s="55">
        <v>173</v>
      </c>
    </row>
    <row r="23" spans="2:12" outlineLevel="2" x14ac:dyDescent="0.2">
      <c r="B23" s="105" t="s">
        <v>558</v>
      </c>
      <c r="C23" s="55">
        <v>56</v>
      </c>
      <c r="D23" s="55">
        <v>57</v>
      </c>
      <c r="E23" s="55">
        <v>13</v>
      </c>
      <c r="F23" s="55">
        <v>1</v>
      </c>
      <c r="G23" s="56" t="s">
        <v>288</v>
      </c>
      <c r="H23" s="56" t="s">
        <v>288</v>
      </c>
      <c r="I23" s="56" t="s">
        <v>288</v>
      </c>
      <c r="J23" s="56" t="s">
        <v>288</v>
      </c>
      <c r="K23" s="56" t="s">
        <v>288</v>
      </c>
      <c r="L23" s="55">
        <v>127</v>
      </c>
    </row>
    <row r="24" spans="2:12" outlineLevel="1" x14ac:dyDescent="0.2">
      <c r="B24" s="75" t="s">
        <v>738</v>
      </c>
      <c r="C24" s="104">
        <v>322</v>
      </c>
      <c r="D24" s="104">
        <v>574</v>
      </c>
      <c r="E24" s="104">
        <v>148</v>
      </c>
      <c r="F24" s="104">
        <v>38</v>
      </c>
      <c r="G24" s="104">
        <v>19</v>
      </c>
      <c r="H24" s="104">
        <v>10</v>
      </c>
      <c r="I24" s="104">
        <v>5</v>
      </c>
      <c r="J24" s="104">
        <v>1</v>
      </c>
      <c r="K24" s="56" t="s">
        <v>288</v>
      </c>
      <c r="L24" s="102">
        <v>1117</v>
      </c>
    </row>
    <row r="25" spans="2:12" outlineLevel="2" x14ac:dyDescent="0.2">
      <c r="B25" s="105" t="s">
        <v>560</v>
      </c>
      <c r="C25" s="55">
        <v>111</v>
      </c>
      <c r="D25" s="55">
        <v>173</v>
      </c>
      <c r="E25" s="55">
        <v>55</v>
      </c>
      <c r="F25" s="55">
        <v>12</v>
      </c>
      <c r="G25" s="55">
        <v>6</v>
      </c>
      <c r="H25" s="55">
        <v>5</v>
      </c>
      <c r="I25" s="56" t="s">
        <v>288</v>
      </c>
      <c r="J25" s="56" t="s">
        <v>288</v>
      </c>
      <c r="K25" s="56" t="s">
        <v>288</v>
      </c>
      <c r="L25" s="55">
        <v>362</v>
      </c>
    </row>
    <row r="26" spans="2:12" outlineLevel="2" x14ac:dyDescent="0.2">
      <c r="B26" s="105" t="s">
        <v>561</v>
      </c>
      <c r="C26" s="55">
        <v>113</v>
      </c>
      <c r="D26" s="55">
        <v>236</v>
      </c>
      <c r="E26" s="55">
        <v>59</v>
      </c>
      <c r="F26" s="55">
        <v>17</v>
      </c>
      <c r="G26" s="55">
        <v>10</v>
      </c>
      <c r="H26" s="55">
        <v>2</v>
      </c>
      <c r="I26" s="55">
        <v>4</v>
      </c>
      <c r="J26" s="55">
        <v>1</v>
      </c>
      <c r="K26" s="56" t="s">
        <v>288</v>
      </c>
      <c r="L26" s="55">
        <v>442</v>
      </c>
    </row>
    <row r="27" spans="2:12" outlineLevel="2" x14ac:dyDescent="0.2">
      <c r="B27" s="105" t="s">
        <v>562</v>
      </c>
      <c r="C27" s="55">
        <v>98</v>
      </c>
      <c r="D27" s="55">
        <v>165</v>
      </c>
      <c r="E27" s="55">
        <v>34</v>
      </c>
      <c r="F27" s="55">
        <v>9</v>
      </c>
      <c r="G27" s="55">
        <v>3</v>
      </c>
      <c r="H27" s="55">
        <v>3</v>
      </c>
      <c r="I27" s="55">
        <v>1</v>
      </c>
      <c r="J27" s="56" t="s">
        <v>288</v>
      </c>
      <c r="K27" s="56" t="s">
        <v>288</v>
      </c>
      <c r="L27" s="55">
        <v>313</v>
      </c>
    </row>
    <row r="28" spans="2:12" outlineLevel="1" x14ac:dyDescent="0.2">
      <c r="B28" s="75" t="s">
        <v>739</v>
      </c>
      <c r="C28" s="104">
        <v>307</v>
      </c>
      <c r="D28" s="104">
        <v>650</v>
      </c>
      <c r="E28" s="104">
        <v>165</v>
      </c>
      <c r="F28" s="104">
        <v>59</v>
      </c>
      <c r="G28" s="104">
        <v>30</v>
      </c>
      <c r="H28" s="104">
        <v>12</v>
      </c>
      <c r="I28" s="104">
        <v>11</v>
      </c>
      <c r="J28" s="104">
        <v>3</v>
      </c>
      <c r="K28" s="104">
        <v>7</v>
      </c>
      <c r="L28" s="102">
        <v>1244</v>
      </c>
    </row>
    <row r="29" spans="2:12" outlineLevel="2" x14ac:dyDescent="0.2">
      <c r="B29" s="105" t="s">
        <v>563</v>
      </c>
      <c r="C29" s="55">
        <v>249</v>
      </c>
      <c r="D29" s="55">
        <v>442</v>
      </c>
      <c r="E29" s="55">
        <v>102</v>
      </c>
      <c r="F29" s="55">
        <v>33</v>
      </c>
      <c r="G29" s="55">
        <v>20</v>
      </c>
      <c r="H29" s="55">
        <v>9</v>
      </c>
      <c r="I29" s="55">
        <v>10</v>
      </c>
      <c r="J29" s="55">
        <v>1</v>
      </c>
      <c r="K29" s="55">
        <v>6</v>
      </c>
      <c r="L29" s="55">
        <v>872</v>
      </c>
    </row>
    <row r="30" spans="2:12" outlineLevel="2" x14ac:dyDescent="0.2">
      <c r="B30" s="105" t="s">
        <v>564</v>
      </c>
      <c r="C30" s="55">
        <v>58</v>
      </c>
      <c r="D30" s="55">
        <v>208</v>
      </c>
      <c r="E30" s="55">
        <v>63</v>
      </c>
      <c r="F30" s="55">
        <v>26</v>
      </c>
      <c r="G30" s="55">
        <v>10</v>
      </c>
      <c r="H30" s="55">
        <v>3</v>
      </c>
      <c r="I30" s="55">
        <v>1</v>
      </c>
      <c r="J30" s="55">
        <v>2</v>
      </c>
      <c r="K30" s="55">
        <v>1</v>
      </c>
      <c r="L30" s="55">
        <v>372</v>
      </c>
    </row>
    <row r="31" spans="2:12" outlineLevel="1" x14ac:dyDescent="0.2">
      <c r="B31" s="75" t="s">
        <v>740</v>
      </c>
      <c r="C31" s="104">
        <v>254</v>
      </c>
      <c r="D31" s="104">
        <v>382</v>
      </c>
      <c r="E31" s="104">
        <v>124</v>
      </c>
      <c r="F31" s="104">
        <v>21</v>
      </c>
      <c r="G31" s="104">
        <v>14</v>
      </c>
      <c r="H31" s="104">
        <v>6</v>
      </c>
      <c r="I31" s="104">
        <v>5</v>
      </c>
      <c r="J31" s="104">
        <v>2</v>
      </c>
      <c r="K31" s="104">
        <v>5</v>
      </c>
      <c r="L31" s="104">
        <v>813</v>
      </c>
    </row>
    <row r="32" spans="2:12" outlineLevel="2" x14ac:dyDescent="0.2">
      <c r="B32" s="105" t="s">
        <v>565</v>
      </c>
      <c r="C32" s="55">
        <v>179</v>
      </c>
      <c r="D32" s="55">
        <v>258</v>
      </c>
      <c r="E32" s="55">
        <v>87</v>
      </c>
      <c r="F32" s="55">
        <v>13</v>
      </c>
      <c r="G32" s="55">
        <v>11</v>
      </c>
      <c r="H32" s="55">
        <v>2</v>
      </c>
      <c r="I32" s="55">
        <v>4</v>
      </c>
      <c r="J32" s="55">
        <v>2</v>
      </c>
      <c r="K32" s="55">
        <v>4</v>
      </c>
      <c r="L32" s="55">
        <v>560</v>
      </c>
    </row>
    <row r="33" spans="2:12" outlineLevel="2" x14ac:dyDescent="0.2">
      <c r="B33" s="105" t="s">
        <v>566</v>
      </c>
      <c r="C33" s="55">
        <v>75</v>
      </c>
      <c r="D33" s="55">
        <v>124</v>
      </c>
      <c r="E33" s="55">
        <v>37</v>
      </c>
      <c r="F33" s="55">
        <v>8</v>
      </c>
      <c r="G33" s="55">
        <v>3</v>
      </c>
      <c r="H33" s="55">
        <v>4</v>
      </c>
      <c r="I33" s="55">
        <v>1</v>
      </c>
      <c r="J33" s="56" t="s">
        <v>288</v>
      </c>
      <c r="K33" s="55">
        <v>1</v>
      </c>
      <c r="L33" s="55">
        <v>253</v>
      </c>
    </row>
    <row r="34" spans="2:12" outlineLevel="1" x14ac:dyDescent="0.2">
      <c r="B34" s="75" t="s">
        <v>741</v>
      </c>
      <c r="C34" s="104">
        <v>291</v>
      </c>
      <c r="D34" s="104">
        <v>428</v>
      </c>
      <c r="E34" s="104">
        <v>124</v>
      </c>
      <c r="F34" s="104">
        <v>27</v>
      </c>
      <c r="G34" s="104">
        <v>12</v>
      </c>
      <c r="H34" s="104">
        <v>8</v>
      </c>
      <c r="I34" s="104">
        <v>2</v>
      </c>
      <c r="J34" s="104">
        <v>3</v>
      </c>
      <c r="K34" s="104">
        <v>1</v>
      </c>
      <c r="L34" s="104">
        <v>896</v>
      </c>
    </row>
    <row r="35" spans="2:12" outlineLevel="2" x14ac:dyDescent="0.2">
      <c r="B35" s="105" t="s">
        <v>567</v>
      </c>
      <c r="C35" s="55">
        <v>222</v>
      </c>
      <c r="D35" s="55">
        <v>283</v>
      </c>
      <c r="E35" s="55">
        <v>67</v>
      </c>
      <c r="F35" s="55">
        <v>17</v>
      </c>
      <c r="G35" s="55">
        <v>6</v>
      </c>
      <c r="H35" s="55">
        <v>6</v>
      </c>
      <c r="I35" s="55">
        <v>1</v>
      </c>
      <c r="J35" s="55">
        <v>2</v>
      </c>
      <c r="K35" s="55">
        <v>1</v>
      </c>
      <c r="L35" s="55">
        <v>605</v>
      </c>
    </row>
    <row r="36" spans="2:12" outlineLevel="2" x14ac:dyDescent="0.2">
      <c r="B36" s="105" t="s">
        <v>568</v>
      </c>
      <c r="C36" s="55">
        <v>69</v>
      </c>
      <c r="D36" s="55">
        <v>145</v>
      </c>
      <c r="E36" s="55">
        <v>57</v>
      </c>
      <c r="F36" s="55">
        <v>10</v>
      </c>
      <c r="G36" s="55">
        <v>6</v>
      </c>
      <c r="H36" s="55">
        <v>2</v>
      </c>
      <c r="I36" s="55">
        <v>1</v>
      </c>
      <c r="J36" s="55">
        <v>1</v>
      </c>
      <c r="K36" s="56" t="s">
        <v>288</v>
      </c>
      <c r="L36" s="55">
        <v>291</v>
      </c>
    </row>
    <row r="37" spans="2:12" outlineLevel="1" x14ac:dyDescent="0.2">
      <c r="B37" s="75" t="s">
        <v>742</v>
      </c>
      <c r="C37" s="104">
        <v>389</v>
      </c>
      <c r="D37" s="104">
        <v>523</v>
      </c>
      <c r="E37" s="104">
        <v>109</v>
      </c>
      <c r="F37" s="104">
        <v>48</v>
      </c>
      <c r="G37" s="104">
        <v>19</v>
      </c>
      <c r="H37" s="104">
        <v>6</v>
      </c>
      <c r="I37" s="104">
        <v>15</v>
      </c>
      <c r="J37" s="104">
        <v>3</v>
      </c>
      <c r="K37" s="104">
        <v>4</v>
      </c>
      <c r="L37" s="102">
        <v>1116</v>
      </c>
    </row>
    <row r="38" spans="2:12" outlineLevel="2" x14ac:dyDescent="0.2">
      <c r="B38" s="105" t="s">
        <v>569</v>
      </c>
      <c r="C38" s="55">
        <v>197</v>
      </c>
      <c r="D38" s="55">
        <v>273</v>
      </c>
      <c r="E38" s="55">
        <v>67</v>
      </c>
      <c r="F38" s="55">
        <v>33</v>
      </c>
      <c r="G38" s="55">
        <v>13</v>
      </c>
      <c r="H38" s="55">
        <v>5</v>
      </c>
      <c r="I38" s="55">
        <v>7</v>
      </c>
      <c r="J38" s="55">
        <v>1</v>
      </c>
      <c r="K38" s="55">
        <v>2</v>
      </c>
      <c r="L38" s="55">
        <v>598</v>
      </c>
    </row>
    <row r="39" spans="2:12" outlineLevel="2" x14ac:dyDescent="0.2">
      <c r="B39" s="105" t="s">
        <v>570</v>
      </c>
      <c r="C39" s="55">
        <v>192</v>
      </c>
      <c r="D39" s="55">
        <v>250</v>
      </c>
      <c r="E39" s="55">
        <v>42</v>
      </c>
      <c r="F39" s="55">
        <v>15</v>
      </c>
      <c r="G39" s="55">
        <v>6</v>
      </c>
      <c r="H39" s="55">
        <v>1</v>
      </c>
      <c r="I39" s="55">
        <v>8</v>
      </c>
      <c r="J39" s="55">
        <v>2</v>
      </c>
      <c r="K39" s="55">
        <v>2</v>
      </c>
      <c r="L39" s="55">
        <v>518</v>
      </c>
    </row>
    <row r="40" spans="2:12" outlineLevel="1" x14ac:dyDescent="0.2">
      <c r="B40" s="76" t="s">
        <v>571</v>
      </c>
      <c r="C40" s="77">
        <v>2971</v>
      </c>
      <c r="D40" s="77">
        <v>4866</v>
      </c>
      <c r="E40" s="77">
        <v>1372</v>
      </c>
      <c r="F40" s="78">
        <v>411</v>
      </c>
      <c r="G40" s="78">
        <v>210</v>
      </c>
      <c r="H40" s="78">
        <v>137</v>
      </c>
      <c r="I40" s="78">
        <v>76</v>
      </c>
      <c r="J40" s="78">
        <v>52</v>
      </c>
      <c r="K40" s="78">
        <v>51</v>
      </c>
      <c r="L40" s="77">
        <v>10146</v>
      </c>
    </row>
    <row r="41" spans="2:12" s="24" customFormat="1" ht="15.75" customHeight="1" x14ac:dyDescent="0.2">
      <c r="B41" s="439" t="s">
        <v>815</v>
      </c>
      <c r="C41" s="439"/>
      <c r="D41" s="439"/>
      <c r="E41" s="439"/>
      <c r="F41" s="439"/>
      <c r="G41" s="439"/>
      <c r="H41" s="439"/>
      <c r="I41" s="439"/>
      <c r="J41" s="439"/>
      <c r="K41" s="439"/>
      <c r="L41" s="439"/>
    </row>
    <row r="42" spans="2:12" outlineLevel="1" x14ac:dyDescent="0.2">
      <c r="B42" s="69" t="s">
        <v>812</v>
      </c>
      <c r="C42" s="267">
        <v>221</v>
      </c>
      <c r="D42" s="267">
        <v>608</v>
      </c>
      <c r="E42" s="267">
        <v>255</v>
      </c>
      <c r="F42" s="267">
        <v>99</v>
      </c>
      <c r="G42" s="267">
        <v>64</v>
      </c>
      <c r="H42" s="267">
        <v>36</v>
      </c>
      <c r="I42" s="267">
        <v>21</v>
      </c>
      <c r="J42" s="267">
        <v>22</v>
      </c>
      <c r="K42" s="267">
        <v>22</v>
      </c>
      <c r="L42" s="266">
        <v>1348</v>
      </c>
    </row>
    <row r="43" spans="2:12" outlineLevel="2" x14ac:dyDescent="0.2">
      <c r="B43" s="105" t="s">
        <v>546</v>
      </c>
      <c r="C43" s="55">
        <v>60</v>
      </c>
      <c r="D43" s="55">
        <v>159</v>
      </c>
      <c r="E43" s="55">
        <v>74</v>
      </c>
      <c r="F43" s="55">
        <v>33</v>
      </c>
      <c r="G43" s="55">
        <v>19</v>
      </c>
      <c r="H43" s="55">
        <v>16</v>
      </c>
      <c r="I43" s="55">
        <v>9</v>
      </c>
      <c r="J43" s="55">
        <v>13</v>
      </c>
      <c r="K43" s="55">
        <v>13</v>
      </c>
      <c r="L43" s="55">
        <v>396</v>
      </c>
    </row>
    <row r="44" spans="2:12" outlineLevel="2" x14ac:dyDescent="0.2">
      <c r="B44" s="105" t="s">
        <v>547</v>
      </c>
      <c r="C44" s="55">
        <v>61</v>
      </c>
      <c r="D44" s="55">
        <v>262</v>
      </c>
      <c r="E44" s="55">
        <v>116</v>
      </c>
      <c r="F44" s="55">
        <v>38</v>
      </c>
      <c r="G44" s="55">
        <v>27</v>
      </c>
      <c r="H44" s="55">
        <v>14</v>
      </c>
      <c r="I44" s="55">
        <v>7</v>
      </c>
      <c r="J44" s="55">
        <v>6</v>
      </c>
      <c r="K44" s="55">
        <v>4</v>
      </c>
      <c r="L44" s="55">
        <v>535</v>
      </c>
    </row>
    <row r="45" spans="2:12" outlineLevel="2" x14ac:dyDescent="0.2">
      <c r="B45" s="105" t="s">
        <v>548</v>
      </c>
      <c r="C45" s="55">
        <v>100</v>
      </c>
      <c r="D45" s="55">
        <v>187</v>
      </c>
      <c r="E45" s="55">
        <v>65</v>
      </c>
      <c r="F45" s="55">
        <v>28</v>
      </c>
      <c r="G45" s="55">
        <v>18</v>
      </c>
      <c r="H45" s="55">
        <v>6</v>
      </c>
      <c r="I45" s="55">
        <v>5</v>
      </c>
      <c r="J45" s="55">
        <v>3</v>
      </c>
      <c r="K45" s="55">
        <v>5</v>
      </c>
      <c r="L45" s="55">
        <v>417</v>
      </c>
    </row>
    <row r="46" spans="2:12" outlineLevel="1" x14ac:dyDescent="0.2">
      <c r="B46" s="75" t="s">
        <v>735</v>
      </c>
      <c r="C46" s="104">
        <v>494</v>
      </c>
      <c r="D46" s="104">
        <v>721</v>
      </c>
      <c r="E46" s="104">
        <v>191</v>
      </c>
      <c r="F46" s="104">
        <v>49</v>
      </c>
      <c r="G46" s="104">
        <v>21</v>
      </c>
      <c r="H46" s="104">
        <v>20</v>
      </c>
      <c r="I46" s="104">
        <v>6</v>
      </c>
      <c r="J46" s="104">
        <v>5</v>
      </c>
      <c r="K46" s="104">
        <v>4</v>
      </c>
      <c r="L46" s="102">
        <v>1511</v>
      </c>
    </row>
    <row r="47" spans="2:12" outlineLevel="2" x14ac:dyDescent="0.2">
      <c r="B47" s="105" t="s">
        <v>549</v>
      </c>
      <c r="C47" s="55">
        <v>183</v>
      </c>
      <c r="D47" s="55">
        <v>310</v>
      </c>
      <c r="E47" s="55">
        <v>92</v>
      </c>
      <c r="F47" s="55">
        <v>31</v>
      </c>
      <c r="G47" s="55">
        <v>11</v>
      </c>
      <c r="H47" s="55">
        <v>10</v>
      </c>
      <c r="I47" s="55">
        <v>4</v>
      </c>
      <c r="J47" s="55">
        <v>5</v>
      </c>
      <c r="K47" s="55">
        <v>4</v>
      </c>
      <c r="L47" s="55">
        <v>650</v>
      </c>
    </row>
    <row r="48" spans="2:12" outlineLevel="2" x14ac:dyDescent="0.2">
      <c r="B48" s="105" t="s">
        <v>550</v>
      </c>
      <c r="C48" s="55">
        <v>105</v>
      </c>
      <c r="D48" s="55">
        <v>154</v>
      </c>
      <c r="E48" s="55">
        <v>34</v>
      </c>
      <c r="F48" s="55">
        <v>5</v>
      </c>
      <c r="G48" s="55">
        <v>7</v>
      </c>
      <c r="H48" s="55">
        <v>6</v>
      </c>
      <c r="I48" s="55">
        <v>1</v>
      </c>
      <c r="J48" s="56" t="s">
        <v>288</v>
      </c>
      <c r="K48" s="56" t="s">
        <v>288</v>
      </c>
      <c r="L48" s="55">
        <v>312</v>
      </c>
    </row>
    <row r="49" spans="2:12" outlineLevel="2" x14ac:dyDescent="0.2">
      <c r="B49" s="105" t="s">
        <v>551</v>
      </c>
      <c r="C49" s="55">
        <v>206</v>
      </c>
      <c r="D49" s="55">
        <v>257</v>
      </c>
      <c r="E49" s="55">
        <v>65</v>
      </c>
      <c r="F49" s="55">
        <v>13</v>
      </c>
      <c r="G49" s="55">
        <v>3</v>
      </c>
      <c r="H49" s="55">
        <v>4</v>
      </c>
      <c r="I49" s="55">
        <v>1</v>
      </c>
      <c r="J49" s="56" t="s">
        <v>288</v>
      </c>
      <c r="K49" s="56" t="s">
        <v>288</v>
      </c>
      <c r="L49" s="55">
        <v>549</v>
      </c>
    </row>
    <row r="50" spans="2:12" outlineLevel="1" x14ac:dyDescent="0.2">
      <c r="B50" s="75" t="s">
        <v>736</v>
      </c>
      <c r="C50" s="104">
        <v>267</v>
      </c>
      <c r="D50" s="104">
        <v>554</v>
      </c>
      <c r="E50" s="104">
        <v>152</v>
      </c>
      <c r="F50" s="104">
        <v>56</v>
      </c>
      <c r="G50" s="104">
        <v>27</v>
      </c>
      <c r="H50" s="104">
        <v>23</v>
      </c>
      <c r="I50" s="104">
        <v>7</v>
      </c>
      <c r="J50" s="104">
        <v>9</v>
      </c>
      <c r="K50" s="104">
        <v>10</v>
      </c>
      <c r="L50" s="102">
        <v>1105</v>
      </c>
    </row>
    <row r="51" spans="2:12" outlineLevel="2" x14ac:dyDescent="0.2">
      <c r="B51" s="105" t="s">
        <v>552</v>
      </c>
      <c r="C51" s="55">
        <v>112</v>
      </c>
      <c r="D51" s="55">
        <v>199</v>
      </c>
      <c r="E51" s="55">
        <v>59</v>
      </c>
      <c r="F51" s="55">
        <v>19</v>
      </c>
      <c r="G51" s="55">
        <v>14</v>
      </c>
      <c r="H51" s="55">
        <v>12</v>
      </c>
      <c r="I51" s="55">
        <v>1</v>
      </c>
      <c r="J51" s="55">
        <v>6</v>
      </c>
      <c r="K51" s="55">
        <v>5</v>
      </c>
      <c r="L51" s="55">
        <v>427</v>
      </c>
    </row>
    <row r="52" spans="2:12" outlineLevel="2" x14ac:dyDescent="0.2">
      <c r="B52" s="105" t="s">
        <v>553</v>
      </c>
      <c r="C52" s="55">
        <v>92</v>
      </c>
      <c r="D52" s="55">
        <v>174</v>
      </c>
      <c r="E52" s="55">
        <v>54</v>
      </c>
      <c r="F52" s="55">
        <v>15</v>
      </c>
      <c r="G52" s="55">
        <v>8</v>
      </c>
      <c r="H52" s="55">
        <v>7</v>
      </c>
      <c r="I52" s="55">
        <v>5</v>
      </c>
      <c r="J52" s="55">
        <v>1</v>
      </c>
      <c r="K52" s="55">
        <v>2</v>
      </c>
      <c r="L52" s="55">
        <v>358</v>
      </c>
    </row>
    <row r="53" spans="2:12" outlineLevel="2" x14ac:dyDescent="0.2">
      <c r="B53" s="105" t="s">
        <v>554</v>
      </c>
      <c r="C53" s="55">
        <v>63</v>
      </c>
      <c r="D53" s="55">
        <v>181</v>
      </c>
      <c r="E53" s="55">
        <v>39</v>
      </c>
      <c r="F53" s="55">
        <v>22</v>
      </c>
      <c r="G53" s="55">
        <v>5</v>
      </c>
      <c r="H53" s="55">
        <v>4</v>
      </c>
      <c r="I53" s="55">
        <v>1</v>
      </c>
      <c r="J53" s="55">
        <v>2</v>
      </c>
      <c r="K53" s="55">
        <v>3</v>
      </c>
      <c r="L53" s="55">
        <v>320</v>
      </c>
    </row>
    <row r="54" spans="2:12" outlineLevel="1" x14ac:dyDescent="0.2">
      <c r="B54" s="75" t="s">
        <v>737</v>
      </c>
      <c r="C54" s="104">
        <v>476</v>
      </c>
      <c r="D54" s="104">
        <v>402</v>
      </c>
      <c r="E54" s="104">
        <v>76</v>
      </c>
      <c r="F54" s="104">
        <v>11</v>
      </c>
      <c r="G54" s="104">
        <v>8</v>
      </c>
      <c r="H54" s="104">
        <v>5</v>
      </c>
      <c r="I54" s="104">
        <v>2</v>
      </c>
      <c r="J54" s="56" t="s">
        <v>288</v>
      </c>
      <c r="K54" s="56" t="s">
        <v>288</v>
      </c>
      <c r="L54" s="104">
        <v>980</v>
      </c>
    </row>
    <row r="55" spans="2:12" outlineLevel="2" x14ac:dyDescent="0.2">
      <c r="B55" s="105" t="s">
        <v>555</v>
      </c>
      <c r="C55" s="55">
        <v>223</v>
      </c>
      <c r="D55" s="55">
        <v>182</v>
      </c>
      <c r="E55" s="55">
        <v>26</v>
      </c>
      <c r="F55" s="55">
        <v>8</v>
      </c>
      <c r="G55" s="55">
        <v>4</v>
      </c>
      <c r="H55" s="55">
        <v>3</v>
      </c>
      <c r="I55" s="55">
        <v>1</v>
      </c>
      <c r="J55" s="56" t="s">
        <v>288</v>
      </c>
      <c r="K55" s="56" t="s">
        <v>288</v>
      </c>
      <c r="L55" s="55">
        <v>447</v>
      </c>
    </row>
    <row r="56" spans="2:12" outlineLevel="2" x14ac:dyDescent="0.2">
      <c r="B56" s="105" t="s">
        <v>559</v>
      </c>
      <c r="C56" s="55">
        <v>38</v>
      </c>
      <c r="D56" s="55">
        <v>51</v>
      </c>
      <c r="E56" s="55">
        <v>13</v>
      </c>
      <c r="F56" s="56"/>
      <c r="G56" s="55">
        <v>1</v>
      </c>
      <c r="H56" s="55">
        <v>1</v>
      </c>
      <c r="I56" s="56" t="s">
        <v>288</v>
      </c>
      <c r="J56" s="56" t="s">
        <v>288</v>
      </c>
      <c r="K56" s="56" t="s">
        <v>288</v>
      </c>
      <c r="L56" s="55">
        <v>104</v>
      </c>
    </row>
    <row r="57" spans="2:12" outlineLevel="2" x14ac:dyDescent="0.2">
      <c r="B57" s="105" t="s">
        <v>556</v>
      </c>
      <c r="C57" s="55">
        <v>62</v>
      </c>
      <c r="D57" s="55">
        <v>58</v>
      </c>
      <c r="E57" s="55">
        <v>8</v>
      </c>
      <c r="F57" s="55">
        <v>2</v>
      </c>
      <c r="G57" s="55">
        <v>1</v>
      </c>
      <c r="H57" s="56" t="s">
        <v>288</v>
      </c>
      <c r="I57" s="56" t="s">
        <v>288</v>
      </c>
      <c r="J57" s="56" t="s">
        <v>288</v>
      </c>
      <c r="K57" s="56" t="s">
        <v>288</v>
      </c>
      <c r="L57" s="55">
        <v>131</v>
      </c>
    </row>
    <row r="58" spans="2:12" outlineLevel="2" x14ac:dyDescent="0.2">
      <c r="B58" s="105" t="s">
        <v>557</v>
      </c>
      <c r="C58" s="55">
        <v>95</v>
      </c>
      <c r="D58" s="55">
        <v>56</v>
      </c>
      <c r="E58" s="55">
        <v>16</v>
      </c>
      <c r="F58" s="56"/>
      <c r="G58" s="55">
        <v>2</v>
      </c>
      <c r="H58" s="55">
        <v>1</v>
      </c>
      <c r="I58" s="55">
        <v>1</v>
      </c>
      <c r="J58" s="56" t="s">
        <v>288</v>
      </c>
      <c r="K58" s="56" t="s">
        <v>288</v>
      </c>
      <c r="L58" s="55">
        <v>171</v>
      </c>
    </row>
    <row r="59" spans="2:12" outlineLevel="2" x14ac:dyDescent="0.2">
      <c r="B59" s="105" t="s">
        <v>558</v>
      </c>
      <c r="C59" s="55">
        <v>58</v>
      </c>
      <c r="D59" s="55">
        <v>55</v>
      </c>
      <c r="E59" s="55">
        <v>13</v>
      </c>
      <c r="F59" s="55">
        <v>1</v>
      </c>
      <c r="G59" s="56" t="s">
        <v>288</v>
      </c>
      <c r="H59" s="56" t="s">
        <v>288</v>
      </c>
      <c r="I59" s="56" t="s">
        <v>288</v>
      </c>
      <c r="J59" s="56" t="s">
        <v>288</v>
      </c>
      <c r="K59" s="56" t="s">
        <v>288</v>
      </c>
      <c r="L59" s="55">
        <v>127</v>
      </c>
    </row>
    <row r="60" spans="2:12" outlineLevel="1" x14ac:dyDescent="0.2">
      <c r="B60" s="75" t="s">
        <v>738</v>
      </c>
      <c r="C60" s="104">
        <v>327</v>
      </c>
      <c r="D60" s="104">
        <v>583</v>
      </c>
      <c r="E60" s="104">
        <v>141</v>
      </c>
      <c r="F60" s="104">
        <v>37</v>
      </c>
      <c r="G60" s="104">
        <v>18</v>
      </c>
      <c r="H60" s="104">
        <v>10</v>
      </c>
      <c r="I60" s="104">
        <v>6</v>
      </c>
      <c r="J60" s="104">
        <v>1</v>
      </c>
      <c r="K60" s="56" t="s">
        <v>288</v>
      </c>
      <c r="L60" s="102">
        <v>1123</v>
      </c>
    </row>
    <row r="61" spans="2:12" outlineLevel="2" x14ac:dyDescent="0.2">
      <c r="B61" s="105" t="s">
        <v>560</v>
      </c>
      <c r="C61" s="55">
        <v>112</v>
      </c>
      <c r="D61" s="55">
        <v>175</v>
      </c>
      <c r="E61" s="55">
        <v>56</v>
      </c>
      <c r="F61" s="55">
        <v>12</v>
      </c>
      <c r="G61" s="55">
        <v>4</v>
      </c>
      <c r="H61" s="55">
        <v>6</v>
      </c>
      <c r="I61" s="56" t="s">
        <v>288</v>
      </c>
      <c r="J61" s="56" t="s">
        <v>288</v>
      </c>
      <c r="K61" s="56" t="s">
        <v>288</v>
      </c>
      <c r="L61" s="55">
        <v>365</v>
      </c>
    </row>
    <row r="62" spans="2:12" outlineLevel="2" x14ac:dyDescent="0.2">
      <c r="B62" s="105" t="s">
        <v>561</v>
      </c>
      <c r="C62" s="55">
        <v>113</v>
      </c>
      <c r="D62" s="55">
        <v>240</v>
      </c>
      <c r="E62" s="55">
        <v>55</v>
      </c>
      <c r="F62" s="55">
        <v>18</v>
      </c>
      <c r="G62" s="55">
        <v>10</v>
      </c>
      <c r="H62" s="55">
        <v>2</v>
      </c>
      <c r="I62" s="55">
        <v>4</v>
      </c>
      <c r="J62" s="55">
        <v>1</v>
      </c>
      <c r="K62" s="56" t="s">
        <v>288</v>
      </c>
      <c r="L62" s="55">
        <v>443</v>
      </c>
    </row>
    <row r="63" spans="2:12" outlineLevel="2" x14ac:dyDescent="0.2">
      <c r="B63" s="105" t="s">
        <v>562</v>
      </c>
      <c r="C63" s="55">
        <v>102</v>
      </c>
      <c r="D63" s="55">
        <v>168</v>
      </c>
      <c r="E63" s="55">
        <v>30</v>
      </c>
      <c r="F63" s="55">
        <v>7</v>
      </c>
      <c r="G63" s="55">
        <v>4</v>
      </c>
      <c r="H63" s="55">
        <v>2</v>
      </c>
      <c r="I63" s="55">
        <v>2</v>
      </c>
      <c r="J63" s="56" t="s">
        <v>288</v>
      </c>
      <c r="K63" s="56" t="s">
        <v>288</v>
      </c>
      <c r="L63" s="55">
        <v>315</v>
      </c>
    </row>
    <row r="64" spans="2:12" outlineLevel="1" x14ac:dyDescent="0.2">
      <c r="B64" s="75" t="s">
        <v>739</v>
      </c>
      <c r="C64" s="104">
        <v>320</v>
      </c>
      <c r="D64" s="104">
        <v>642</v>
      </c>
      <c r="E64" s="104">
        <v>165</v>
      </c>
      <c r="F64" s="104">
        <v>51</v>
      </c>
      <c r="G64" s="104">
        <v>31</v>
      </c>
      <c r="H64" s="104">
        <v>15</v>
      </c>
      <c r="I64" s="104">
        <v>9</v>
      </c>
      <c r="J64" s="104">
        <v>4</v>
      </c>
      <c r="K64" s="104">
        <v>6</v>
      </c>
      <c r="L64" s="102">
        <v>1243</v>
      </c>
    </row>
    <row r="65" spans="2:12" outlineLevel="2" x14ac:dyDescent="0.2">
      <c r="B65" s="105" t="s">
        <v>563</v>
      </c>
      <c r="C65" s="55">
        <v>258</v>
      </c>
      <c r="D65" s="55">
        <v>433</v>
      </c>
      <c r="E65" s="55">
        <v>105</v>
      </c>
      <c r="F65" s="55">
        <v>27</v>
      </c>
      <c r="G65" s="55">
        <v>21</v>
      </c>
      <c r="H65" s="55">
        <v>12</v>
      </c>
      <c r="I65" s="55">
        <v>8</v>
      </c>
      <c r="J65" s="55">
        <v>2</v>
      </c>
      <c r="K65" s="55">
        <v>5</v>
      </c>
      <c r="L65" s="55">
        <v>871</v>
      </c>
    </row>
    <row r="66" spans="2:12" outlineLevel="2" x14ac:dyDescent="0.2">
      <c r="B66" s="105" t="s">
        <v>564</v>
      </c>
      <c r="C66" s="55">
        <v>62</v>
      </c>
      <c r="D66" s="55">
        <v>209</v>
      </c>
      <c r="E66" s="55">
        <v>60</v>
      </c>
      <c r="F66" s="55">
        <v>24</v>
      </c>
      <c r="G66" s="55">
        <v>10</v>
      </c>
      <c r="H66" s="55">
        <v>3</v>
      </c>
      <c r="I66" s="55">
        <v>1</v>
      </c>
      <c r="J66" s="55">
        <v>2</v>
      </c>
      <c r="K66" s="55">
        <v>1</v>
      </c>
      <c r="L66" s="55">
        <v>372</v>
      </c>
    </row>
    <row r="67" spans="2:12" outlineLevel="1" x14ac:dyDescent="0.2">
      <c r="B67" s="75" t="s">
        <v>740</v>
      </c>
      <c r="C67" s="104">
        <v>260</v>
      </c>
      <c r="D67" s="104">
        <v>375</v>
      </c>
      <c r="E67" s="104">
        <v>125</v>
      </c>
      <c r="F67" s="104">
        <v>17</v>
      </c>
      <c r="G67" s="104">
        <v>16</v>
      </c>
      <c r="H67" s="104">
        <v>7</v>
      </c>
      <c r="I67" s="104">
        <v>3</v>
      </c>
      <c r="J67" s="104">
        <v>3</v>
      </c>
      <c r="K67" s="104">
        <v>5</v>
      </c>
      <c r="L67" s="104">
        <v>811</v>
      </c>
    </row>
    <row r="68" spans="2:12" outlineLevel="2" x14ac:dyDescent="0.2">
      <c r="B68" s="105" t="s">
        <v>565</v>
      </c>
      <c r="C68" s="55">
        <v>181</v>
      </c>
      <c r="D68" s="55">
        <v>256</v>
      </c>
      <c r="E68" s="55">
        <v>88</v>
      </c>
      <c r="F68" s="55">
        <v>10</v>
      </c>
      <c r="G68" s="55">
        <v>11</v>
      </c>
      <c r="H68" s="55">
        <v>4</v>
      </c>
      <c r="I68" s="55">
        <v>2</v>
      </c>
      <c r="J68" s="55">
        <v>3</v>
      </c>
      <c r="K68" s="55">
        <v>4</v>
      </c>
      <c r="L68" s="55">
        <v>559</v>
      </c>
    </row>
    <row r="69" spans="2:12" outlineLevel="2" x14ac:dyDescent="0.2">
      <c r="B69" s="105" t="s">
        <v>566</v>
      </c>
      <c r="C69" s="55">
        <v>79</v>
      </c>
      <c r="D69" s="55">
        <v>119</v>
      </c>
      <c r="E69" s="55">
        <v>37</v>
      </c>
      <c r="F69" s="55">
        <v>7</v>
      </c>
      <c r="G69" s="55">
        <v>5</v>
      </c>
      <c r="H69" s="55">
        <v>3</v>
      </c>
      <c r="I69" s="55">
        <v>1</v>
      </c>
      <c r="J69" s="56" t="s">
        <v>288</v>
      </c>
      <c r="K69" s="55">
        <v>1</v>
      </c>
      <c r="L69" s="55">
        <v>252</v>
      </c>
    </row>
    <row r="70" spans="2:12" outlineLevel="1" x14ac:dyDescent="0.2">
      <c r="B70" s="75" t="s">
        <v>741</v>
      </c>
      <c r="C70" s="104">
        <v>288</v>
      </c>
      <c r="D70" s="104">
        <v>434</v>
      </c>
      <c r="E70" s="104">
        <v>120</v>
      </c>
      <c r="F70" s="104">
        <v>28</v>
      </c>
      <c r="G70" s="104">
        <v>13</v>
      </c>
      <c r="H70" s="104">
        <v>6</v>
      </c>
      <c r="I70" s="104">
        <v>2</v>
      </c>
      <c r="J70" s="104">
        <v>2</v>
      </c>
      <c r="K70" s="104">
        <v>2</v>
      </c>
      <c r="L70" s="104">
        <v>895</v>
      </c>
    </row>
    <row r="71" spans="2:12" outlineLevel="2" x14ac:dyDescent="0.2">
      <c r="B71" s="105" t="s">
        <v>567</v>
      </c>
      <c r="C71" s="55">
        <v>221</v>
      </c>
      <c r="D71" s="55">
        <v>286</v>
      </c>
      <c r="E71" s="55">
        <v>66</v>
      </c>
      <c r="F71" s="55">
        <v>15</v>
      </c>
      <c r="G71" s="55">
        <v>8</v>
      </c>
      <c r="H71" s="55">
        <v>4</v>
      </c>
      <c r="I71" s="55">
        <v>1</v>
      </c>
      <c r="J71" s="55">
        <v>1</v>
      </c>
      <c r="K71" s="55">
        <v>2</v>
      </c>
      <c r="L71" s="55">
        <v>604</v>
      </c>
    </row>
    <row r="72" spans="2:12" outlineLevel="2" x14ac:dyDescent="0.2">
      <c r="B72" s="105" t="s">
        <v>568</v>
      </c>
      <c r="C72" s="55">
        <v>67</v>
      </c>
      <c r="D72" s="55">
        <v>148</v>
      </c>
      <c r="E72" s="55">
        <v>54</v>
      </c>
      <c r="F72" s="55">
        <v>13</v>
      </c>
      <c r="G72" s="55">
        <v>5</v>
      </c>
      <c r="H72" s="55">
        <v>2</v>
      </c>
      <c r="I72" s="55">
        <v>1</v>
      </c>
      <c r="J72" s="55">
        <v>1</v>
      </c>
      <c r="K72" s="56" t="s">
        <v>288</v>
      </c>
      <c r="L72" s="55">
        <v>291</v>
      </c>
    </row>
    <row r="73" spans="2:12" outlineLevel="1" x14ac:dyDescent="0.2">
      <c r="B73" s="75" t="s">
        <v>742</v>
      </c>
      <c r="C73" s="104">
        <v>391</v>
      </c>
      <c r="D73" s="104">
        <v>516</v>
      </c>
      <c r="E73" s="104">
        <v>112</v>
      </c>
      <c r="F73" s="104">
        <v>45</v>
      </c>
      <c r="G73" s="104">
        <v>18</v>
      </c>
      <c r="H73" s="104">
        <v>6</v>
      </c>
      <c r="I73" s="104">
        <v>15</v>
      </c>
      <c r="J73" s="104">
        <v>3</v>
      </c>
      <c r="K73" s="104">
        <v>4</v>
      </c>
      <c r="L73" s="102">
        <v>1110</v>
      </c>
    </row>
    <row r="74" spans="2:12" outlineLevel="2" x14ac:dyDescent="0.2">
      <c r="B74" s="105" t="s">
        <v>569</v>
      </c>
      <c r="C74" s="55">
        <v>193</v>
      </c>
      <c r="D74" s="55">
        <v>272</v>
      </c>
      <c r="E74" s="55">
        <v>70</v>
      </c>
      <c r="F74" s="55">
        <v>33</v>
      </c>
      <c r="G74" s="55">
        <v>11</v>
      </c>
      <c r="H74" s="55">
        <v>5</v>
      </c>
      <c r="I74" s="55">
        <v>7</v>
      </c>
      <c r="J74" s="55">
        <v>1</v>
      </c>
      <c r="K74" s="55">
        <v>2</v>
      </c>
      <c r="L74" s="55">
        <v>594</v>
      </c>
    </row>
    <row r="75" spans="2:12" outlineLevel="2" x14ac:dyDescent="0.2">
      <c r="B75" s="105" t="s">
        <v>570</v>
      </c>
      <c r="C75" s="55">
        <v>198</v>
      </c>
      <c r="D75" s="55">
        <v>244</v>
      </c>
      <c r="E75" s="55">
        <v>42</v>
      </c>
      <c r="F75" s="55">
        <v>12</v>
      </c>
      <c r="G75" s="55">
        <v>7</v>
      </c>
      <c r="H75" s="55">
        <v>1</v>
      </c>
      <c r="I75" s="55">
        <v>8</v>
      </c>
      <c r="J75" s="55">
        <v>2</v>
      </c>
      <c r="K75" s="55">
        <v>2</v>
      </c>
      <c r="L75" s="55">
        <v>516</v>
      </c>
    </row>
    <row r="76" spans="2:12" outlineLevel="1" x14ac:dyDescent="0.2">
      <c r="B76" s="76" t="s">
        <v>571</v>
      </c>
      <c r="C76" s="77">
        <v>3044</v>
      </c>
      <c r="D76" s="77">
        <v>4835</v>
      </c>
      <c r="E76" s="77">
        <v>1337</v>
      </c>
      <c r="F76" s="78">
        <v>393</v>
      </c>
      <c r="G76" s="78">
        <v>216</v>
      </c>
      <c r="H76" s="78">
        <v>128</v>
      </c>
      <c r="I76" s="78">
        <v>71</v>
      </c>
      <c r="J76" s="78">
        <v>49</v>
      </c>
      <c r="K76" s="78">
        <v>53</v>
      </c>
      <c r="L76" s="77">
        <v>10126</v>
      </c>
    </row>
    <row r="77" spans="2:12" s="24" customFormat="1" ht="15.75" customHeight="1" x14ac:dyDescent="0.2">
      <c r="B77" s="439" t="s">
        <v>164</v>
      </c>
      <c r="C77" s="439"/>
      <c r="D77" s="439"/>
      <c r="E77" s="439"/>
      <c r="F77" s="439"/>
      <c r="G77" s="439"/>
      <c r="H77" s="439"/>
      <c r="I77" s="439"/>
      <c r="J77" s="439"/>
      <c r="K77" s="439"/>
      <c r="L77" s="439"/>
    </row>
    <row r="78" spans="2:12" outlineLevel="1" x14ac:dyDescent="0.2">
      <c r="B78" s="69" t="s">
        <v>812</v>
      </c>
      <c r="C78" s="267">
        <v>242</v>
      </c>
      <c r="D78" s="267">
        <v>607</v>
      </c>
      <c r="E78" s="267">
        <v>247</v>
      </c>
      <c r="F78" s="267">
        <v>89</v>
      </c>
      <c r="G78" s="267">
        <v>57</v>
      </c>
      <c r="H78" s="267">
        <v>39</v>
      </c>
      <c r="I78" s="267">
        <v>21</v>
      </c>
      <c r="J78" s="267">
        <v>20</v>
      </c>
      <c r="K78" s="267">
        <v>22</v>
      </c>
      <c r="L78" s="266">
        <v>1344</v>
      </c>
    </row>
    <row r="79" spans="2:12" outlineLevel="2" x14ac:dyDescent="0.2">
      <c r="B79" s="105" t="s">
        <v>546</v>
      </c>
      <c r="C79" s="55">
        <v>64</v>
      </c>
      <c r="D79" s="55">
        <v>161</v>
      </c>
      <c r="E79" s="55">
        <v>71</v>
      </c>
      <c r="F79" s="55">
        <v>31</v>
      </c>
      <c r="G79" s="55">
        <v>16</v>
      </c>
      <c r="H79" s="55">
        <v>16</v>
      </c>
      <c r="I79" s="55">
        <v>11</v>
      </c>
      <c r="J79" s="55">
        <v>11</v>
      </c>
      <c r="K79" s="55">
        <v>12</v>
      </c>
      <c r="L79" s="55">
        <v>393</v>
      </c>
    </row>
    <row r="80" spans="2:12" outlineLevel="2" x14ac:dyDescent="0.2">
      <c r="B80" s="105" t="s">
        <v>547</v>
      </c>
      <c r="C80" s="55">
        <v>75</v>
      </c>
      <c r="D80" s="55">
        <v>263</v>
      </c>
      <c r="E80" s="55">
        <v>109</v>
      </c>
      <c r="F80" s="55">
        <v>31</v>
      </c>
      <c r="G80" s="55">
        <v>26</v>
      </c>
      <c r="H80" s="55">
        <v>15</v>
      </c>
      <c r="I80" s="55">
        <v>6</v>
      </c>
      <c r="J80" s="55">
        <v>6</v>
      </c>
      <c r="K80" s="55">
        <v>4</v>
      </c>
      <c r="L80" s="55">
        <v>535</v>
      </c>
    </row>
    <row r="81" spans="2:12" outlineLevel="2" x14ac:dyDescent="0.2">
      <c r="B81" s="105" t="s">
        <v>548</v>
      </c>
      <c r="C81" s="55">
        <v>103</v>
      </c>
      <c r="D81" s="55">
        <v>183</v>
      </c>
      <c r="E81" s="55">
        <v>67</v>
      </c>
      <c r="F81" s="55">
        <v>27</v>
      </c>
      <c r="G81" s="55">
        <v>15</v>
      </c>
      <c r="H81" s="55">
        <v>8</v>
      </c>
      <c r="I81" s="55">
        <v>4</v>
      </c>
      <c r="J81" s="55">
        <v>3</v>
      </c>
      <c r="K81" s="55">
        <v>6</v>
      </c>
      <c r="L81" s="55">
        <v>416</v>
      </c>
    </row>
    <row r="82" spans="2:12" outlineLevel="1" x14ac:dyDescent="0.2">
      <c r="B82" s="75" t="s">
        <v>735</v>
      </c>
      <c r="C82" s="104">
        <v>517</v>
      </c>
      <c r="D82" s="104">
        <v>702</v>
      </c>
      <c r="E82" s="104">
        <v>183</v>
      </c>
      <c r="F82" s="104">
        <v>51</v>
      </c>
      <c r="G82" s="104">
        <v>22</v>
      </c>
      <c r="H82" s="104">
        <v>19</v>
      </c>
      <c r="I82" s="104">
        <v>5</v>
      </c>
      <c r="J82" s="104">
        <v>5</v>
      </c>
      <c r="K82" s="104">
        <v>4</v>
      </c>
      <c r="L82" s="102">
        <v>1508</v>
      </c>
    </row>
    <row r="83" spans="2:12" outlineLevel="2" x14ac:dyDescent="0.2">
      <c r="B83" s="105" t="s">
        <v>549</v>
      </c>
      <c r="C83" s="55">
        <v>195</v>
      </c>
      <c r="D83" s="55">
        <v>304</v>
      </c>
      <c r="E83" s="55">
        <v>87</v>
      </c>
      <c r="F83" s="55">
        <v>30</v>
      </c>
      <c r="G83" s="55">
        <v>12</v>
      </c>
      <c r="H83" s="55">
        <v>10</v>
      </c>
      <c r="I83" s="55">
        <v>3</v>
      </c>
      <c r="J83" s="55">
        <v>5</v>
      </c>
      <c r="K83" s="55">
        <v>4</v>
      </c>
      <c r="L83" s="55">
        <v>650</v>
      </c>
    </row>
    <row r="84" spans="2:12" outlineLevel="2" x14ac:dyDescent="0.2">
      <c r="B84" s="105" t="s">
        <v>550</v>
      </c>
      <c r="C84" s="55">
        <v>104</v>
      </c>
      <c r="D84" s="55">
        <v>155</v>
      </c>
      <c r="E84" s="55">
        <v>32</v>
      </c>
      <c r="F84" s="55">
        <v>5</v>
      </c>
      <c r="G84" s="55">
        <v>8</v>
      </c>
      <c r="H84" s="55">
        <v>5</v>
      </c>
      <c r="I84" s="55">
        <v>1</v>
      </c>
      <c r="J84" s="56" t="s">
        <v>288</v>
      </c>
      <c r="K84" s="56" t="s">
        <v>288</v>
      </c>
      <c r="L84" s="55">
        <v>310</v>
      </c>
    </row>
    <row r="85" spans="2:12" outlineLevel="2" x14ac:dyDescent="0.2">
      <c r="B85" s="105" t="s">
        <v>551</v>
      </c>
      <c r="C85" s="55">
        <v>218</v>
      </c>
      <c r="D85" s="55">
        <v>243</v>
      </c>
      <c r="E85" s="55">
        <v>64</v>
      </c>
      <c r="F85" s="55">
        <v>16</v>
      </c>
      <c r="G85" s="55">
        <v>2</v>
      </c>
      <c r="H85" s="55">
        <v>4</v>
      </c>
      <c r="I85" s="55">
        <v>1</v>
      </c>
      <c r="J85" s="56" t="s">
        <v>288</v>
      </c>
      <c r="K85" s="56" t="s">
        <v>288</v>
      </c>
      <c r="L85" s="55">
        <v>548</v>
      </c>
    </row>
    <row r="86" spans="2:12" outlineLevel="1" x14ac:dyDescent="0.2">
      <c r="B86" s="75" t="s">
        <v>736</v>
      </c>
      <c r="C86" s="104">
        <v>284</v>
      </c>
      <c r="D86" s="104">
        <v>539</v>
      </c>
      <c r="E86" s="104">
        <v>151</v>
      </c>
      <c r="F86" s="104">
        <v>54</v>
      </c>
      <c r="G86" s="104">
        <v>25</v>
      </c>
      <c r="H86" s="104">
        <v>22</v>
      </c>
      <c r="I86" s="104">
        <v>7</v>
      </c>
      <c r="J86" s="104">
        <v>9</v>
      </c>
      <c r="K86" s="104">
        <v>10</v>
      </c>
      <c r="L86" s="102">
        <v>1101</v>
      </c>
    </row>
    <row r="87" spans="2:12" outlineLevel="2" x14ac:dyDescent="0.2">
      <c r="B87" s="105" t="s">
        <v>552</v>
      </c>
      <c r="C87" s="55">
        <v>118</v>
      </c>
      <c r="D87" s="55">
        <v>193</v>
      </c>
      <c r="E87" s="55">
        <v>59</v>
      </c>
      <c r="F87" s="55">
        <v>18</v>
      </c>
      <c r="G87" s="55">
        <v>13</v>
      </c>
      <c r="H87" s="55">
        <v>12</v>
      </c>
      <c r="I87" s="55">
        <v>2</v>
      </c>
      <c r="J87" s="55">
        <v>4</v>
      </c>
      <c r="K87" s="55">
        <v>6</v>
      </c>
      <c r="L87" s="55">
        <v>425</v>
      </c>
    </row>
    <row r="88" spans="2:12" outlineLevel="2" x14ac:dyDescent="0.2">
      <c r="B88" s="105" t="s">
        <v>553</v>
      </c>
      <c r="C88" s="55">
        <v>98</v>
      </c>
      <c r="D88" s="55">
        <v>169</v>
      </c>
      <c r="E88" s="55">
        <v>53</v>
      </c>
      <c r="F88" s="55">
        <v>14</v>
      </c>
      <c r="G88" s="55">
        <v>8</v>
      </c>
      <c r="H88" s="55">
        <v>7</v>
      </c>
      <c r="I88" s="55">
        <v>3</v>
      </c>
      <c r="J88" s="55">
        <v>2</v>
      </c>
      <c r="K88" s="55">
        <v>2</v>
      </c>
      <c r="L88" s="55">
        <v>356</v>
      </c>
    </row>
    <row r="89" spans="2:12" outlineLevel="2" x14ac:dyDescent="0.2">
      <c r="B89" s="105" t="s">
        <v>554</v>
      </c>
      <c r="C89" s="55">
        <v>68</v>
      </c>
      <c r="D89" s="55">
        <v>177</v>
      </c>
      <c r="E89" s="55">
        <v>39</v>
      </c>
      <c r="F89" s="55">
        <v>22</v>
      </c>
      <c r="G89" s="55">
        <v>4</v>
      </c>
      <c r="H89" s="55">
        <v>3</v>
      </c>
      <c r="I89" s="55">
        <v>2</v>
      </c>
      <c r="J89" s="55">
        <v>3</v>
      </c>
      <c r="K89" s="55">
        <v>2</v>
      </c>
      <c r="L89" s="55">
        <v>320</v>
      </c>
    </row>
    <row r="90" spans="2:12" outlineLevel="1" x14ac:dyDescent="0.2">
      <c r="B90" s="75" t="s">
        <v>737</v>
      </c>
      <c r="C90" s="104">
        <v>474</v>
      </c>
      <c r="D90" s="104">
        <v>403</v>
      </c>
      <c r="E90" s="104">
        <v>72</v>
      </c>
      <c r="F90" s="104">
        <v>12</v>
      </c>
      <c r="G90" s="104">
        <v>6</v>
      </c>
      <c r="H90" s="104">
        <v>5</v>
      </c>
      <c r="I90" s="104">
        <v>2</v>
      </c>
      <c r="J90" s="279" t="s">
        <v>288</v>
      </c>
      <c r="K90" s="279" t="s">
        <v>288</v>
      </c>
      <c r="L90" s="104">
        <v>974</v>
      </c>
    </row>
    <row r="91" spans="2:12" outlineLevel="2" x14ac:dyDescent="0.2">
      <c r="B91" s="105" t="s">
        <v>555</v>
      </c>
      <c r="C91" s="55">
        <v>224</v>
      </c>
      <c r="D91" s="55">
        <v>180</v>
      </c>
      <c r="E91" s="55">
        <v>26</v>
      </c>
      <c r="F91" s="55">
        <v>7</v>
      </c>
      <c r="G91" s="55">
        <v>4</v>
      </c>
      <c r="H91" s="55">
        <v>3</v>
      </c>
      <c r="I91" s="55">
        <v>1</v>
      </c>
      <c r="J91" s="56" t="s">
        <v>288</v>
      </c>
      <c r="K91" s="56" t="s">
        <v>288</v>
      </c>
      <c r="L91" s="55">
        <v>445</v>
      </c>
    </row>
    <row r="92" spans="2:12" outlineLevel="2" x14ac:dyDescent="0.2">
      <c r="B92" s="105" t="s">
        <v>559</v>
      </c>
      <c r="C92" s="55">
        <v>39</v>
      </c>
      <c r="D92" s="55">
        <v>50</v>
      </c>
      <c r="E92" s="55">
        <v>13</v>
      </c>
      <c r="F92" s="56">
        <v>1</v>
      </c>
      <c r="G92" s="55" t="s">
        <v>288</v>
      </c>
      <c r="H92" s="55">
        <v>1</v>
      </c>
      <c r="I92" s="56" t="s">
        <v>288</v>
      </c>
      <c r="J92" s="56" t="s">
        <v>288</v>
      </c>
      <c r="K92" s="56" t="s">
        <v>288</v>
      </c>
      <c r="L92" s="55">
        <v>104</v>
      </c>
    </row>
    <row r="93" spans="2:12" outlineLevel="2" x14ac:dyDescent="0.2">
      <c r="B93" s="105" t="s">
        <v>556</v>
      </c>
      <c r="C93" s="55">
        <v>61</v>
      </c>
      <c r="D93" s="55">
        <v>62</v>
      </c>
      <c r="E93" s="55">
        <v>5</v>
      </c>
      <c r="F93" s="55">
        <v>3</v>
      </c>
      <c r="G93" s="55" t="s">
        <v>288</v>
      </c>
      <c r="H93" s="56" t="s">
        <v>288</v>
      </c>
      <c r="I93" s="56" t="s">
        <v>288</v>
      </c>
      <c r="J93" s="56" t="s">
        <v>288</v>
      </c>
      <c r="K93" s="56" t="s">
        <v>288</v>
      </c>
      <c r="L93" s="55">
        <v>131</v>
      </c>
    </row>
    <row r="94" spans="2:12" outlineLevel="2" x14ac:dyDescent="0.2">
      <c r="B94" s="105" t="s">
        <v>557</v>
      </c>
      <c r="C94" s="55">
        <v>93</v>
      </c>
      <c r="D94" s="55">
        <v>57</v>
      </c>
      <c r="E94" s="55">
        <v>15</v>
      </c>
      <c r="F94" s="56" t="s">
        <v>288</v>
      </c>
      <c r="G94" s="55">
        <v>2</v>
      </c>
      <c r="H94" s="55">
        <v>1</v>
      </c>
      <c r="I94" s="55">
        <v>1</v>
      </c>
      <c r="J94" s="56" t="s">
        <v>288</v>
      </c>
      <c r="K94" s="56" t="s">
        <v>288</v>
      </c>
      <c r="L94" s="55">
        <v>169</v>
      </c>
    </row>
    <row r="95" spans="2:12" outlineLevel="2" x14ac:dyDescent="0.2">
      <c r="B95" s="105" t="s">
        <v>558</v>
      </c>
      <c r="C95" s="55">
        <v>57</v>
      </c>
      <c r="D95" s="55">
        <v>54</v>
      </c>
      <c r="E95" s="55">
        <v>13</v>
      </c>
      <c r="F95" s="55">
        <v>1</v>
      </c>
      <c r="G95" s="56" t="s">
        <v>288</v>
      </c>
      <c r="H95" s="56" t="s">
        <v>288</v>
      </c>
      <c r="I95" s="56" t="s">
        <v>288</v>
      </c>
      <c r="J95" s="56" t="s">
        <v>288</v>
      </c>
      <c r="K95" s="56" t="s">
        <v>288</v>
      </c>
      <c r="L95" s="55">
        <v>125</v>
      </c>
    </row>
    <row r="96" spans="2:12" outlineLevel="1" x14ac:dyDescent="0.2">
      <c r="B96" s="75" t="s">
        <v>738</v>
      </c>
      <c r="C96" s="104">
        <v>337</v>
      </c>
      <c r="D96" s="104">
        <v>574</v>
      </c>
      <c r="E96" s="104">
        <v>145</v>
      </c>
      <c r="F96" s="104">
        <v>39</v>
      </c>
      <c r="G96" s="104">
        <v>13</v>
      </c>
      <c r="H96" s="104">
        <v>11</v>
      </c>
      <c r="I96" s="104">
        <v>4</v>
      </c>
      <c r="J96" s="104">
        <v>1</v>
      </c>
      <c r="K96" s="279" t="s">
        <v>288</v>
      </c>
      <c r="L96" s="102">
        <v>1124</v>
      </c>
    </row>
    <row r="97" spans="2:12" outlineLevel="2" x14ac:dyDescent="0.2">
      <c r="B97" s="105" t="s">
        <v>560</v>
      </c>
      <c r="C97" s="55">
        <v>115</v>
      </c>
      <c r="D97" s="55">
        <v>176</v>
      </c>
      <c r="E97" s="55">
        <v>54</v>
      </c>
      <c r="F97" s="55">
        <v>12</v>
      </c>
      <c r="G97" s="55">
        <v>4</v>
      </c>
      <c r="H97" s="55">
        <v>5</v>
      </c>
      <c r="I97" s="56" t="s">
        <v>288</v>
      </c>
      <c r="J97" s="56" t="s">
        <v>288</v>
      </c>
      <c r="K97" s="56" t="s">
        <v>288</v>
      </c>
      <c r="L97" s="55">
        <v>366</v>
      </c>
    </row>
    <row r="98" spans="2:12" outlineLevel="2" x14ac:dyDescent="0.2">
      <c r="B98" s="105" t="s">
        <v>561</v>
      </c>
      <c r="C98" s="55">
        <v>117</v>
      </c>
      <c r="D98" s="55">
        <v>233</v>
      </c>
      <c r="E98" s="55">
        <v>60</v>
      </c>
      <c r="F98" s="55">
        <v>19</v>
      </c>
      <c r="G98" s="55">
        <v>7</v>
      </c>
      <c r="H98" s="55">
        <v>3</v>
      </c>
      <c r="I98" s="55">
        <v>3</v>
      </c>
      <c r="J98" s="55">
        <v>1</v>
      </c>
      <c r="K98" s="56" t="s">
        <v>288</v>
      </c>
      <c r="L98" s="55">
        <v>443</v>
      </c>
    </row>
    <row r="99" spans="2:12" outlineLevel="2" x14ac:dyDescent="0.2">
      <c r="B99" s="105" t="s">
        <v>562</v>
      </c>
      <c r="C99" s="55">
        <v>105</v>
      </c>
      <c r="D99" s="55">
        <v>165</v>
      </c>
      <c r="E99" s="55">
        <v>31</v>
      </c>
      <c r="F99" s="55">
        <v>8</v>
      </c>
      <c r="G99" s="55">
        <v>2</v>
      </c>
      <c r="H99" s="55">
        <v>3</v>
      </c>
      <c r="I99" s="55">
        <v>1</v>
      </c>
      <c r="J99" s="56" t="s">
        <v>288</v>
      </c>
      <c r="K99" s="56" t="s">
        <v>288</v>
      </c>
      <c r="L99" s="55">
        <v>315</v>
      </c>
    </row>
    <row r="100" spans="2:12" outlineLevel="1" x14ac:dyDescent="0.2">
      <c r="B100" s="75" t="s">
        <v>739</v>
      </c>
      <c r="C100" s="104">
        <v>335</v>
      </c>
      <c r="D100" s="104">
        <v>637</v>
      </c>
      <c r="E100" s="104">
        <v>159</v>
      </c>
      <c r="F100" s="104">
        <v>47</v>
      </c>
      <c r="G100" s="104">
        <v>31</v>
      </c>
      <c r="H100" s="104">
        <v>15</v>
      </c>
      <c r="I100" s="104">
        <v>9</v>
      </c>
      <c r="J100" s="104">
        <v>4</v>
      </c>
      <c r="K100" s="104">
        <v>6</v>
      </c>
      <c r="L100" s="102">
        <v>1243</v>
      </c>
    </row>
    <row r="101" spans="2:12" outlineLevel="2" x14ac:dyDescent="0.2">
      <c r="B101" s="105" t="s">
        <v>563</v>
      </c>
      <c r="C101" s="55">
        <v>270</v>
      </c>
      <c r="D101" s="55">
        <v>428</v>
      </c>
      <c r="E101" s="55">
        <v>98</v>
      </c>
      <c r="F101" s="55">
        <v>25</v>
      </c>
      <c r="G101" s="55">
        <v>22</v>
      </c>
      <c r="H101" s="55">
        <v>12</v>
      </c>
      <c r="I101" s="55">
        <v>9</v>
      </c>
      <c r="J101" s="55">
        <v>2</v>
      </c>
      <c r="K101" s="55">
        <v>5</v>
      </c>
      <c r="L101" s="55">
        <v>871</v>
      </c>
    </row>
    <row r="102" spans="2:12" outlineLevel="2" x14ac:dyDescent="0.2">
      <c r="B102" s="105" t="s">
        <v>564</v>
      </c>
      <c r="C102" s="55">
        <v>65</v>
      </c>
      <c r="D102" s="55">
        <v>209</v>
      </c>
      <c r="E102" s="55">
        <v>61</v>
      </c>
      <c r="F102" s="55">
        <v>22</v>
      </c>
      <c r="G102" s="55">
        <v>9</v>
      </c>
      <c r="H102" s="55">
        <v>3</v>
      </c>
      <c r="I102" s="55" t="s">
        <v>288</v>
      </c>
      <c r="J102" s="55">
        <v>2</v>
      </c>
      <c r="K102" s="55">
        <v>1</v>
      </c>
      <c r="L102" s="55">
        <v>372</v>
      </c>
    </row>
    <row r="103" spans="2:12" outlineLevel="1" x14ac:dyDescent="0.2">
      <c r="B103" s="75" t="s">
        <v>740</v>
      </c>
      <c r="C103" s="104">
        <v>267</v>
      </c>
      <c r="D103" s="104">
        <v>368</v>
      </c>
      <c r="E103" s="104">
        <v>122</v>
      </c>
      <c r="F103" s="104">
        <v>18</v>
      </c>
      <c r="G103" s="104">
        <v>15</v>
      </c>
      <c r="H103" s="104">
        <v>7</v>
      </c>
      <c r="I103" s="104">
        <v>4</v>
      </c>
      <c r="J103" s="104">
        <v>2</v>
      </c>
      <c r="K103" s="104">
        <v>5</v>
      </c>
      <c r="L103" s="104">
        <v>808</v>
      </c>
    </row>
    <row r="104" spans="2:12" outlineLevel="2" x14ac:dyDescent="0.2">
      <c r="B104" s="105" t="s">
        <v>565</v>
      </c>
      <c r="C104" s="55">
        <v>186</v>
      </c>
      <c r="D104" s="55">
        <v>253</v>
      </c>
      <c r="E104" s="55">
        <v>85</v>
      </c>
      <c r="F104" s="55">
        <v>11</v>
      </c>
      <c r="G104" s="55">
        <v>9</v>
      </c>
      <c r="H104" s="55">
        <v>5</v>
      </c>
      <c r="I104" s="55">
        <v>3</v>
      </c>
      <c r="J104" s="55">
        <v>2</v>
      </c>
      <c r="K104" s="55">
        <v>4</v>
      </c>
      <c r="L104" s="55">
        <v>558</v>
      </c>
    </row>
    <row r="105" spans="2:12" outlineLevel="2" x14ac:dyDescent="0.2">
      <c r="B105" s="105" t="s">
        <v>566</v>
      </c>
      <c r="C105" s="55">
        <v>81</v>
      </c>
      <c r="D105" s="55">
        <v>115</v>
      </c>
      <c r="E105" s="55">
        <v>37</v>
      </c>
      <c r="F105" s="55">
        <v>7</v>
      </c>
      <c r="G105" s="55">
        <v>6</v>
      </c>
      <c r="H105" s="55">
        <v>2</v>
      </c>
      <c r="I105" s="55">
        <v>1</v>
      </c>
      <c r="J105" s="56" t="s">
        <v>288</v>
      </c>
      <c r="K105" s="55">
        <v>1</v>
      </c>
      <c r="L105" s="55">
        <v>250</v>
      </c>
    </row>
    <row r="106" spans="2:12" outlineLevel="1" x14ac:dyDescent="0.2">
      <c r="B106" s="75" t="s">
        <v>741</v>
      </c>
      <c r="C106" s="104">
        <v>292</v>
      </c>
      <c r="D106" s="104">
        <v>430</v>
      </c>
      <c r="E106" s="104">
        <v>121</v>
      </c>
      <c r="F106" s="104">
        <v>25</v>
      </c>
      <c r="G106" s="104">
        <v>13</v>
      </c>
      <c r="H106" s="104">
        <v>6</v>
      </c>
      <c r="I106" s="104">
        <v>2</v>
      </c>
      <c r="J106" s="104">
        <v>2</v>
      </c>
      <c r="K106" s="104">
        <v>2</v>
      </c>
      <c r="L106" s="104">
        <v>893</v>
      </c>
    </row>
    <row r="107" spans="2:12" outlineLevel="2" x14ac:dyDescent="0.2">
      <c r="B107" s="105" t="s">
        <v>567</v>
      </c>
      <c r="C107" s="55">
        <v>226</v>
      </c>
      <c r="D107" s="55">
        <v>281</v>
      </c>
      <c r="E107" s="55">
        <v>65</v>
      </c>
      <c r="F107" s="55">
        <v>14</v>
      </c>
      <c r="G107" s="55">
        <v>8</v>
      </c>
      <c r="H107" s="55">
        <v>4</v>
      </c>
      <c r="I107" s="55">
        <v>1</v>
      </c>
      <c r="J107" s="55">
        <v>1</v>
      </c>
      <c r="K107" s="55">
        <v>2</v>
      </c>
      <c r="L107" s="55">
        <v>602</v>
      </c>
    </row>
    <row r="108" spans="2:12" outlineLevel="2" x14ac:dyDescent="0.2">
      <c r="B108" s="105" t="s">
        <v>568</v>
      </c>
      <c r="C108" s="55">
        <v>66</v>
      </c>
      <c r="D108" s="55">
        <v>149</v>
      </c>
      <c r="E108" s="55">
        <v>56</v>
      </c>
      <c r="F108" s="55">
        <v>11</v>
      </c>
      <c r="G108" s="55">
        <v>5</v>
      </c>
      <c r="H108" s="55">
        <v>2</v>
      </c>
      <c r="I108" s="55">
        <v>1</v>
      </c>
      <c r="J108" s="55">
        <v>1</v>
      </c>
      <c r="K108" s="56" t="s">
        <v>288</v>
      </c>
      <c r="L108" s="55">
        <v>291</v>
      </c>
    </row>
    <row r="109" spans="2:12" outlineLevel="1" x14ac:dyDescent="0.2">
      <c r="B109" s="75" t="s">
        <v>742</v>
      </c>
      <c r="C109" s="104">
        <v>396</v>
      </c>
      <c r="D109" s="104">
        <v>506</v>
      </c>
      <c r="E109" s="104">
        <v>109</v>
      </c>
      <c r="F109" s="104">
        <v>44</v>
      </c>
      <c r="G109" s="104">
        <v>18</v>
      </c>
      <c r="H109" s="104">
        <v>5</v>
      </c>
      <c r="I109" s="104">
        <v>15</v>
      </c>
      <c r="J109" s="104">
        <v>3</v>
      </c>
      <c r="K109" s="104">
        <v>5</v>
      </c>
      <c r="L109" s="102">
        <v>1101</v>
      </c>
    </row>
    <row r="110" spans="2:12" outlineLevel="2" x14ac:dyDescent="0.2">
      <c r="B110" s="105" t="s">
        <v>569</v>
      </c>
      <c r="C110" s="55">
        <v>198</v>
      </c>
      <c r="D110" s="55">
        <v>266</v>
      </c>
      <c r="E110" s="55">
        <v>70</v>
      </c>
      <c r="F110" s="55">
        <v>31</v>
      </c>
      <c r="G110" s="55">
        <v>11</v>
      </c>
      <c r="H110" s="55">
        <v>4</v>
      </c>
      <c r="I110" s="55">
        <v>7</v>
      </c>
      <c r="J110" s="55">
        <v>2</v>
      </c>
      <c r="K110" s="55">
        <v>2</v>
      </c>
      <c r="L110" s="55">
        <v>591</v>
      </c>
    </row>
    <row r="111" spans="2:12" outlineLevel="2" x14ac:dyDescent="0.2">
      <c r="B111" s="105" t="s">
        <v>570</v>
      </c>
      <c r="C111" s="55">
        <v>198</v>
      </c>
      <c r="D111" s="55">
        <v>240</v>
      </c>
      <c r="E111" s="55">
        <v>39</v>
      </c>
      <c r="F111" s="55">
        <v>13</v>
      </c>
      <c r="G111" s="55">
        <v>7</v>
      </c>
      <c r="H111" s="55">
        <v>1</v>
      </c>
      <c r="I111" s="55">
        <v>8</v>
      </c>
      <c r="J111" s="55">
        <v>1</v>
      </c>
      <c r="K111" s="55">
        <v>3</v>
      </c>
      <c r="L111" s="55">
        <v>510</v>
      </c>
    </row>
    <row r="112" spans="2:12" outlineLevel="1" x14ac:dyDescent="0.2">
      <c r="B112" s="76" t="s">
        <v>571</v>
      </c>
      <c r="C112" s="77">
        <v>3144</v>
      </c>
      <c r="D112" s="77">
        <v>4766</v>
      </c>
      <c r="E112" s="77">
        <v>1309</v>
      </c>
      <c r="F112" s="78">
        <v>379</v>
      </c>
      <c r="G112" s="78">
        <v>200</v>
      </c>
      <c r="H112" s="78">
        <v>129</v>
      </c>
      <c r="I112" s="78">
        <v>69</v>
      </c>
      <c r="J112" s="78">
        <v>46</v>
      </c>
      <c r="K112" s="78">
        <v>54</v>
      </c>
      <c r="L112" s="77">
        <v>10096</v>
      </c>
    </row>
    <row r="113" spans="1:12" x14ac:dyDescent="0.2">
      <c r="C113" s="88"/>
      <c r="D113" s="88"/>
      <c r="E113" s="88"/>
      <c r="F113" s="88"/>
      <c r="G113" s="88"/>
      <c r="H113" s="88"/>
      <c r="I113" s="88"/>
      <c r="J113" s="88"/>
      <c r="K113" s="88"/>
      <c r="L113" s="88"/>
    </row>
    <row r="114" spans="1:12" x14ac:dyDescent="0.2">
      <c r="A114" s="11" t="s">
        <v>327</v>
      </c>
      <c r="B114" s="88" t="s">
        <v>335</v>
      </c>
      <c r="C114" s="88"/>
      <c r="D114" s="88"/>
      <c r="E114" s="88"/>
      <c r="F114" s="88"/>
      <c r="G114" s="88"/>
      <c r="H114" s="88"/>
      <c r="I114" s="88"/>
      <c r="J114" s="88"/>
      <c r="K114" s="88"/>
      <c r="L114" s="88"/>
    </row>
    <row r="115" spans="1:12" x14ac:dyDescent="0.2">
      <c r="B115" s="88"/>
      <c r="C115" s="88"/>
      <c r="D115" s="88"/>
      <c r="E115" s="88"/>
      <c r="F115" s="88"/>
      <c r="G115" s="88"/>
      <c r="H115" s="88"/>
      <c r="I115" s="88"/>
      <c r="J115" s="88"/>
      <c r="K115" s="88"/>
      <c r="L115" s="88"/>
    </row>
    <row r="116" spans="1:12" x14ac:dyDescent="0.2">
      <c r="A116" s="239" t="s">
        <v>1211</v>
      </c>
    </row>
    <row r="117" spans="1:12" x14ac:dyDescent="0.2">
      <c r="A117" s="240" t="s">
        <v>1221</v>
      </c>
    </row>
  </sheetData>
  <mergeCells count="5">
    <mergeCell ref="B77:L77"/>
    <mergeCell ref="B3:L3"/>
    <mergeCell ref="B2:L2"/>
    <mergeCell ref="B5:L5"/>
    <mergeCell ref="B41:L41"/>
  </mergeCells>
  <pageMargins left="0.7" right="0.7" top="0.75" bottom="0.75" header="0.3" footer="0.3"/>
  <pageSetup paperSize="8" orientation="landscape" r:id="rId1"/>
  <headerFooter>
    <oddHeader>&amp;L&amp;"Calibri"&amp;10&amp;K000000 [Limited Sharing]&amp;1#_x000D_</oddHead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900-000000000000}">
  <sheetPr codeName="Sheet26">
    <tabColor theme="7" tint="-0.499984740745262"/>
  </sheetPr>
  <dimension ref="A1:U117"/>
  <sheetViews>
    <sheetView workbookViewId="0">
      <pane ySplit="4" topLeftCell="A100" activePane="bottomLeft" state="frozen"/>
      <selection activeCell="R14" sqref="R14"/>
      <selection pane="bottomLeft" activeCell="B2" sqref="B2:H2"/>
    </sheetView>
  </sheetViews>
  <sheetFormatPr defaultRowHeight="12.75" outlineLevelRow="2" x14ac:dyDescent="0.2"/>
  <cols>
    <col min="1" max="1" width="3.83203125" style="11" customWidth="1"/>
    <col min="2" max="2" width="28.5" style="11" customWidth="1"/>
    <col min="3" max="8" width="12.33203125" style="11" customWidth="1"/>
    <col min="9" max="16384" width="9.33203125" style="11"/>
  </cols>
  <sheetData>
    <row r="1" spans="2:21" s="4" customFormat="1" ht="46.5" customHeight="1" x14ac:dyDescent="0.2">
      <c r="B1" s="1" t="s">
        <v>438</v>
      </c>
      <c r="C1" s="2"/>
      <c r="D1" s="2"/>
      <c r="E1" s="2"/>
      <c r="F1" s="2"/>
      <c r="G1" s="2"/>
      <c r="H1" s="3" t="s">
        <v>459</v>
      </c>
    </row>
    <row r="2" spans="2:21" s="5" customFormat="1" ht="15" x14ac:dyDescent="0.25">
      <c r="B2" s="424" t="s">
        <v>313</v>
      </c>
      <c r="C2" s="424"/>
      <c r="D2" s="424"/>
      <c r="E2" s="424"/>
      <c r="F2" s="424"/>
      <c r="G2" s="424"/>
      <c r="H2" s="424"/>
      <c r="I2" s="29"/>
    </row>
    <row r="3" spans="2:21" s="114" customFormat="1" ht="15.75" x14ac:dyDescent="0.25">
      <c r="B3" s="441" t="s">
        <v>26</v>
      </c>
      <c r="C3" s="441"/>
      <c r="D3" s="441"/>
      <c r="E3" s="441"/>
      <c r="F3" s="441"/>
      <c r="G3" s="441"/>
      <c r="H3" s="441"/>
    </row>
    <row r="4" spans="2:21" s="114" customFormat="1" ht="31.5" x14ac:dyDescent="0.25">
      <c r="B4" s="273" t="s">
        <v>1222</v>
      </c>
      <c r="C4" s="274" t="s">
        <v>434</v>
      </c>
      <c r="D4" s="274" t="s">
        <v>435</v>
      </c>
      <c r="E4" s="274" t="s">
        <v>436</v>
      </c>
      <c r="F4" s="274" t="s">
        <v>437</v>
      </c>
      <c r="G4" s="274" t="s">
        <v>103</v>
      </c>
      <c r="H4" s="273" t="s">
        <v>1223</v>
      </c>
    </row>
    <row r="5" spans="2:21" x14ac:dyDescent="0.2">
      <c r="B5" s="442" t="s">
        <v>289</v>
      </c>
      <c r="C5" s="442"/>
      <c r="D5" s="442"/>
      <c r="E5" s="442"/>
      <c r="F5" s="442"/>
      <c r="G5" s="442"/>
      <c r="H5" s="442"/>
    </row>
    <row r="6" spans="2:21" outlineLevel="1" x14ac:dyDescent="0.2">
      <c r="B6" s="69" t="s">
        <v>812</v>
      </c>
      <c r="C6" s="200">
        <v>19735</v>
      </c>
      <c r="D6" s="200">
        <v>10096</v>
      </c>
      <c r="E6" s="200">
        <v>13837</v>
      </c>
      <c r="F6" s="200">
        <v>1159</v>
      </c>
      <c r="G6" s="275">
        <v>42</v>
      </c>
      <c r="H6" s="200">
        <f>SUM(C6:G6)</f>
        <v>44869</v>
      </c>
      <c r="P6" s="17"/>
      <c r="Q6" s="17"/>
      <c r="R6" s="17"/>
      <c r="S6" s="17"/>
      <c r="T6" s="17"/>
      <c r="U6" s="17"/>
    </row>
    <row r="7" spans="2:21" outlineLevel="2" x14ac:dyDescent="0.2">
      <c r="B7" s="72" t="s">
        <v>546</v>
      </c>
      <c r="C7" s="54">
        <v>7778</v>
      </c>
      <c r="D7" s="54">
        <v>3743</v>
      </c>
      <c r="E7" s="54">
        <v>5181</v>
      </c>
      <c r="F7" s="53">
        <v>416</v>
      </c>
      <c r="G7" s="53">
        <v>18</v>
      </c>
      <c r="H7" s="54">
        <f t="shared" ref="H7:H40" si="0">SUM(C7:G7)</f>
        <v>17136</v>
      </c>
      <c r="P7" s="17"/>
      <c r="Q7" s="17"/>
      <c r="R7" s="17"/>
      <c r="S7" s="17"/>
      <c r="T7" s="17"/>
      <c r="U7" s="17"/>
    </row>
    <row r="8" spans="2:21" outlineLevel="2" x14ac:dyDescent="0.2">
      <c r="B8" s="72" t="s">
        <v>547</v>
      </c>
      <c r="C8" s="54">
        <v>7241</v>
      </c>
      <c r="D8" s="54">
        <v>3733</v>
      </c>
      <c r="E8" s="54">
        <v>5082</v>
      </c>
      <c r="F8" s="53">
        <v>415</v>
      </c>
      <c r="G8" s="53">
        <v>17</v>
      </c>
      <c r="H8" s="54">
        <f t="shared" si="0"/>
        <v>16488</v>
      </c>
      <c r="P8" s="17"/>
      <c r="Q8" s="17"/>
      <c r="R8" s="17"/>
      <c r="S8" s="17"/>
      <c r="T8" s="17"/>
      <c r="U8" s="17"/>
    </row>
    <row r="9" spans="2:21" outlineLevel="2" x14ac:dyDescent="0.2">
      <c r="B9" s="72" t="s">
        <v>548</v>
      </c>
      <c r="C9" s="54">
        <v>4716</v>
      </c>
      <c r="D9" s="54">
        <v>2620</v>
      </c>
      <c r="E9" s="54">
        <v>3574</v>
      </c>
      <c r="F9" s="53">
        <v>328</v>
      </c>
      <c r="G9" s="53">
        <v>7</v>
      </c>
      <c r="H9" s="54">
        <f t="shared" si="0"/>
        <v>11245</v>
      </c>
      <c r="P9" s="17"/>
      <c r="Q9" s="17"/>
      <c r="R9" s="17"/>
      <c r="S9" s="17"/>
      <c r="T9" s="17"/>
      <c r="U9" s="17"/>
    </row>
    <row r="10" spans="2:21" outlineLevel="1" x14ac:dyDescent="0.2">
      <c r="B10" s="75" t="s">
        <v>735</v>
      </c>
      <c r="C10" s="57">
        <v>12427</v>
      </c>
      <c r="D10" s="57">
        <v>4700</v>
      </c>
      <c r="E10" s="57">
        <v>15405</v>
      </c>
      <c r="F10" s="57">
        <v>1375</v>
      </c>
      <c r="G10" s="201">
        <v>66</v>
      </c>
      <c r="H10" s="57">
        <f t="shared" si="0"/>
        <v>33973</v>
      </c>
      <c r="P10" s="17"/>
      <c r="Q10" s="17"/>
      <c r="R10" s="17"/>
      <c r="S10" s="17"/>
      <c r="T10" s="17"/>
      <c r="U10" s="17"/>
    </row>
    <row r="11" spans="2:21" outlineLevel="2" x14ac:dyDescent="0.2">
      <c r="B11" s="72" t="s">
        <v>549</v>
      </c>
      <c r="C11" s="54">
        <v>7506</v>
      </c>
      <c r="D11" s="54">
        <v>2369</v>
      </c>
      <c r="E11" s="54">
        <v>6770</v>
      </c>
      <c r="F11" s="53">
        <v>626</v>
      </c>
      <c r="G11" s="53">
        <v>31</v>
      </c>
      <c r="H11" s="54">
        <f t="shared" si="0"/>
        <v>17302</v>
      </c>
      <c r="P11" s="17"/>
      <c r="Q11" s="17"/>
      <c r="R11" s="17"/>
      <c r="S11" s="17"/>
      <c r="T11" s="17"/>
      <c r="U11" s="17"/>
    </row>
    <row r="12" spans="2:21" outlineLevel="2" x14ac:dyDescent="0.2">
      <c r="B12" s="72" t="s">
        <v>550</v>
      </c>
      <c r="C12" s="54">
        <v>2166</v>
      </c>
      <c r="D12" s="54">
        <v>1079</v>
      </c>
      <c r="E12" s="54">
        <v>3013</v>
      </c>
      <c r="F12" s="53">
        <v>292</v>
      </c>
      <c r="G12" s="53">
        <v>3</v>
      </c>
      <c r="H12" s="54">
        <f t="shared" si="0"/>
        <v>6553</v>
      </c>
      <c r="P12" s="17"/>
      <c r="Q12" s="17"/>
      <c r="R12" s="17"/>
      <c r="S12" s="17"/>
      <c r="T12" s="17"/>
      <c r="U12" s="17"/>
    </row>
    <row r="13" spans="2:21" outlineLevel="2" x14ac:dyDescent="0.2">
      <c r="B13" s="72" t="s">
        <v>551</v>
      </c>
      <c r="C13" s="54">
        <v>2755</v>
      </c>
      <c r="D13" s="54">
        <v>1252</v>
      </c>
      <c r="E13" s="54">
        <v>5622</v>
      </c>
      <c r="F13" s="53">
        <v>457</v>
      </c>
      <c r="G13" s="53">
        <v>32</v>
      </c>
      <c r="H13" s="54">
        <f t="shared" si="0"/>
        <v>10118</v>
      </c>
      <c r="P13" s="17"/>
      <c r="Q13" s="17"/>
      <c r="R13" s="17"/>
      <c r="S13" s="17"/>
      <c r="T13" s="17"/>
      <c r="U13" s="17"/>
    </row>
    <row r="14" spans="2:21" outlineLevel="1" x14ac:dyDescent="0.2">
      <c r="B14" s="75" t="s">
        <v>736</v>
      </c>
      <c r="C14" s="57">
        <v>11069</v>
      </c>
      <c r="D14" s="57">
        <v>6613</v>
      </c>
      <c r="E14" s="57">
        <v>11759</v>
      </c>
      <c r="F14" s="201">
        <v>856</v>
      </c>
      <c r="G14" s="201">
        <v>16</v>
      </c>
      <c r="H14" s="57">
        <f t="shared" si="0"/>
        <v>30313</v>
      </c>
      <c r="P14" s="17"/>
      <c r="Q14" s="17"/>
      <c r="R14" s="17"/>
      <c r="S14" s="17"/>
      <c r="T14" s="17"/>
      <c r="U14" s="17"/>
    </row>
    <row r="15" spans="2:21" outlineLevel="2" x14ac:dyDescent="0.2">
      <c r="B15" s="72" t="s">
        <v>552</v>
      </c>
      <c r="C15" s="54">
        <v>4318</v>
      </c>
      <c r="D15" s="54">
        <v>2760</v>
      </c>
      <c r="E15" s="54">
        <v>4592</v>
      </c>
      <c r="F15" s="53">
        <v>325</v>
      </c>
      <c r="G15" s="53">
        <v>11</v>
      </c>
      <c r="H15" s="54">
        <f t="shared" si="0"/>
        <v>12006</v>
      </c>
      <c r="P15" s="17"/>
      <c r="Q15" s="17"/>
      <c r="R15" s="17"/>
      <c r="S15" s="17"/>
      <c r="T15" s="17"/>
      <c r="U15" s="17"/>
    </row>
    <row r="16" spans="2:21" outlineLevel="2" x14ac:dyDescent="0.2">
      <c r="B16" s="72" t="s">
        <v>553</v>
      </c>
      <c r="C16" s="54">
        <v>4123</v>
      </c>
      <c r="D16" s="54">
        <v>2027</v>
      </c>
      <c r="E16" s="54">
        <v>3772</v>
      </c>
      <c r="F16" s="53">
        <v>326</v>
      </c>
      <c r="G16" s="53">
        <v>3</v>
      </c>
      <c r="H16" s="54">
        <f t="shared" si="0"/>
        <v>10251</v>
      </c>
      <c r="P16" s="17"/>
      <c r="Q16" s="17"/>
      <c r="R16" s="17"/>
      <c r="S16" s="17"/>
      <c r="T16" s="17"/>
      <c r="U16" s="17"/>
    </row>
    <row r="17" spans="2:21" outlineLevel="2" x14ac:dyDescent="0.2">
      <c r="B17" s="72" t="s">
        <v>554</v>
      </c>
      <c r="C17" s="54">
        <v>2628</v>
      </c>
      <c r="D17" s="54">
        <v>1826</v>
      </c>
      <c r="E17" s="54">
        <v>3395</v>
      </c>
      <c r="F17" s="53">
        <v>205</v>
      </c>
      <c r="G17" s="53">
        <v>2</v>
      </c>
      <c r="H17" s="54">
        <f t="shared" si="0"/>
        <v>8056</v>
      </c>
      <c r="P17" s="17"/>
      <c r="Q17" s="17"/>
      <c r="R17" s="17"/>
      <c r="S17" s="17"/>
      <c r="T17" s="17"/>
      <c r="U17" s="17"/>
    </row>
    <row r="18" spans="2:21" outlineLevel="1" x14ac:dyDescent="0.2">
      <c r="B18" s="75" t="s">
        <v>737</v>
      </c>
      <c r="C18" s="57">
        <v>7564</v>
      </c>
      <c r="D18" s="57">
        <v>2269</v>
      </c>
      <c r="E18" s="57">
        <v>7567</v>
      </c>
      <c r="F18" s="201">
        <v>793</v>
      </c>
      <c r="G18" s="201">
        <v>12</v>
      </c>
      <c r="H18" s="57">
        <f t="shared" si="0"/>
        <v>18205</v>
      </c>
      <c r="P18" s="17"/>
      <c r="Q18" s="17"/>
      <c r="R18" s="17"/>
      <c r="S18" s="17"/>
      <c r="T18" s="17"/>
      <c r="U18" s="17"/>
    </row>
    <row r="19" spans="2:21" outlineLevel="2" x14ac:dyDescent="0.2">
      <c r="B19" s="72" t="s">
        <v>555</v>
      </c>
      <c r="C19" s="54">
        <v>4961</v>
      </c>
      <c r="D19" s="53">
        <v>958</v>
      </c>
      <c r="E19" s="54">
        <v>2803</v>
      </c>
      <c r="F19" s="53">
        <v>260</v>
      </c>
      <c r="G19" s="53">
        <v>5</v>
      </c>
      <c r="H19" s="54">
        <f t="shared" si="0"/>
        <v>8987</v>
      </c>
      <c r="P19" s="17"/>
      <c r="Q19" s="17"/>
      <c r="R19" s="17"/>
      <c r="S19" s="17"/>
      <c r="T19" s="17"/>
      <c r="U19" s="17"/>
    </row>
    <row r="20" spans="2:21" outlineLevel="2" x14ac:dyDescent="0.2">
      <c r="B20" s="72" t="s">
        <v>559</v>
      </c>
      <c r="C20" s="53">
        <v>636</v>
      </c>
      <c r="D20" s="53">
        <v>339</v>
      </c>
      <c r="E20" s="53">
        <v>973</v>
      </c>
      <c r="F20" s="53">
        <v>127</v>
      </c>
      <c r="G20" s="53">
        <v>1</v>
      </c>
      <c r="H20" s="54">
        <f t="shared" si="0"/>
        <v>2076</v>
      </c>
      <c r="P20" s="17"/>
      <c r="Q20" s="17"/>
      <c r="R20" s="17"/>
      <c r="S20" s="17"/>
      <c r="T20" s="17"/>
      <c r="U20" s="17"/>
    </row>
    <row r="21" spans="2:21" outlineLevel="2" x14ac:dyDescent="0.2">
      <c r="B21" s="72" t="s">
        <v>556</v>
      </c>
      <c r="C21" s="53">
        <v>596</v>
      </c>
      <c r="D21" s="53">
        <v>335</v>
      </c>
      <c r="E21" s="54">
        <v>1127</v>
      </c>
      <c r="F21" s="53">
        <v>113</v>
      </c>
      <c r="G21" s="53">
        <v>3</v>
      </c>
      <c r="H21" s="54">
        <f t="shared" si="0"/>
        <v>2174</v>
      </c>
      <c r="P21" s="17"/>
      <c r="Q21" s="17"/>
      <c r="R21" s="17"/>
      <c r="S21" s="17"/>
      <c r="T21" s="17"/>
      <c r="U21" s="17"/>
    </row>
    <row r="22" spans="2:21" outlineLevel="2" x14ac:dyDescent="0.2">
      <c r="B22" s="72" t="s">
        <v>557</v>
      </c>
      <c r="C22" s="53">
        <v>886</v>
      </c>
      <c r="D22" s="53">
        <v>310</v>
      </c>
      <c r="E22" s="54">
        <v>1527</v>
      </c>
      <c r="F22" s="53">
        <v>135</v>
      </c>
      <c r="G22" s="53">
        <v>1</v>
      </c>
      <c r="H22" s="54">
        <f t="shared" si="0"/>
        <v>2859</v>
      </c>
      <c r="P22" s="17"/>
      <c r="Q22" s="17"/>
      <c r="R22" s="17"/>
      <c r="S22" s="17"/>
      <c r="T22" s="17"/>
      <c r="U22" s="17"/>
    </row>
    <row r="23" spans="2:21" outlineLevel="2" x14ac:dyDescent="0.2">
      <c r="B23" s="72" t="s">
        <v>558</v>
      </c>
      <c r="C23" s="53">
        <v>485</v>
      </c>
      <c r="D23" s="53">
        <v>327</v>
      </c>
      <c r="E23" s="54">
        <v>1137</v>
      </c>
      <c r="F23" s="53">
        <v>158</v>
      </c>
      <c r="G23" s="53">
        <v>2</v>
      </c>
      <c r="H23" s="54">
        <f t="shared" si="0"/>
        <v>2109</v>
      </c>
      <c r="P23" s="17"/>
      <c r="Q23" s="17"/>
      <c r="R23" s="17"/>
      <c r="S23" s="17"/>
      <c r="T23" s="17"/>
      <c r="U23" s="17"/>
    </row>
    <row r="24" spans="2:21" outlineLevel="1" x14ac:dyDescent="0.2">
      <c r="B24" s="75" t="s">
        <v>738</v>
      </c>
      <c r="C24" s="57">
        <v>8162</v>
      </c>
      <c r="D24" s="57">
        <v>3988</v>
      </c>
      <c r="E24" s="57">
        <v>9960</v>
      </c>
      <c r="F24" s="201">
        <v>863</v>
      </c>
      <c r="G24" s="201">
        <v>39</v>
      </c>
      <c r="H24" s="57">
        <f t="shared" si="0"/>
        <v>23012</v>
      </c>
      <c r="P24" s="17"/>
      <c r="Q24" s="17"/>
      <c r="R24" s="17"/>
      <c r="S24" s="17"/>
      <c r="T24" s="17"/>
      <c r="U24" s="17"/>
    </row>
    <row r="25" spans="2:21" outlineLevel="2" x14ac:dyDescent="0.2">
      <c r="B25" s="72" t="s">
        <v>560</v>
      </c>
      <c r="C25" s="54">
        <v>3091</v>
      </c>
      <c r="D25" s="54">
        <v>1353</v>
      </c>
      <c r="E25" s="54">
        <v>2749</v>
      </c>
      <c r="F25" s="53">
        <v>222</v>
      </c>
      <c r="G25" s="53">
        <v>10</v>
      </c>
      <c r="H25" s="54">
        <f t="shared" si="0"/>
        <v>7425</v>
      </c>
      <c r="P25" s="17"/>
      <c r="Q25" s="17"/>
      <c r="R25" s="17"/>
      <c r="S25" s="17"/>
      <c r="T25" s="17"/>
      <c r="U25" s="17"/>
    </row>
    <row r="26" spans="2:21" outlineLevel="2" x14ac:dyDescent="0.2">
      <c r="B26" s="72" t="s">
        <v>561</v>
      </c>
      <c r="C26" s="54">
        <v>3468</v>
      </c>
      <c r="D26" s="54">
        <v>1646</v>
      </c>
      <c r="E26" s="54">
        <v>4759</v>
      </c>
      <c r="F26" s="53">
        <v>259</v>
      </c>
      <c r="G26" s="53">
        <v>15</v>
      </c>
      <c r="H26" s="54">
        <f t="shared" si="0"/>
        <v>10147</v>
      </c>
      <c r="P26" s="17"/>
      <c r="Q26" s="17"/>
      <c r="R26" s="17"/>
      <c r="S26" s="17"/>
      <c r="T26" s="17"/>
      <c r="U26" s="17"/>
    </row>
    <row r="27" spans="2:21" outlineLevel="2" x14ac:dyDescent="0.2">
      <c r="B27" s="72" t="s">
        <v>562</v>
      </c>
      <c r="C27" s="54">
        <v>1603</v>
      </c>
      <c r="D27" s="53">
        <v>989</v>
      </c>
      <c r="E27" s="54">
        <v>2452</v>
      </c>
      <c r="F27" s="53">
        <v>382</v>
      </c>
      <c r="G27" s="53">
        <v>14</v>
      </c>
      <c r="H27" s="54">
        <f t="shared" si="0"/>
        <v>5440</v>
      </c>
      <c r="P27" s="17"/>
      <c r="Q27" s="17"/>
      <c r="R27" s="17"/>
      <c r="S27" s="17"/>
      <c r="T27" s="17"/>
      <c r="U27" s="17"/>
    </row>
    <row r="28" spans="2:21" outlineLevel="1" x14ac:dyDescent="0.2">
      <c r="B28" s="75" t="s">
        <v>739</v>
      </c>
      <c r="C28" s="57">
        <v>10264</v>
      </c>
      <c r="D28" s="57">
        <v>6638</v>
      </c>
      <c r="E28" s="57">
        <v>11838</v>
      </c>
      <c r="F28" s="201">
        <v>105</v>
      </c>
      <c r="G28" s="201">
        <v>27</v>
      </c>
      <c r="H28" s="57">
        <f t="shared" si="0"/>
        <v>28872</v>
      </c>
      <c r="P28" s="17"/>
      <c r="Q28" s="17"/>
      <c r="R28" s="17"/>
      <c r="S28" s="17"/>
      <c r="T28" s="17"/>
      <c r="U28" s="17"/>
    </row>
    <row r="29" spans="2:21" outlineLevel="2" x14ac:dyDescent="0.2">
      <c r="B29" s="72" t="s">
        <v>563</v>
      </c>
      <c r="C29" s="54">
        <v>7915</v>
      </c>
      <c r="D29" s="54">
        <v>4251</v>
      </c>
      <c r="E29" s="54">
        <v>7858</v>
      </c>
      <c r="F29" s="53">
        <v>74</v>
      </c>
      <c r="G29" s="53">
        <v>19</v>
      </c>
      <c r="H29" s="54">
        <f t="shared" si="0"/>
        <v>20117</v>
      </c>
      <c r="P29" s="17"/>
      <c r="Q29" s="17"/>
      <c r="R29" s="17"/>
      <c r="S29" s="17"/>
      <c r="T29" s="17"/>
      <c r="U29" s="17"/>
    </row>
    <row r="30" spans="2:21" outlineLevel="2" x14ac:dyDescent="0.2">
      <c r="B30" s="72" t="s">
        <v>564</v>
      </c>
      <c r="C30" s="54">
        <v>2349</v>
      </c>
      <c r="D30" s="54">
        <v>2387</v>
      </c>
      <c r="E30" s="54">
        <v>3980</v>
      </c>
      <c r="F30" s="53">
        <v>31</v>
      </c>
      <c r="G30" s="53">
        <v>8</v>
      </c>
      <c r="H30" s="54">
        <f t="shared" si="0"/>
        <v>8755</v>
      </c>
      <c r="P30" s="17"/>
      <c r="Q30" s="17"/>
      <c r="R30" s="17"/>
      <c r="S30" s="17"/>
      <c r="T30" s="17"/>
      <c r="U30" s="17"/>
    </row>
    <row r="31" spans="2:21" outlineLevel="1" x14ac:dyDescent="0.2">
      <c r="B31" s="75" t="s">
        <v>740</v>
      </c>
      <c r="C31" s="57">
        <v>5625</v>
      </c>
      <c r="D31" s="57">
        <v>3541</v>
      </c>
      <c r="E31" s="57">
        <v>7321</v>
      </c>
      <c r="F31" s="201">
        <v>186</v>
      </c>
      <c r="G31" s="201">
        <v>18</v>
      </c>
      <c r="H31" s="57">
        <f t="shared" si="0"/>
        <v>16691</v>
      </c>
      <c r="P31" s="17"/>
      <c r="Q31" s="17"/>
      <c r="R31" s="17"/>
      <c r="S31" s="17"/>
      <c r="T31" s="17"/>
      <c r="U31" s="17"/>
    </row>
    <row r="32" spans="2:21" outlineLevel="2" x14ac:dyDescent="0.2">
      <c r="B32" s="72" t="s">
        <v>565</v>
      </c>
      <c r="C32" s="54">
        <v>4305</v>
      </c>
      <c r="D32" s="54">
        <v>2239</v>
      </c>
      <c r="E32" s="54">
        <v>5145</v>
      </c>
      <c r="F32" s="53">
        <v>126</v>
      </c>
      <c r="G32" s="53">
        <v>15</v>
      </c>
      <c r="H32" s="54">
        <f t="shared" si="0"/>
        <v>11830</v>
      </c>
      <c r="P32" s="17"/>
      <c r="Q32" s="17"/>
      <c r="R32" s="17"/>
      <c r="S32" s="17"/>
      <c r="T32" s="17"/>
      <c r="U32" s="17"/>
    </row>
    <row r="33" spans="2:21" outlineLevel="2" x14ac:dyDescent="0.2">
      <c r="B33" s="72" t="s">
        <v>566</v>
      </c>
      <c r="C33" s="54">
        <v>1320</v>
      </c>
      <c r="D33" s="54">
        <v>1302</v>
      </c>
      <c r="E33" s="54">
        <v>2176</v>
      </c>
      <c r="F33" s="53">
        <v>60</v>
      </c>
      <c r="G33" s="53">
        <v>3</v>
      </c>
      <c r="H33" s="54">
        <f t="shared" si="0"/>
        <v>4861</v>
      </c>
      <c r="P33" s="17"/>
      <c r="Q33" s="17"/>
      <c r="R33" s="17"/>
      <c r="S33" s="17"/>
      <c r="T33" s="17"/>
      <c r="U33" s="17"/>
    </row>
    <row r="34" spans="2:21" outlineLevel="1" x14ac:dyDescent="0.2">
      <c r="B34" s="75" t="s">
        <v>741</v>
      </c>
      <c r="C34" s="57">
        <v>6884</v>
      </c>
      <c r="D34" s="57">
        <v>2996</v>
      </c>
      <c r="E34" s="57">
        <v>9280</v>
      </c>
      <c r="F34" s="201">
        <v>757</v>
      </c>
      <c r="G34" s="201">
        <v>63</v>
      </c>
      <c r="H34" s="57">
        <f t="shared" si="0"/>
        <v>19980</v>
      </c>
      <c r="P34" s="17"/>
      <c r="Q34" s="17"/>
      <c r="R34" s="17"/>
      <c r="S34" s="17"/>
      <c r="T34" s="17"/>
      <c r="U34" s="17"/>
    </row>
    <row r="35" spans="2:21" outlineLevel="2" x14ac:dyDescent="0.2">
      <c r="B35" s="72" t="s">
        <v>567</v>
      </c>
      <c r="C35" s="54">
        <v>4679</v>
      </c>
      <c r="D35" s="54">
        <v>1762</v>
      </c>
      <c r="E35" s="54">
        <v>6472</v>
      </c>
      <c r="F35" s="53">
        <v>493</v>
      </c>
      <c r="G35" s="53">
        <v>56</v>
      </c>
      <c r="H35" s="54">
        <f t="shared" si="0"/>
        <v>13462</v>
      </c>
      <c r="P35" s="17"/>
      <c r="Q35" s="17"/>
      <c r="R35" s="17"/>
      <c r="S35" s="17"/>
      <c r="T35" s="17"/>
      <c r="U35" s="17"/>
    </row>
    <row r="36" spans="2:21" outlineLevel="2" x14ac:dyDescent="0.2">
      <c r="B36" s="72" t="s">
        <v>568</v>
      </c>
      <c r="C36" s="54">
        <v>2205</v>
      </c>
      <c r="D36" s="54">
        <v>1234</v>
      </c>
      <c r="E36" s="54">
        <v>2808</v>
      </c>
      <c r="F36" s="53">
        <v>264</v>
      </c>
      <c r="G36" s="53">
        <v>7</v>
      </c>
      <c r="H36" s="54">
        <f t="shared" si="0"/>
        <v>6518</v>
      </c>
      <c r="P36" s="17"/>
      <c r="Q36" s="17"/>
      <c r="R36" s="17"/>
      <c r="S36" s="17"/>
      <c r="T36" s="17"/>
      <c r="U36" s="17"/>
    </row>
    <row r="37" spans="2:21" outlineLevel="1" x14ac:dyDescent="0.2">
      <c r="B37" s="75" t="s">
        <v>742</v>
      </c>
      <c r="C37" s="57">
        <v>8641</v>
      </c>
      <c r="D37" s="57">
        <v>5786</v>
      </c>
      <c r="E37" s="57">
        <v>9871</v>
      </c>
      <c r="F37" s="201">
        <v>806</v>
      </c>
      <c r="G37" s="201">
        <v>35</v>
      </c>
      <c r="H37" s="57">
        <f t="shared" si="0"/>
        <v>25139</v>
      </c>
      <c r="P37" s="17"/>
      <c r="Q37" s="17"/>
      <c r="R37" s="17"/>
      <c r="S37" s="17"/>
      <c r="T37" s="17"/>
      <c r="U37" s="17"/>
    </row>
    <row r="38" spans="2:21" outlineLevel="2" x14ac:dyDescent="0.2">
      <c r="B38" s="72" t="s">
        <v>569</v>
      </c>
      <c r="C38" s="54">
        <v>4216</v>
      </c>
      <c r="D38" s="54">
        <v>3029</v>
      </c>
      <c r="E38" s="54">
        <v>5754</v>
      </c>
      <c r="F38" s="53">
        <v>390</v>
      </c>
      <c r="G38" s="53">
        <v>21</v>
      </c>
      <c r="H38" s="54">
        <f t="shared" si="0"/>
        <v>13410</v>
      </c>
      <c r="P38" s="17"/>
      <c r="Q38" s="17"/>
      <c r="R38" s="17"/>
      <c r="S38" s="17"/>
      <c r="T38" s="17"/>
      <c r="U38" s="17"/>
    </row>
    <row r="39" spans="2:21" outlineLevel="2" x14ac:dyDescent="0.2">
      <c r="B39" s="72" t="s">
        <v>570</v>
      </c>
      <c r="C39" s="54">
        <v>4425</v>
      </c>
      <c r="D39" s="54">
        <v>2757</v>
      </c>
      <c r="E39" s="54">
        <v>4117</v>
      </c>
      <c r="F39" s="53">
        <v>416</v>
      </c>
      <c r="G39" s="53">
        <v>14</v>
      </c>
      <c r="H39" s="54">
        <f t="shared" si="0"/>
        <v>11729</v>
      </c>
      <c r="P39" s="17"/>
      <c r="Q39" s="17"/>
      <c r="R39" s="17"/>
      <c r="S39" s="17"/>
      <c r="T39" s="17"/>
      <c r="U39" s="17"/>
    </row>
    <row r="40" spans="2:21" outlineLevel="1" x14ac:dyDescent="0.2">
      <c r="B40" s="76" t="s">
        <v>571</v>
      </c>
      <c r="C40" s="93">
        <v>90371</v>
      </c>
      <c r="D40" s="93">
        <v>46627</v>
      </c>
      <c r="E40" s="93">
        <v>96838</v>
      </c>
      <c r="F40" s="93">
        <v>6900</v>
      </c>
      <c r="G40" s="94">
        <v>318</v>
      </c>
      <c r="H40" s="93">
        <f t="shared" si="0"/>
        <v>241054</v>
      </c>
      <c r="P40" s="17"/>
      <c r="Q40" s="17"/>
      <c r="R40" s="17"/>
      <c r="S40" s="17"/>
      <c r="T40" s="17"/>
      <c r="U40" s="17"/>
    </row>
    <row r="41" spans="2:21" x14ac:dyDescent="0.2">
      <c r="B41" s="442" t="s">
        <v>312</v>
      </c>
      <c r="C41" s="442"/>
      <c r="D41" s="442"/>
      <c r="E41" s="442"/>
      <c r="F41" s="442"/>
      <c r="G41" s="442"/>
      <c r="H41" s="442"/>
      <c r="P41" s="17"/>
    </row>
    <row r="42" spans="2:21" outlineLevel="1" x14ac:dyDescent="0.2">
      <c r="B42" s="69" t="s">
        <v>812</v>
      </c>
      <c r="C42" s="200">
        <v>22399</v>
      </c>
      <c r="D42" s="200">
        <v>7773</v>
      </c>
      <c r="E42" s="200">
        <v>13369</v>
      </c>
      <c r="F42" s="200">
        <v>601</v>
      </c>
      <c r="G42" s="275">
        <v>64</v>
      </c>
      <c r="H42" s="200">
        <f>SUM(C42:G42)</f>
        <v>44206</v>
      </c>
      <c r="P42" s="17"/>
      <c r="Q42" s="17"/>
      <c r="R42" s="17"/>
      <c r="S42" s="17"/>
      <c r="T42" s="17"/>
      <c r="U42" s="17"/>
    </row>
    <row r="43" spans="2:21" outlineLevel="2" x14ac:dyDescent="0.2">
      <c r="B43" s="72" t="s">
        <v>546</v>
      </c>
      <c r="C43" s="54">
        <v>8982</v>
      </c>
      <c r="D43" s="54">
        <v>2753</v>
      </c>
      <c r="E43" s="54">
        <v>4999</v>
      </c>
      <c r="F43" s="53">
        <v>196</v>
      </c>
      <c r="G43" s="53">
        <v>41</v>
      </c>
      <c r="H43" s="54">
        <f t="shared" ref="H43:H76" si="1">SUM(C43:G43)</f>
        <v>16971</v>
      </c>
      <c r="P43" s="17"/>
      <c r="Q43" s="17"/>
      <c r="R43" s="17"/>
      <c r="S43" s="17"/>
      <c r="T43" s="17"/>
      <c r="U43" s="17"/>
    </row>
    <row r="44" spans="2:21" outlineLevel="2" x14ac:dyDescent="0.2">
      <c r="B44" s="72" t="s">
        <v>547</v>
      </c>
      <c r="C44" s="54">
        <v>8090</v>
      </c>
      <c r="D44" s="54">
        <v>2984</v>
      </c>
      <c r="E44" s="54">
        <v>4850</v>
      </c>
      <c r="F44" s="53">
        <v>221</v>
      </c>
      <c r="G44" s="53">
        <v>19</v>
      </c>
      <c r="H44" s="54">
        <f t="shared" si="1"/>
        <v>16164</v>
      </c>
      <c r="P44" s="17"/>
      <c r="Q44" s="17"/>
      <c r="R44" s="17"/>
      <c r="S44" s="17"/>
      <c r="T44" s="17"/>
      <c r="U44" s="17"/>
    </row>
    <row r="45" spans="2:21" outlineLevel="2" x14ac:dyDescent="0.2">
      <c r="B45" s="72" t="s">
        <v>548</v>
      </c>
      <c r="C45" s="54">
        <v>5327</v>
      </c>
      <c r="D45" s="54">
        <v>2036</v>
      </c>
      <c r="E45" s="54">
        <v>3520</v>
      </c>
      <c r="F45" s="53">
        <v>184</v>
      </c>
      <c r="G45" s="53">
        <v>4</v>
      </c>
      <c r="H45" s="54">
        <f t="shared" si="1"/>
        <v>11071</v>
      </c>
      <c r="P45" s="17"/>
      <c r="Q45" s="17"/>
      <c r="R45" s="17"/>
      <c r="S45" s="17"/>
      <c r="T45" s="17"/>
      <c r="U45" s="17"/>
    </row>
    <row r="46" spans="2:21" outlineLevel="1" x14ac:dyDescent="0.2">
      <c r="B46" s="75" t="s">
        <v>735</v>
      </c>
      <c r="C46" s="57">
        <v>14131</v>
      </c>
      <c r="D46" s="57">
        <v>3632</v>
      </c>
      <c r="E46" s="57">
        <v>14704</v>
      </c>
      <c r="F46" s="57">
        <v>695</v>
      </c>
      <c r="G46" s="201">
        <v>52</v>
      </c>
      <c r="H46" s="57">
        <f t="shared" si="1"/>
        <v>33214</v>
      </c>
      <c r="P46" s="17"/>
      <c r="Q46" s="17"/>
      <c r="R46" s="17"/>
      <c r="S46" s="17"/>
      <c r="T46" s="17"/>
      <c r="U46" s="17"/>
    </row>
    <row r="47" spans="2:21" outlineLevel="2" x14ac:dyDescent="0.2">
      <c r="B47" s="72" t="s">
        <v>549</v>
      </c>
      <c r="C47" s="54">
        <v>8268</v>
      </c>
      <c r="D47" s="54">
        <v>1944</v>
      </c>
      <c r="E47" s="54">
        <v>6492</v>
      </c>
      <c r="F47" s="53">
        <v>216</v>
      </c>
      <c r="G47" s="53">
        <v>26</v>
      </c>
      <c r="H47" s="54">
        <f t="shared" si="1"/>
        <v>16946</v>
      </c>
      <c r="P47" s="17"/>
      <c r="Q47" s="17"/>
      <c r="R47" s="17"/>
      <c r="S47" s="17"/>
      <c r="T47" s="17"/>
      <c r="U47" s="17"/>
    </row>
    <row r="48" spans="2:21" outlineLevel="2" x14ac:dyDescent="0.2">
      <c r="B48" s="72" t="s">
        <v>550</v>
      </c>
      <c r="C48" s="54">
        <v>2410</v>
      </c>
      <c r="D48" s="54">
        <v>860</v>
      </c>
      <c r="E48" s="54">
        <v>2909</v>
      </c>
      <c r="F48" s="53">
        <v>169</v>
      </c>
      <c r="G48" s="53">
        <v>8</v>
      </c>
      <c r="H48" s="54">
        <f t="shared" si="1"/>
        <v>6356</v>
      </c>
      <c r="P48" s="17"/>
      <c r="Q48" s="17"/>
      <c r="R48" s="17"/>
      <c r="S48" s="17"/>
      <c r="T48" s="17"/>
      <c r="U48" s="17"/>
    </row>
    <row r="49" spans="2:21" outlineLevel="2" x14ac:dyDescent="0.2">
      <c r="B49" s="72" t="s">
        <v>551</v>
      </c>
      <c r="C49" s="54">
        <v>3453</v>
      </c>
      <c r="D49" s="54">
        <v>828</v>
      </c>
      <c r="E49" s="54">
        <v>5303</v>
      </c>
      <c r="F49" s="53">
        <v>310</v>
      </c>
      <c r="G49" s="53">
        <v>18</v>
      </c>
      <c r="H49" s="54">
        <f t="shared" si="1"/>
        <v>9912</v>
      </c>
      <c r="P49" s="17"/>
      <c r="Q49" s="17"/>
      <c r="R49" s="17"/>
      <c r="S49" s="17"/>
      <c r="T49" s="17"/>
      <c r="U49" s="17"/>
    </row>
    <row r="50" spans="2:21" outlineLevel="1" x14ac:dyDescent="0.2">
      <c r="B50" s="75" t="s">
        <v>736</v>
      </c>
      <c r="C50" s="57">
        <v>11783</v>
      </c>
      <c r="D50" s="57">
        <v>5386</v>
      </c>
      <c r="E50" s="57">
        <v>11203</v>
      </c>
      <c r="F50" s="201">
        <v>519</v>
      </c>
      <c r="G50" s="201">
        <v>29</v>
      </c>
      <c r="H50" s="57">
        <f t="shared" si="1"/>
        <v>28920</v>
      </c>
      <c r="P50" s="17"/>
      <c r="Q50" s="17"/>
      <c r="R50" s="17"/>
      <c r="S50" s="17"/>
      <c r="T50" s="17"/>
      <c r="U50" s="17"/>
    </row>
    <row r="51" spans="2:21" outlineLevel="2" x14ac:dyDescent="0.2">
      <c r="B51" s="72" t="s">
        <v>552</v>
      </c>
      <c r="C51" s="54">
        <v>4556</v>
      </c>
      <c r="D51" s="54">
        <v>2311</v>
      </c>
      <c r="E51" s="54">
        <v>4297</v>
      </c>
      <c r="F51" s="53">
        <v>228</v>
      </c>
      <c r="G51" s="53">
        <v>17</v>
      </c>
      <c r="H51" s="54">
        <f t="shared" si="1"/>
        <v>11409</v>
      </c>
      <c r="P51" s="17"/>
      <c r="Q51" s="17"/>
      <c r="R51" s="17"/>
      <c r="S51" s="17"/>
      <c r="T51" s="17"/>
      <c r="U51" s="17"/>
    </row>
    <row r="52" spans="2:21" outlineLevel="2" x14ac:dyDescent="0.2">
      <c r="B52" s="72" t="s">
        <v>553</v>
      </c>
      <c r="C52" s="54">
        <v>4292</v>
      </c>
      <c r="D52" s="54">
        <v>1630</v>
      </c>
      <c r="E52" s="54">
        <v>3625</v>
      </c>
      <c r="F52" s="53">
        <v>183</v>
      </c>
      <c r="G52" s="53">
        <v>10</v>
      </c>
      <c r="H52" s="54">
        <f t="shared" si="1"/>
        <v>9740</v>
      </c>
      <c r="P52" s="17"/>
      <c r="Q52" s="17"/>
      <c r="R52" s="17"/>
      <c r="S52" s="17"/>
      <c r="T52" s="17"/>
      <c r="U52" s="17"/>
    </row>
    <row r="53" spans="2:21" outlineLevel="2" x14ac:dyDescent="0.2">
      <c r="B53" s="72" t="s">
        <v>554</v>
      </c>
      <c r="C53" s="54">
        <v>2935</v>
      </c>
      <c r="D53" s="54">
        <v>1445</v>
      </c>
      <c r="E53" s="54">
        <v>3281</v>
      </c>
      <c r="F53" s="53">
        <v>108</v>
      </c>
      <c r="G53" s="53">
        <v>2</v>
      </c>
      <c r="H53" s="54">
        <f t="shared" si="1"/>
        <v>7771</v>
      </c>
      <c r="P53" s="17"/>
      <c r="Q53" s="17"/>
      <c r="R53" s="17"/>
      <c r="S53" s="17"/>
      <c r="T53" s="17"/>
      <c r="U53" s="17"/>
    </row>
    <row r="54" spans="2:21" outlineLevel="1" x14ac:dyDescent="0.2">
      <c r="B54" s="75" t="s">
        <v>737</v>
      </c>
      <c r="C54" s="57">
        <v>8566</v>
      </c>
      <c r="D54" s="57">
        <v>1524</v>
      </c>
      <c r="E54" s="57">
        <v>7442</v>
      </c>
      <c r="F54" s="201">
        <v>577</v>
      </c>
      <c r="G54" s="201">
        <v>33</v>
      </c>
      <c r="H54" s="57">
        <f t="shared" si="1"/>
        <v>18142</v>
      </c>
      <c r="P54" s="17"/>
      <c r="Q54" s="17"/>
      <c r="R54" s="17"/>
      <c r="S54" s="17"/>
      <c r="T54" s="17"/>
      <c r="U54" s="17"/>
    </row>
    <row r="55" spans="2:21" outlineLevel="2" x14ac:dyDescent="0.2">
      <c r="B55" s="72" t="s">
        <v>555</v>
      </c>
      <c r="C55" s="54">
        <v>5482</v>
      </c>
      <c r="D55" s="53">
        <v>624</v>
      </c>
      <c r="E55" s="54">
        <v>2670</v>
      </c>
      <c r="F55" s="53">
        <v>189</v>
      </c>
      <c r="G55" s="53">
        <v>5</v>
      </c>
      <c r="H55" s="54">
        <f t="shared" si="1"/>
        <v>8970</v>
      </c>
      <c r="P55" s="17"/>
      <c r="Q55" s="17"/>
      <c r="R55" s="17"/>
      <c r="S55" s="17"/>
      <c r="T55" s="17"/>
      <c r="U55" s="17"/>
    </row>
    <row r="56" spans="2:21" outlineLevel="2" x14ac:dyDescent="0.2">
      <c r="B56" s="72" t="s">
        <v>559</v>
      </c>
      <c r="C56" s="53">
        <v>729</v>
      </c>
      <c r="D56" s="53">
        <v>235</v>
      </c>
      <c r="E56" s="53">
        <v>1204</v>
      </c>
      <c r="F56" s="53">
        <v>67</v>
      </c>
      <c r="G56" s="53">
        <v>3</v>
      </c>
      <c r="H56" s="54">
        <f t="shared" si="1"/>
        <v>2238</v>
      </c>
      <c r="P56" s="17"/>
      <c r="Q56" s="17"/>
      <c r="R56" s="17"/>
      <c r="S56" s="17"/>
      <c r="T56" s="17"/>
      <c r="U56" s="17"/>
    </row>
    <row r="57" spans="2:21" outlineLevel="2" x14ac:dyDescent="0.2">
      <c r="B57" s="72" t="s">
        <v>556</v>
      </c>
      <c r="C57" s="53">
        <v>996</v>
      </c>
      <c r="D57" s="53">
        <v>202</v>
      </c>
      <c r="E57" s="54">
        <v>1508</v>
      </c>
      <c r="F57" s="53">
        <v>110</v>
      </c>
      <c r="G57" s="53">
        <v>8</v>
      </c>
      <c r="H57" s="54">
        <f t="shared" si="1"/>
        <v>2824</v>
      </c>
      <c r="P57" s="17"/>
      <c r="Q57" s="17"/>
      <c r="R57" s="17"/>
      <c r="S57" s="17"/>
      <c r="T57" s="17"/>
      <c r="U57" s="17"/>
    </row>
    <row r="58" spans="2:21" outlineLevel="2" x14ac:dyDescent="0.2">
      <c r="B58" s="72" t="s">
        <v>557</v>
      </c>
      <c r="C58" s="53">
        <v>753</v>
      </c>
      <c r="D58" s="53">
        <v>231</v>
      </c>
      <c r="E58" s="54">
        <v>892</v>
      </c>
      <c r="F58" s="53">
        <v>100</v>
      </c>
      <c r="G58" s="53">
        <v>2</v>
      </c>
      <c r="H58" s="54">
        <f t="shared" si="1"/>
        <v>1978</v>
      </c>
      <c r="P58" s="17"/>
      <c r="Q58" s="17"/>
      <c r="R58" s="17"/>
      <c r="S58" s="17"/>
      <c r="T58" s="17"/>
      <c r="U58" s="17"/>
    </row>
    <row r="59" spans="2:21" outlineLevel="2" x14ac:dyDescent="0.2">
      <c r="B59" s="72" t="s">
        <v>558</v>
      </c>
      <c r="C59" s="53">
        <v>606</v>
      </c>
      <c r="D59" s="53">
        <v>232</v>
      </c>
      <c r="E59" s="54">
        <v>1168</v>
      </c>
      <c r="F59" s="53">
        <v>111</v>
      </c>
      <c r="G59" s="53">
        <v>15</v>
      </c>
      <c r="H59" s="54">
        <f t="shared" si="1"/>
        <v>2132</v>
      </c>
      <c r="P59" s="17"/>
      <c r="Q59" s="17"/>
      <c r="R59" s="17"/>
      <c r="S59" s="17"/>
      <c r="T59" s="17"/>
      <c r="U59" s="17"/>
    </row>
    <row r="60" spans="2:21" outlineLevel="1" x14ac:dyDescent="0.2">
      <c r="B60" s="75" t="s">
        <v>738</v>
      </c>
      <c r="C60" s="57">
        <v>9350</v>
      </c>
      <c r="D60" s="57">
        <v>2948</v>
      </c>
      <c r="E60" s="57">
        <v>9797</v>
      </c>
      <c r="F60" s="201">
        <v>716</v>
      </c>
      <c r="G60" s="201">
        <v>62</v>
      </c>
      <c r="H60" s="57">
        <f t="shared" si="1"/>
        <v>22873</v>
      </c>
      <c r="P60" s="17"/>
      <c r="Q60" s="17"/>
      <c r="R60" s="17"/>
      <c r="S60" s="17"/>
      <c r="T60" s="17"/>
      <c r="U60" s="17"/>
    </row>
    <row r="61" spans="2:21" outlineLevel="2" x14ac:dyDescent="0.2">
      <c r="B61" s="72" t="s">
        <v>560</v>
      </c>
      <c r="C61" s="54">
        <v>3358</v>
      </c>
      <c r="D61" s="54">
        <v>1005</v>
      </c>
      <c r="E61" s="54">
        <v>2581</v>
      </c>
      <c r="F61" s="53">
        <v>184</v>
      </c>
      <c r="G61" s="53">
        <v>9</v>
      </c>
      <c r="H61" s="54">
        <f t="shared" si="1"/>
        <v>7137</v>
      </c>
      <c r="P61" s="17"/>
      <c r="Q61" s="17"/>
      <c r="R61" s="17"/>
      <c r="S61" s="17"/>
      <c r="T61" s="17"/>
      <c r="U61" s="17"/>
    </row>
    <row r="62" spans="2:21" outlineLevel="2" x14ac:dyDescent="0.2">
      <c r="B62" s="72" t="s">
        <v>561</v>
      </c>
      <c r="C62" s="54">
        <v>3986</v>
      </c>
      <c r="D62" s="54">
        <v>1270</v>
      </c>
      <c r="E62" s="54">
        <v>4662</v>
      </c>
      <c r="F62" s="53">
        <v>299</v>
      </c>
      <c r="G62" s="53">
        <v>6</v>
      </c>
      <c r="H62" s="54">
        <f t="shared" si="1"/>
        <v>10223</v>
      </c>
      <c r="P62" s="17"/>
      <c r="Q62" s="17"/>
      <c r="R62" s="17"/>
      <c r="S62" s="17"/>
      <c r="T62" s="17"/>
      <c r="U62" s="17"/>
    </row>
    <row r="63" spans="2:21" outlineLevel="2" x14ac:dyDescent="0.2">
      <c r="B63" s="72" t="s">
        <v>562</v>
      </c>
      <c r="C63" s="54">
        <v>2006</v>
      </c>
      <c r="D63" s="53">
        <v>673</v>
      </c>
      <c r="E63" s="54">
        <v>2554</v>
      </c>
      <c r="F63" s="53">
        <v>233</v>
      </c>
      <c r="G63" s="53">
        <v>47</v>
      </c>
      <c r="H63" s="54">
        <f t="shared" si="1"/>
        <v>5513</v>
      </c>
      <c r="P63" s="17"/>
      <c r="Q63" s="17"/>
      <c r="R63" s="17"/>
      <c r="S63" s="17"/>
      <c r="T63" s="17"/>
      <c r="U63" s="17"/>
    </row>
    <row r="64" spans="2:21" outlineLevel="1" x14ac:dyDescent="0.2">
      <c r="B64" s="75" t="s">
        <v>739</v>
      </c>
      <c r="C64" s="57">
        <v>11400</v>
      </c>
      <c r="D64" s="57">
        <v>5477</v>
      </c>
      <c r="E64" s="57">
        <v>11017</v>
      </c>
      <c r="F64" s="201">
        <v>416</v>
      </c>
      <c r="G64" s="201">
        <v>56</v>
      </c>
      <c r="H64" s="57">
        <f t="shared" si="1"/>
        <v>28366</v>
      </c>
      <c r="P64" s="17"/>
      <c r="Q64" s="17"/>
      <c r="R64" s="17"/>
      <c r="S64" s="17"/>
      <c r="T64" s="17"/>
      <c r="U64" s="17"/>
    </row>
    <row r="65" spans="2:21" outlineLevel="2" x14ac:dyDescent="0.2">
      <c r="B65" s="72" t="s">
        <v>563</v>
      </c>
      <c r="C65" s="54">
        <v>8669</v>
      </c>
      <c r="D65" s="54">
        <v>3467</v>
      </c>
      <c r="E65" s="54">
        <v>7201</v>
      </c>
      <c r="F65" s="53">
        <v>301</v>
      </c>
      <c r="G65" s="53">
        <v>26</v>
      </c>
      <c r="H65" s="54">
        <f t="shared" si="1"/>
        <v>19664</v>
      </c>
      <c r="P65" s="17"/>
      <c r="Q65" s="17"/>
      <c r="R65" s="17"/>
      <c r="S65" s="17"/>
      <c r="T65" s="17"/>
      <c r="U65" s="17"/>
    </row>
    <row r="66" spans="2:21" outlineLevel="2" x14ac:dyDescent="0.2">
      <c r="B66" s="72" t="s">
        <v>564</v>
      </c>
      <c r="C66" s="54">
        <v>2731</v>
      </c>
      <c r="D66" s="54">
        <v>2010</v>
      </c>
      <c r="E66" s="54">
        <v>3816</v>
      </c>
      <c r="F66" s="53">
        <v>115</v>
      </c>
      <c r="G66" s="53">
        <v>30</v>
      </c>
      <c r="H66" s="54">
        <f t="shared" si="1"/>
        <v>8702</v>
      </c>
      <c r="P66" s="17"/>
      <c r="Q66" s="17"/>
      <c r="R66" s="17"/>
      <c r="S66" s="17"/>
      <c r="T66" s="17"/>
      <c r="U66" s="17"/>
    </row>
    <row r="67" spans="2:21" outlineLevel="1" x14ac:dyDescent="0.2">
      <c r="B67" s="75" t="s">
        <v>740</v>
      </c>
      <c r="C67" s="57">
        <v>6586</v>
      </c>
      <c r="D67" s="57">
        <v>2548</v>
      </c>
      <c r="E67" s="57">
        <v>6735</v>
      </c>
      <c r="F67" s="201">
        <v>335</v>
      </c>
      <c r="G67" s="201">
        <v>18</v>
      </c>
      <c r="H67" s="57">
        <f t="shared" si="1"/>
        <v>16222</v>
      </c>
      <c r="P67" s="17"/>
      <c r="Q67" s="17"/>
      <c r="R67" s="17"/>
      <c r="S67" s="17"/>
      <c r="T67" s="17"/>
      <c r="U67" s="17"/>
    </row>
    <row r="68" spans="2:21" outlineLevel="2" x14ac:dyDescent="0.2">
      <c r="B68" s="72" t="s">
        <v>565</v>
      </c>
      <c r="C68" s="54">
        <v>5002</v>
      </c>
      <c r="D68" s="54">
        <v>1610</v>
      </c>
      <c r="E68" s="54">
        <v>4699</v>
      </c>
      <c r="F68" s="53">
        <v>248</v>
      </c>
      <c r="G68" s="53">
        <v>10</v>
      </c>
      <c r="H68" s="54">
        <f t="shared" si="1"/>
        <v>11569</v>
      </c>
      <c r="P68" s="17"/>
      <c r="Q68" s="17"/>
      <c r="R68" s="17"/>
      <c r="S68" s="17"/>
      <c r="T68" s="17"/>
      <c r="U68" s="17"/>
    </row>
    <row r="69" spans="2:21" outlineLevel="2" x14ac:dyDescent="0.2">
      <c r="B69" s="72" t="s">
        <v>566</v>
      </c>
      <c r="C69" s="54">
        <v>1584</v>
      </c>
      <c r="D69" s="54">
        <v>938</v>
      </c>
      <c r="E69" s="54">
        <v>2036</v>
      </c>
      <c r="F69" s="53">
        <v>87</v>
      </c>
      <c r="G69" s="53">
        <v>8</v>
      </c>
      <c r="H69" s="54">
        <f t="shared" si="1"/>
        <v>4653</v>
      </c>
      <c r="P69" s="17"/>
      <c r="Q69" s="17"/>
      <c r="R69" s="17"/>
      <c r="S69" s="17"/>
      <c r="T69" s="17"/>
      <c r="U69" s="17"/>
    </row>
    <row r="70" spans="2:21" outlineLevel="1" x14ac:dyDescent="0.2">
      <c r="B70" s="75" t="s">
        <v>741</v>
      </c>
      <c r="C70" s="57">
        <v>7592</v>
      </c>
      <c r="D70" s="57">
        <v>2459</v>
      </c>
      <c r="E70" s="57">
        <v>9119</v>
      </c>
      <c r="F70" s="201">
        <v>468</v>
      </c>
      <c r="G70" s="201">
        <v>29</v>
      </c>
      <c r="H70" s="57">
        <f t="shared" si="1"/>
        <v>19667</v>
      </c>
      <c r="P70" s="17"/>
      <c r="Q70" s="17"/>
      <c r="R70" s="17"/>
      <c r="S70" s="17"/>
      <c r="T70" s="17"/>
      <c r="U70" s="17"/>
    </row>
    <row r="71" spans="2:21" outlineLevel="2" x14ac:dyDescent="0.2">
      <c r="B71" s="72" t="s">
        <v>567</v>
      </c>
      <c r="C71" s="54">
        <v>5147</v>
      </c>
      <c r="D71" s="54">
        <v>1413</v>
      </c>
      <c r="E71" s="54">
        <v>6363</v>
      </c>
      <c r="F71" s="53">
        <v>319</v>
      </c>
      <c r="G71" s="53">
        <v>25</v>
      </c>
      <c r="H71" s="54">
        <f t="shared" si="1"/>
        <v>13267</v>
      </c>
      <c r="P71" s="17"/>
      <c r="Q71" s="17"/>
      <c r="R71" s="17"/>
      <c r="S71" s="17"/>
      <c r="T71" s="17"/>
      <c r="U71" s="17"/>
    </row>
    <row r="72" spans="2:21" outlineLevel="2" x14ac:dyDescent="0.2">
      <c r="B72" s="72" t="s">
        <v>568</v>
      </c>
      <c r="C72" s="54">
        <v>2445</v>
      </c>
      <c r="D72" s="54">
        <v>1046</v>
      </c>
      <c r="E72" s="54">
        <v>2756</v>
      </c>
      <c r="F72" s="53">
        <v>149</v>
      </c>
      <c r="G72" s="53">
        <v>4</v>
      </c>
      <c r="H72" s="54">
        <f t="shared" si="1"/>
        <v>6400</v>
      </c>
      <c r="P72" s="17"/>
      <c r="Q72" s="17"/>
      <c r="R72" s="17"/>
      <c r="S72" s="17"/>
      <c r="T72" s="17"/>
      <c r="U72" s="17"/>
    </row>
    <row r="73" spans="2:21" outlineLevel="1" x14ac:dyDescent="0.2">
      <c r="B73" s="75" t="s">
        <v>742</v>
      </c>
      <c r="C73" s="57">
        <v>9796</v>
      </c>
      <c r="D73" s="57">
        <v>4989</v>
      </c>
      <c r="E73" s="57">
        <v>9916</v>
      </c>
      <c r="F73" s="201">
        <v>404</v>
      </c>
      <c r="G73" s="201">
        <v>23</v>
      </c>
      <c r="H73" s="57">
        <f t="shared" si="1"/>
        <v>25128</v>
      </c>
      <c r="P73" s="17"/>
      <c r="Q73" s="17"/>
      <c r="R73" s="17"/>
      <c r="S73" s="17"/>
      <c r="T73" s="17"/>
      <c r="U73" s="17"/>
    </row>
    <row r="74" spans="2:21" outlineLevel="2" x14ac:dyDescent="0.2">
      <c r="B74" s="72" t="s">
        <v>569</v>
      </c>
      <c r="C74" s="54">
        <v>4777</v>
      </c>
      <c r="D74" s="54">
        <v>2577</v>
      </c>
      <c r="E74" s="54">
        <v>5737</v>
      </c>
      <c r="F74" s="53">
        <v>193</v>
      </c>
      <c r="G74" s="53">
        <v>15</v>
      </c>
      <c r="H74" s="54">
        <f t="shared" si="1"/>
        <v>13299</v>
      </c>
      <c r="P74" s="17"/>
      <c r="Q74" s="17"/>
      <c r="R74" s="17"/>
      <c r="S74" s="17"/>
      <c r="T74" s="17"/>
      <c r="U74" s="17"/>
    </row>
    <row r="75" spans="2:21" outlineLevel="2" x14ac:dyDescent="0.2">
      <c r="B75" s="72" t="s">
        <v>570</v>
      </c>
      <c r="C75" s="54">
        <v>5019</v>
      </c>
      <c r="D75" s="54">
        <v>2412</v>
      </c>
      <c r="E75" s="54">
        <v>4179</v>
      </c>
      <c r="F75" s="53">
        <v>211</v>
      </c>
      <c r="G75" s="53">
        <v>8</v>
      </c>
      <c r="H75" s="54">
        <f t="shared" si="1"/>
        <v>11829</v>
      </c>
      <c r="P75" s="17"/>
      <c r="Q75" s="17"/>
      <c r="R75" s="17"/>
      <c r="S75" s="17"/>
      <c r="T75" s="17"/>
      <c r="U75" s="17"/>
    </row>
    <row r="76" spans="2:21" outlineLevel="1" x14ac:dyDescent="0.2">
      <c r="B76" s="76" t="s">
        <v>571</v>
      </c>
      <c r="C76" s="93">
        <v>101603</v>
      </c>
      <c r="D76" s="93">
        <v>36736</v>
      </c>
      <c r="E76" s="93">
        <v>93302</v>
      </c>
      <c r="F76" s="93">
        <v>4731</v>
      </c>
      <c r="G76" s="94">
        <v>366</v>
      </c>
      <c r="H76" s="93">
        <f t="shared" si="1"/>
        <v>236738</v>
      </c>
      <c r="P76" s="17"/>
      <c r="Q76" s="17"/>
      <c r="R76" s="17"/>
      <c r="S76" s="17"/>
      <c r="T76" s="17"/>
      <c r="U76" s="17"/>
    </row>
    <row r="77" spans="2:21" ht="15" x14ac:dyDescent="0.2">
      <c r="B77" s="442" t="s">
        <v>816</v>
      </c>
      <c r="C77" s="442"/>
      <c r="D77" s="442"/>
      <c r="E77" s="442"/>
      <c r="F77" s="442"/>
      <c r="G77" s="442"/>
      <c r="H77" s="442"/>
      <c r="P77" s="17"/>
    </row>
    <row r="78" spans="2:21" outlineLevel="1" x14ac:dyDescent="0.2">
      <c r="B78" s="69" t="s">
        <v>812</v>
      </c>
      <c r="C78" s="200">
        <v>22446</v>
      </c>
      <c r="D78" s="200">
        <v>7960</v>
      </c>
      <c r="E78" s="200">
        <v>13535</v>
      </c>
      <c r="F78" s="200">
        <v>578</v>
      </c>
      <c r="G78" s="275">
        <v>49</v>
      </c>
      <c r="H78" s="200">
        <v>44568</v>
      </c>
      <c r="P78" s="17"/>
      <c r="Q78" s="17"/>
      <c r="R78" s="17"/>
      <c r="S78" s="17"/>
      <c r="T78" s="17"/>
      <c r="U78" s="17"/>
    </row>
    <row r="79" spans="2:21" outlineLevel="2" x14ac:dyDescent="0.2">
      <c r="B79" s="72" t="s">
        <v>546</v>
      </c>
      <c r="C79" s="54">
        <v>9054</v>
      </c>
      <c r="D79" s="54">
        <v>2848</v>
      </c>
      <c r="E79" s="54">
        <v>5108</v>
      </c>
      <c r="F79" s="53">
        <v>183</v>
      </c>
      <c r="G79" s="53">
        <v>26</v>
      </c>
      <c r="H79" s="54">
        <v>17219</v>
      </c>
      <c r="P79" s="17"/>
      <c r="Q79" s="17"/>
      <c r="R79" s="17"/>
      <c r="S79" s="17"/>
      <c r="T79" s="17"/>
      <c r="U79" s="17"/>
    </row>
    <row r="80" spans="2:21" outlineLevel="2" x14ac:dyDescent="0.2">
      <c r="B80" s="72" t="s">
        <v>547</v>
      </c>
      <c r="C80" s="54">
        <v>8052</v>
      </c>
      <c r="D80" s="54">
        <v>3022</v>
      </c>
      <c r="E80" s="54">
        <v>4871</v>
      </c>
      <c r="F80" s="53">
        <v>217</v>
      </c>
      <c r="G80" s="53">
        <v>19</v>
      </c>
      <c r="H80" s="54">
        <v>16181</v>
      </c>
      <c r="P80" s="17"/>
      <c r="Q80" s="17"/>
      <c r="R80" s="17"/>
      <c r="S80" s="17"/>
      <c r="T80" s="17"/>
      <c r="U80" s="17"/>
    </row>
    <row r="81" spans="2:21" outlineLevel="2" x14ac:dyDescent="0.2">
      <c r="B81" s="72" t="s">
        <v>548</v>
      </c>
      <c r="C81" s="54">
        <v>5340</v>
      </c>
      <c r="D81" s="54">
        <v>2090</v>
      </c>
      <c r="E81" s="54">
        <v>3556</v>
      </c>
      <c r="F81" s="53">
        <v>178</v>
      </c>
      <c r="G81" s="53">
        <v>4</v>
      </c>
      <c r="H81" s="54">
        <v>11168</v>
      </c>
      <c r="P81" s="17"/>
      <c r="Q81" s="17"/>
      <c r="R81" s="17"/>
      <c r="S81" s="17"/>
      <c r="T81" s="17"/>
      <c r="U81" s="17"/>
    </row>
    <row r="82" spans="2:21" outlineLevel="1" x14ac:dyDescent="0.2">
      <c r="B82" s="75" t="s">
        <v>735</v>
      </c>
      <c r="C82" s="57">
        <v>13953</v>
      </c>
      <c r="D82" s="57">
        <v>3750</v>
      </c>
      <c r="E82" s="57">
        <v>14699</v>
      </c>
      <c r="F82" s="57">
        <v>640</v>
      </c>
      <c r="G82" s="201">
        <v>52</v>
      </c>
      <c r="H82" s="57">
        <v>33094</v>
      </c>
      <c r="P82" s="17"/>
      <c r="Q82" s="17"/>
      <c r="R82" s="17"/>
      <c r="S82" s="17"/>
      <c r="T82" s="17"/>
      <c r="U82" s="17"/>
    </row>
    <row r="83" spans="2:21" outlineLevel="2" x14ac:dyDescent="0.2">
      <c r="B83" s="72" t="s">
        <v>549</v>
      </c>
      <c r="C83" s="54">
        <v>8116</v>
      </c>
      <c r="D83" s="54">
        <v>1977</v>
      </c>
      <c r="E83" s="54">
        <v>6492</v>
      </c>
      <c r="F83" s="53">
        <v>209</v>
      </c>
      <c r="G83" s="53">
        <v>26</v>
      </c>
      <c r="H83" s="54">
        <v>16820</v>
      </c>
      <c r="P83" s="17"/>
      <c r="Q83" s="17"/>
      <c r="R83" s="17"/>
      <c r="S83" s="17"/>
      <c r="T83" s="17"/>
      <c r="U83" s="17"/>
    </row>
    <row r="84" spans="2:21" outlineLevel="2" x14ac:dyDescent="0.2">
      <c r="B84" s="72" t="s">
        <v>550</v>
      </c>
      <c r="C84" s="54">
        <v>2355</v>
      </c>
      <c r="D84" s="54">
        <v>867</v>
      </c>
      <c r="E84" s="54">
        <v>2874</v>
      </c>
      <c r="F84" s="53">
        <v>150</v>
      </c>
      <c r="G84" s="53">
        <v>8</v>
      </c>
      <c r="H84" s="54">
        <v>6254</v>
      </c>
      <c r="P84" s="17"/>
      <c r="Q84" s="17"/>
      <c r="R84" s="17"/>
      <c r="S84" s="17"/>
      <c r="T84" s="17"/>
      <c r="U84" s="17"/>
    </row>
    <row r="85" spans="2:21" outlineLevel="2" x14ac:dyDescent="0.2">
      <c r="B85" s="72" t="s">
        <v>551</v>
      </c>
      <c r="C85" s="54">
        <v>3482</v>
      </c>
      <c r="D85" s="54">
        <v>906</v>
      </c>
      <c r="E85" s="54">
        <v>5333</v>
      </c>
      <c r="F85" s="53">
        <v>281</v>
      </c>
      <c r="G85" s="53">
        <v>18</v>
      </c>
      <c r="H85" s="54">
        <v>10020</v>
      </c>
      <c r="P85" s="17"/>
      <c r="Q85" s="17"/>
      <c r="R85" s="17"/>
      <c r="S85" s="17"/>
      <c r="T85" s="17"/>
      <c r="U85" s="17"/>
    </row>
    <row r="86" spans="2:21" outlineLevel="1" x14ac:dyDescent="0.2">
      <c r="B86" s="75" t="s">
        <v>736</v>
      </c>
      <c r="C86" s="57">
        <v>11798</v>
      </c>
      <c r="D86" s="57">
        <v>5539</v>
      </c>
      <c r="E86" s="57">
        <v>11375</v>
      </c>
      <c r="F86" s="201">
        <v>483</v>
      </c>
      <c r="G86" s="201">
        <v>29</v>
      </c>
      <c r="H86" s="57">
        <v>29224</v>
      </c>
      <c r="P86" s="17"/>
      <c r="Q86" s="17"/>
      <c r="R86" s="17"/>
      <c r="S86" s="17"/>
      <c r="T86" s="17"/>
      <c r="U86" s="17"/>
    </row>
    <row r="87" spans="2:21" outlineLevel="2" x14ac:dyDescent="0.2">
      <c r="B87" s="72" t="s">
        <v>552</v>
      </c>
      <c r="C87" s="54">
        <v>4547</v>
      </c>
      <c r="D87" s="54">
        <v>2374</v>
      </c>
      <c r="E87" s="54">
        <v>4393</v>
      </c>
      <c r="F87" s="53">
        <v>213</v>
      </c>
      <c r="G87" s="53">
        <v>17</v>
      </c>
      <c r="H87" s="54">
        <v>11544</v>
      </c>
      <c r="P87" s="17"/>
      <c r="Q87" s="17"/>
      <c r="R87" s="17"/>
      <c r="S87" s="17"/>
      <c r="T87" s="17"/>
      <c r="U87" s="17"/>
    </row>
    <row r="88" spans="2:21" outlineLevel="2" x14ac:dyDescent="0.2">
      <c r="B88" s="72" t="s">
        <v>553</v>
      </c>
      <c r="C88" s="54">
        <v>4309</v>
      </c>
      <c r="D88" s="54">
        <v>1674</v>
      </c>
      <c r="E88" s="54">
        <v>3676</v>
      </c>
      <c r="F88" s="53">
        <v>164</v>
      </c>
      <c r="G88" s="53">
        <v>10</v>
      </c>
      <c r="H88" s="54">
        <v>9833</v>
      </c>
      <c r="P88" s="17"/>
      <c r="Q88" s="17"/>
      <c r="R88" s="17"/>
      <c r="S88" s="17"/>
      <c r="T88" s="17"/>
      <c r="U88" s="17"/>
    </row>
    <row r="89" spans="2:21" outlineLevel="2" x14ac:dyDescent="0.2">
      <c r="B89" s="72" t="s">
        <v>554</v>
      </c>
      <c r="C89" s="54">
        <v>2942</v>
      </c>
      <c r="D89" s="54">
        <v>1491</v>
      </c>
      <c r="E89" s="54">
        <v>3306</v>
      </c>
      <c r="F89" s="53">
        <v>106</v>
      </c>
      <c r="G89" s="53">
        <v>2</v>
      </c>
      <c r="H89" s="54">
        <v>7847</v>
      </c>
      <c r="P89" s="17"/>
      <c r="Q89" s="17"/>
      <c r="R89" s="17"/>
      <c r="S89" s="17"/>
      <c r="T89" s="17"/>
      <c r="U89" s="17"/>
    </row>
    <row r="90" spans="2:21" outlineLevel="1" x14ac:dyDescent="0.2">
      <c r="B90" s="75" t="s">
        <v>737</v>
      </c>
      <c r="C90" s="57">
        <v>8610</v>
      </c>
      <c r="D90" s="57">
        <v>1671</v>
      </c>
      <c r="E90" s="57">
        <v>7544</v>
      </c>
      <c r="F90" s="201">
        <v>542</v>
      </c>
      <c r="G90" s="201">
        <v>29</v>
      </c>
      <c r="H90" s="57">
        <v>18396</v>
      </c>
      <c r="P90" s="17"/>
      <c r="Q90" s="17"/>
      <c r="R90" s="17"/>
      <c r="S90" s="17"/>
      <c r="T90" s="17"/>
      <c r="U90" s="17"/>
    </row>
    <row r="91" spans="2:21" outlineLevel="2" x14ac:dyDescent="0.2">
      <c r="B91" s="72" t="s">
        <v>555</v>
      </c>
      <c r="C91" s="54">
        <v>5344</v>
      </c>
      <c r="D91" s="53">
        <v>671</v>
      </c>
      <c r="E91" s="54">
        <v>2667</v>
      </c>
      <c r="F91" s="53">
        <v>182</v>
      </c>
      <c r="G91" s="53">
        <v>5</v>
      </c>
      <c r="H91" s="54">
        <v>8869</v>
      </c>
      <c r="P91" s="17"/>
      <c r="Q91" s="17"/>
      <c r="R91" s="17"/>
      <c r="S91" s="17"/>
      <c r="T91" s="17"/>
      <c r="U91" s="17"/>
    </row>
    <row r="92" spans="2:21" outlineLevel="2" x14ac:dyDescent="0.2">
      <c r="B92" s="72" t="s">
        <v>559</v>
      </c>
      <c r="C92" s="53">
        <v>870</v>
      </c>
      <c r="D92" s="53">
        <v>271</v>
      </c>
      <c r="E92" s="53">
        <v>975</v>
      </c>
      <c r="F92" s="53">
        <v>87</v>
      </c>
      <c r="G92" s="53">
        <v>2</v>
      </c>
      <c r="H92" s="54">
        <v>2205</v>
      </c>
      <c r="P92" s="17"/>
      <c r="Q92" s="17"/>
      <c r="R92" s="17"/>
      <c r="S92" s="17"/>
      <c r="T92" s="17"/>
      <c r="U92" s="17"/>
    </row>
    <row r="93" spans="2:21" outlineLevel="2" x14ac:dyDescent="0.2">
      <c r="B93" s="72" t="s">
        <v>556</v>
      </c>
      <c r="C93" s="53">
        <v>773</v>
      </c>
      <c r="D93" s="53">
        <v>263</v>
      </c>
      <c r="E93" s="54">
        <v>1211</v>
      </c>
      <c r="F93" s="53">
        <v>67</v>
      </c>
      <c r="G93" s="53">
        <v>3</v>
      </c>
      <c r="H93" s="54">
        <v>2317</v>
      </c>
      <c r="P93" s="17"/>
      <c r="Q93" s="17"/>
      <c r="R93" s="17"/>
      <c r="S93" s="17"/>
      <c r="T93" s="17"/>
      <c r="U93" s="17"/>
    </row>
    <row r="94" spans="2:21" outlineLevel="2" x14ac:dyDescent="0.2">
      <c r="B94" s="72" t="s">
        <v>557</v>
      </c>
      <c r="C94" s="53">
        <v>1004</v>
      </c>
      <c r="D94" s="53">
        <v>219</v>
      </c>
      <c r="E94" s="54">
        <v>1520</v>
      </c>
      <c r="F94" s="53">
        <v>98</v>
      </c>
      <c r="G94" s="53">
        <v>8</v>
      </c>
      <c r="H94" s="54">
        <v>2849</v>
      </c>
      <c r="P94" s="17"/>
      <c r="Q94" s="17"/>
      <c r="R94" s="17"/>
      <c r="S94" s="17"/>
      <c r="T94" s="17"/>
      <c r="U94" s="17"/>
    </row>
    <row r="95" spans="2:21" outlineLevel="2" x14ac:dyDescent="0.2">
      <c r="B95" s="72" t="s">
        <v>558</v>
      </c>
      <c r="C95" s="53">
        <v>619</v>
      </c>
      <c r="D95" s="53">
        <v>247</v>
      </c>
      <c r="E95" s="54">
        <v>1171</v>
      </c>
      <c r="F95" s="53">
        <v>108</v>
      </c>
      <c r="G95" s="53">
        <v>11</v>
      </c>
      <c r="H95" s="54">
        <v>2156</v>
      </c>
      <c r="P95" s="17"/>
      <c r="Q95" s="17"/>
      <c r="R95" s="17"/>
      <c r="S95" s="17"/>
      <c r="T95" s="17"/>
      <c r="U95" s="17"/>
    </row>
    <row r="96" spans="2:21" outlineLevel="1" x14ac:dyDescent="0.2">
      <c r="B96" s="75" t="s">
        <v>738</v>
      </c>
      <c r="C96" s="57">
        <v>9328</v>
      </c>
      <c r="D96" s="57">
        <v>3132</v>
      </c>
      <c r="E96" s="57">
        <v>9846</v>
      </c>
      <c r="F96" s="201">
        <v>689</v>
      </c>
      <c r="G96" s="201">
        <v>60</v>
      </c>
      <c r="H96" s="57">
        <v>23055</v>
      </c>
      <c r="P96" s="17"/>
      <c r="Q96" s="17"/>
      <c r="R96" s="17"/>
      <c r="S96" s="17"/>
      <c r="T96" s="17"/>
      <c r="U96" s="17"/>
    </row>
    <row r="97" spans="2:21" outlineLevel="2" x14ac:dyDescent="0.2">
      <c r="B97" s="72" t="s">
        <v>560</v>
      </c>
      <c r="C97" s="54">
        <v>3381</v>
      </c>
      <c r="D97" s="54">
        <v>1077</v>
      </c>
      <c r="E97" s="54">
        <v>2604</v>
      </c>
      <c r="F97" s="53">
        <v>180</v>
      </c>
      <c r="G97" s="53">
        <v>9</v>
      </c>
      <c r="H97" s="54">
        <v>7251</v>
      </c>
      <c r="P97" s="17"/>
      <c r="Q97" s="17"/>
      <c r="R97" s="17"/>
      <c r="S97" s="17"/>
      <c r="T97" s="17"/>
      <c r="U97" s="17"/>
    </row>
    <row r="98" spans="2:21" outlineLevel="2" x14ac:dyDescent="0.2">
      <c r="B98" s="72" t="s">
        <v>561</v>
      </c>
      <c r="C98" s="54">
        <v>3899</v>
      </c>
      <c r="D98" s="54">
        <v>1289</v>
      </c>
      <c r="E98" s="54">
        <v>4658</v>
      </c>
      <c r="F98" s="53">
        <v>283</v>
      </c>
      <c r="G98" s="53">
        <v>6</v>
      </c>
      <c r="H98" s="54">
        <v>10135</v>
      </c>
      <c r="P98" s="17"/>
      <c r="Q98" s="17"/>
      <c r="R98" s="17"/>
      <c r="S98" s="17"/>
      <c r="T98" s="17"/>
      <c r="U98" s="17"/>
    </row>
    <row r="99" spans="2:21" outlineLevel="2" x14ac:dyDescent="0.2">
      <c r="B99" s="72" t="s">
        <v>562</v>
      </c>
      <c r="C99" s="54">
        <v>2048</v>
      </c>
      <c r="D99" s="53">
        <v>766</v>
      </c>
      <c r="E99" s="54">
        <v>2584</v>
      </c>
      <c r="F99" s="53">
        <v>226</v>
      </c>
      <c r="G99" s="53">
        <v>45</v>
      </c>
      <c r="H99" s="54">
        <v>5669</v>
      </c>
      <c r="P99" s="17"/>
      <c r="Q99" s="17"/>
      <c r="R99" s="17"/>
      <c r="S99" s="17"/>
      <c r="T99" s="17"/>
      <c r="U99" s="17"/>
    </row>
    <row r="100" spans="2:21" outlineLevel="1" x14ac:dyDescent="0.2">
      <c r="B100" s="75" t="s">
        <v>739</v>
      </c>
      <c r="C100" s="57">
        <v>11287</v>
      </c>
      <c r="D100" s="57">
        <v>5560</v>
      </c>
      <c r="E100" s="57">
        <v>11024</v>
      </c>
      <c r="F100" s="201">
        <v>393</v>
      </c>
      <c r="G100" s="201">
        <v>56</v>
      </c>
      <c r="H100" s="57">
        <v>28320</v>
      </c>
      <c r="P100" s="17"/>
      <c r="Q100" s="17"/>
      <c r="R100" s="17"/>
      <c r="S100" s="17"/>
      <c r="T100" s="17"/>
      <c r="U100" s="17"/>
    </row>
    <row r="101" spans="2:21" outlineLevel="2" x14ac:dyDescent="0.2">
      <c r="B101" s="72" t="s">
        <v>563</v>
      </c>
      <c r="C101" s="54">
        <v>8566</v>
      </c>
      <c r="D101" s="54">
        <v>3539</v>
      </c>
      <c r="E101" s="54">
        <v>7235</v>
      </c>
      <c r="F101" s="53">
        <v>284</v>
      </c>
      <c r="G101" s="53">
        <v>26</v>
      </c>
      <c r="H101" s="54">
        <v>19650</v>
      </c>
      <c r="P101" s="17"/>
      <c r="Q101" s="17"/>
      <c r="R101" s="17"/>
      <c r="S101" s="17"/>
      <c r="T101" s="17"/>
      <c r="U101" s="17"/>
    </row>
    <row r="102" spans="2:21" outlineLevel="2" x14ac:dyDescent="0.2">
      <c r="B102" s="72" t="s">
        <v>564</v>
      </c>
      <c r="C102" s="54">
        <v>2721</v>
      </c>
      <c r="D102" s="54">
        <v>2021</v>
      </c>
      <c r="E102" s="54">
        <v>3789</v>
      </c>
      <c r="F102" s="53">
        <v>109</v>
      </c>
      <c r="G102" s="53">
        <v>30</v>
      </c>
      <c r="H102" s="54">
        <v>8670</v>
      </c>
      <c r="P102" s="17"/>
      <c r="Q102" s="17"/>
      <c r="R102" s="17"/>
      <c r="S102" s="17"/>
      <c r="T102" s="17"/>
      <c r="U102" s="17"/>
    </row>
    <row r="103" spans="2:21" outlineLevel="1" x14ac:dyDescent="0.2">
      <c r="B103" s="75" t="s">
        <v>740</v>
      </c>
      <c r="C103" s="57">
        <v>6535</v>
      </c>
      <c r="D103" s="57">
        <v>2657</v>
      </c>
      <c r="E103" s="57">
        <v>6821</v>
      </c>
      <c r="F103" s="201">
        <v>312</v>
      </c>
      <c r="G103" s="201">
        <v>18</v>
      </c>
      <c r="H103" s="57">
        <v>16343</v>
      </c>
      <c r="P103" s="17"/>
      <c r="Q103" s="17"/>
      <c r="R103" s="17"/>
      <c r="S103" s="17"/>
      <c r="T103" s="17"/>
      <c r="U103" s="17"/>
    </row>
    <row r="104" spans="2:21" outlineLevel="2" x14ac:dyDescent="0.2">
      <c r="B104" s="72" t="s">
        <v>565</v>
      </c>
      <c r="C104" s="54">
        <v>5003</v>
      </c>
      <c r="D104" s="54">
        <v>1712</v>
      </c>
      <c r="E104" s="54">
        <v>4794</v>
      </c>
      <c r="F104" s="53">
        <v>233</v>
      </c>
      <c r="G104" s="53">
        <v>10</v>
      </c>
      <c r="H104" s="54">
        <v>11752</v>
      </c>
      <c r="P104" s="17"/>
      <c r="Q104" s="17"/>
      <c r="R104" s="17"/>
      <c r="S104" s="17"/>
      <c r="T104" s="17"/>
      <c r="U104" s="17"/>
    </row>
    <row r="105" spans="2:21" outlineLevel="2" x14ac:dyDescent="0.2">
      <c r="B105" s="72" t="s">
        <v>566</v>
      </c>
      <c r="C105" s="54">
        <v>1532</v>
      </c>
      <c r="D105" s="54">
        <v>945</v>
      </c>
      <c r="E105" s="54">
        <v>2027</v>
      </c>
      <c r="F105" s="53">
        <v>79</v>
      </c>
      <c r="G105" s="53">
        <v>8</v>
      </c>
      <c r="H105" s="54">
        <v>4591</v>
      </c>
      <c r="P105" s="17"/>
      <c r="Q105" s="17"/>
      <c r="R105" s="17"/>
      <c r="S105" s="17"/>
      <c r="T105" s="17"/>
      <c r="U105" s="17"/>
    </row>
    <row r="106" spans="2:21" outlineLevel="1" x14ac:dyDescent="0.2">
      <c r="B106" s="75" t="s">
        <v>741</v>
      </c>
      <c r="C106" s="57">
        <v>7663</v>
      </c>
      <c r="D106" s="57">
        <v>2523</v>
      </c>
      <c r="E106" s="57">
        <v>9165</v>
      </c>
      <c r="F106" s="201">
        <v>437</v>
      </c>
      <c r="G106" s="201">
        <v>28</v>
      </c>
      <c r="H106" s="57">
        <v>19816</v>
      </c>
      <c r="P106" s="17"/>
      <c r="Q106" s="17"/>
      <c r="R106" s="17"/>
      <c r="S106" s="17"/>
      <c r="T106" s="17"/>
      <c r="U106" s="17"/>
    </row>
    <row r="107" spans="2:21" outlineLevel="2" x14ac:dyDescent="0.2">
      <c r="B107" s="72" t="s">
        <v>567</v>
      </c>
      <c r="C107" s="54">
        <v>5163</v>
      </c>
      <c r="D107" s="54">
        <v>1449</v>
      </c>
      <c r="E107" s="54">
        <v>6406</v>
      </c>
      <c r="F107" s="53">
        <v>294</v>
      </c>
      <c r="G107" s="53">
        <v>24</v>
      </c>
      <c r="H107" s="54">
        <v>13336</v>
      </c>
      <c r="P107" s="17"/>
      <c r="Q107" s="17"/>
      <c r="R107" s="17"/>
      <c r="S107" s="17"/>
      <c r="T107" s="17"/>
      <c r="U107" s="17"/>
    </row>
    <row r="108" spans="2:21" outlineLevel="2" x14ac:dyDescent="0.2">
      <c r="B108" s="72" t="s">
        <v>568</v>
      </c>
      <c r="C108" s="54">
        <v>2500</v>
      </c>
      <c r="D108" s="54">
        <v>1074</v>
      </c>
      <c r="E108" s="54">
        <v>2759</v>
      </c>
      <c r="F108" s="53">
        <v>143</v>
      </c>
      <c r="G108" s="53">
        <v>4</v>
      </c>
      <c r="H108" s="54">
        <v>6480</v>
      </c>
      <c r="P108" s="17"/>
      <c r="Q108" s="17"/>
      <c r="R108" s="17"/>
      <c r="S108" s="17"/>
      <c r="T108" s="17"/>
      <c r="U108" s="17"/>
    </row>
    <row r="109" spans="2:21" outlineLevel="1" x14ac:dyDescent="0.2">
      <c r="B109" s="75" t="s">
        <v>742</v>
      </c>
      <c r="C109" s="57">
        <v>9641</v>
      </c>
      <c r="D109" s="57">
        <v>5003</v>
      </c>
      <c r="E109" s="57">
        <v>9920</v>
      </c>
      <c r="F109" s="201">
        <v>384</v>
      </c>
      <c r="G109" s="201">
        <v>23</v>
      </c>
      <c r="H109" s="57">
        <v>24971</v>
      </c>
      <c r="P109" s="17"/>
      <c r="Q109" s="17"/>
      <c r="R109" s="17"/>
      <c r="S109" s="17"/>
      <c r="T109" s="17"/>
      <c r="U109" s="17"/>
    </row>
    <row r="110" spans="2:21" outlineLevel="2" x14ac:dyDescent="0.2">
      <c r="B110" s="72" t="s">
        <v>569</v>
      </c>
      <c r="C110" s="54">
        <v>4789</v>
      </c>
      <c r="D110" s="54">
        <v>2608</v>
      </c>
      <c r="E110" s="54">
        <v>5779</v>
      </c>
      <c r="F110" s="53">
        <v>187</v>
      </c>
      <c r="G110" s="53">
        <v>15</v>
      </c>
      <c r="H110" s="54">
        <v>13378</v>
      </c>
      <c r="P110" s="17"/>
      <c r="Q110" s="17"/>
      <c r="R110" s="17"/>
      <c r="S110" s="17"/>
      <c r="T110" s="17"/>
      <c r="U110" s="17"/>
    </row>
    <row r="111" spans="2:21" outlineLevel="2" x14ac:dyDescent="0.2">
      <c r="B111" s="72" t="s">
        <v>570</v>
      </c>
      <c r="C111" s="54">
        <v>4852</v>
      </c>
      <c r="D111" s="54">
        <v>2395</v>
      </c>
      <c r="E111" s="54">
        <v>4141</v>
      </c>
      <c r="F111" s="53">
        <v>197</v>
      </c>
      <c r="G111" s="53">
        <v>8</v>
      </c>
      <c r="H111" s="54">
        <v>11593</v>
      </c>
      <c r="P111" s="17"/>
      <c r="Q111" s="17"/>
      <c r="R111" s="17"/>
      <c r="S111" s="17"/>
      <c r="T111" s="17"/>
      <c r="U111" s="17"/>
    </row>
    <row r="112" spans="2:21" outlineLevel="1" x14ac:dyDescent="0.2">
      <c r="B112" s="76" t="s">
        <v>571</v>
      </c>
      <c r="C112" s="93">
        <v>101261</v>
      </c>
      <c r="D112" s="93">
        <v>37795</v>
      </c>
      <c r="E112" s="93">
        <v>93929</v>
      </c>
      <c r="F112" s="93">
        <v>4458</v>
      </c>
      <c r="G112" s="94">
        <v>344</v>
      </c>
      <c r="H112" s="93">
        <v>237787</v>
      </c>
      <c r="P112" s="17"/>
      <c r="Q112" s="17"/>
      <c r="R112" s="17"/>
      <c r="S112" s="17"/>
      <c r="T112" s="17"/>
      <c r="U112" s="17"/>
    </row>
    <row r="114" spans="1:2" x14ac:dyDescent="0.2">
      <c r="A114" s="11" t="s">
        <v>327</v>
      </c>
      <c r="B114" s="11" t="s">
        <v>333</v>
      </c>
    </row>
    <row r="116" spans="1:2" x14ac:dyDescent="0.2">
      <c r="A116" s="239" t="s">
        <v>1211</v>
      </c>
    </row>
    <row r="117" spans="1:2" x14ac:dyDescent="0.2">
      <c r="A117" s="240" t="s">
        <v>1221</v>
      </c>
      <c r="B117" s="16"/>
    </row>
  </sheetData>
  <mergeCells count="5">
    <mergeCell ref="B2:H2"/>
    <mergeCell ref="B3:H3"/>
    <mergeCell ref="B5:H5"/>
    <mergeCell ref="B41:H41"/>
    <mergeCell ref="B77:H77"/>
  </mergeCells>
  <pageMargins left="0.7" right="0.7" top="0.75" bottom="0.75" header="0.3" footer="0.3"/>
  <pageSetup paperSize="8" orientation="landscape" horizontalDpi="300" verticalDpi="300" r:id="rId1"/>
  <headerFooter>
    <oddHeader>&amp;L&amp;"Calibri"&amp;10&amp;K000000 [Limited Sharing]&amp;1#_x000D_</oddHead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8D00-000000000000}">
  <sheetPr codeName="Sheet27">
    <tabColor theme="7" tint="-0.499984740745262"/>
  </sheetPr>
  <dimension ref="A1:R117"/>
  <sheetViews>
    <sheetView workbookViewId="0">
      <pane ySplit="4" topLeftCell="A106" activePane="bottomLeft" state="frozen"/>
      <selection activeCell="R14" sqref="R14"/>
      <selection pane="bottomLeft" activeCell="B2" sqref="B2:N2"/>
    </sheetView>
  </sheetViews>
  <sheetFormatPr defaultRowHeight="12.75" outlineLevelRow="2" x14ac:dyDescent="0.2"/>
  <cols>
    <col min="1" max="1" width="4.1640625" style="11" customWidth="1"/>
    <col min="2" max="2" width="24.5" style="11" customWidth="1"/>
    <col min="3" max="10" width="10.5" style="11" customWidth="1"/>
    <col min="11" max="11" width="10.5" style="272" customWidth="1"/>
    <col min="12" max="14" width="10.5" style="11" customWidth="1"/>
    <col min="15" max="16384" width="9.33203125" style="11"/>
  </cols>
  <sheetData>
    <row r="1" spans="2:15" s="4" customFormat="1" ht="46.5" customHeight="1" x14ac:dyDescent="0.2">
      <c r="B1" s="1" t="s">
        <v>438</v>
      </c>
      <c r="C1" s="2"/>
      <c r="D1" s="2"/>
      <c r="E1" s="2"/>
      <c r="F1" s="2"/>
      <c r="G1" s="2"/>
      <c r="H1" s="2"/>
      <c r="I1" s="2"/>
      <c r="J1" s="2"/>
      <c r="K1" s="2"/>
      <c r="L1" s="2"/>
      <c r="M1" s="2"/>
      <c r="N1" s="3" t="s">
        <v>460</v>
      </c>
    </row>
    <row r="2" spans="2:15" s="5" customFormat="1" ht="15" x14ac:dyDescent="0.25">
      <c r="B2" s="424" t="s">
        <v>314</v>
      </c>
      <c r="C2" s="443"/>
      <c r="D2" s="443"/>
      <c r="E2" s="443"/>
      <c r="F2" s="443"/>
      <c r="G2" s="443"/>
      <c r="H2" s="443"/>
      <c r="I2" s="443"/>
      <c r="J2" s="443"/>
      <c r="K2" s="443"/>
      <c r="L2" s="443"/>
      <c r="M2" s="443"/>
      <c r="N2" s="443"/>
      <c r="O2" s="29"/>
    </row>
    <row r="3" spans="2:15" s="5" customFormat="1" ht="15" x14ac:dyDescent="0.25">
      <c r="B3" s="261" t="s">
        <v>163</v>
      </c>
      <c r="C3" s="428" t="s">
        <v>165</v>
      </c>
      <c r="D3" s="428"/>
      <c r="E3" s="429"/>
      <c r="F3" s="444" t="s">
        <v>166</v>
      </c>
      <c r="G3" s="428"/>
      <c r="H3" s="429"/>
      <c r="I3" s="444" t="s">
        <v>167</v>
      </c>
      <c r="J3" s="428"/>
      <c r="K3" s="429"/>
      <c r="L3" s="444" t="s">
        <v>168</v>
      </c>
      <c r="M3" s="428"/>
      <c r="N3" s="429"/>
      <c r="O3" s="29"/>
    </row>
    <row r="4" spans="2:15" x14ac:dyDescent="0.2">
      <c r="B4" s="262"/>
      <c r="C4" s="263" t="s">
        <v>745</v>
      </c>
      <c r="D4" s="263" t="s">
        <v>746</v>
      </c>
      <c r="E4" s="264" t="s">
        <v>713</v>
      </c>
      <c r="F4" s="265" t="s">
        <v>745</v>
      </c>
      <c r="G4" s="263" t="s">
        <v>746</v>
      </c>
      <c r="H4" s="264" t="s">
        <v>713</v>
      </c>
      <c r="I4" s="265" t="s">
        <v>745</v>
      </c>
      <c r="J4" s="263" t="s">
        <v>746</v>
      </c>
      <c r="K4" s="264" t="s">
        <v>713</v>
      </c>
      <c r="L4" s="265" t="s">
        <v>745</v>
      </c>
      <c r="M4" s="263" t="s">
        <v>746</v>
      </c>
      <c r="N4" s="195" t="s">
        <v>713</v>
      </c>
    </row>
    <row r="5" spans="2:15" x14ac:dyDescent="0.2">
      <c r="B5" s="442" t="s">
        <v>289</v>
      </c>
      <c r="C5" s="442"/>
      <c r="D5" s="442"/>
      <c r="E5" s="442"/>
      <c r="F5" s="442"/>
      <c r="G5" s="442"/>
      <c r="H5" s="442"/>
      <c r="I5" s="442"/>
      <c r="J5" s="442"/>
      <c r="K5" s="442"/>
      <c r="L5" s="442"/>
      <c r="M5" s="442"/>
      <c r="N5" s="442"/>
    </row>
    <row r="6" spans="2:15" outlineLevel="1" x14ac:dyDescent="0.2">
      <c r="B6" s="69" t="s">
        <v>812</v>
      </c>
      <c r="C6" s="266">
        <v>29253</v>
      </c>
      <c r="D6" s="266">
        <v>28526</v>
      </c>
      <c r="E6" s="266">
        <v>57779</v>
      </c>
      <c r="F6" s="266">
        <v>3145</v>
      </c>
      <c r="G6" s="266">
        <v>3325</v>
      </c>
      <c r="H6" s="266">
        <v>6470</v>
      </c>
      <c r="I6" s="267">
        <v>0</v>
      </c>
      <c r="J6" s="267">
        <v>0</v>
      </c>
      <c r="K6" s="267">
        <v>0</v>
      </c>
      <c r="L6" s="266">
        <v>32398</v>
      </c>
      <c r="M6" s="266">
        <v>31851</v>
      </c>
      <c r="N6" s="268">
        <v>64249</v>
      </c>
    </row>
    <row r="7" spans="2:15" outlineLevel="2" x14ac:dyDescent="0.2">
      <c r="B7" s="121" t="s">
        <v>546</v>
      </c>
      <c r="C7" s="74">
        <v>10489</v>
      </c>
      <c r="D7" s="74">
        <v>10093</v>
      </c>
      <c r="E7" s="74">
        <v>20582</v>
      </c>
      <c r="F7" s="74">
        <v>1161</v>
      </c>
      <c r="G7" s="74">
        <v>1268</v>
      </c>
      <c r="H7" s="74">
        <v>2429</v>
      </c>
      <c r="I7" s="55">
        <v>0</v>
      </c>
      <c r="J7" s="55">
        <v>0</v>
      </c>
      <c r="K7" s="55">
        <v>0</v>
      </c>
      <c r="L7" s="74">
        <v>11650</v>
      </c>
      <c r="M7" s="74">
        <v>11361</v>
      </c>
      <c r="N7" s="269">
        <v>23011</v>
      </c>
    </row>
    <row r="8" spans="2:15" outlineLevel="2" x14ac:dyDescent="0.2">
      <c r="B8" s="121" t="s">
        <v>547</v>
      </c>
      <c r="C8" s="74">
        <v>11535</v>
      </c>
      <c r="D8" s="74">
        <v>11563</v>
      </c>
      <c r="E8" s="74">
        <v>23098</v>
      </c>
      <c r="F8" s="55">
        <v>781</v>
      </c>
      <c r="G8" s="55">
        <v>742</v>
      </c>
      <c r="H8" s="74">
        <v>1523</v>
      </c>
      <c r="I8" s="55">
        <v>0</v>
      </c>
      <c r="J8" s="55">
        <v>0</v>
      </c>
      <c r="K8" s="55">
        <v>0</v>
      </c>
      <c r="L8" s="74">
        <v>12316</v>
      </c>
      <c r="M8" s="74">
        <v>12305</v>
      </c>
      <c r="N8" s="269">
        <v>24621</v>
      </c>
    </row>
    <row r="9" spans="2:15" outlineLevel="2" x14ac:dyDescent="0.2">
      <c r="B9" s="121" t="s">
        <v>548</v>
      </c>
      <c r="C9" s="74">
        <v>7229</v>
      </c>
      <c r="D9" s="74">
        <v>6870</v>
      </c>
      <c r="E9" s="74">
        <v>14099</v>
      </c>
      <c r="F9" s="74">
        <v>1203</v>
      </c>
      <c r="G9" s="74">
        <v>1315</v>
      </c>
      <c r="H9" s="74">
        <v>2518</v>
      </c>
      <c r="I9" s="55">
        <v>0</v>
      </c>
      <c r="J9" s="55">
        <v>0</v>
      </c>
      <c r="K9" s="55">
        <v>0</v>
      </c>
      <c r="L9" s="74">
        <v>8432</v>
      </c>
      <c r="M9" s="74">
        <v>8185</v>
      </c>
      <c r="N9" s="269">
        <v>16617</v>
      </c>
    </row>
    <row r="10" spans="2:15" outlineLevel="1" x14ac:dyDescent="0.2">
      <c r="B10" s="75" t="s">
        <v>735</v>
      </c>
      <c r="C10" s="102">
        <v>13195</v>
      </c>
      <c r="D10" s="102">
        <v>12956</v>
      </c>
      <c r="E10" s="102">
        <v>26151</v>
      </c>
      <c r="F10" s="102">
        <v>7049</v>
      </c>
      <c r="G10" s="102">
        <v>7149</v>
      </c>
      <c r="H10" s="102">
        <v>14198</v>
      </c>
      <c r="I10" s="104">
        <v>0</v>
      </c>
      <c r="J10" s="104">
        <v>0</v>
      </c>
      <c r="K10" s="104">
        <v>0</v>
      </c>
      <c r="L10" s="102">
        <v>20244</v>
      </c>
      <c r="M10" s="102">
        <v>20105</v>
      </c>
      <c r="N10" s="270">
        <v>40349</v>
      </c>
    </row>
    <row r="11" spans="2:15" outlineLevel="2" x14ac:dyDescent="0.2">
      <c r="B11" s="121" t="s">
        <v>549</v>
      </c>
      <c r="C11" s="74">
        <v>7674</v>
      </c>
      <c r="D11" s="74">
        <v>7402</v>
      </c>
      <c r="E11" s="74">
        <v>15076</v>
      </c>
      <c r="F11" s="74">
        <v>2735</v>
      </c>
      <c r="G11" s="74">
        <v>2754</v>
      </c>
      <c r="H11" s="74">
        <v>5489</v>
      </c>
      <c r="I11" s="55">
        <v>0</v>
      </c>
      <c r="J11" s="55">
        <v>0</v>
      </c>
      <c r="K11" s="55">
        <v>0</v>
      </c>
      <c r="L11" s="74">
        <v>10409</v>
      </c>
      <c r="M11" s="74">
        <v>10156</v>
      </c>
      <c r="N11" s="269">
        <v>20565</v>
      </c>
    </row>
    <row r="12" spans="2:15" outlineLevel="2" x14ac:dyDescent="0.2">
      <c r="B12" s="121" t="s">
        <v>550</v>
      </c>
      <c r="C12" s="74">
        <v>3203</v>
      </c>
      <c r="D12" s="74">
        <v>3252</v>
      </c>
      <c r="E12" s="74">
        <v>6455</v>
      </c>
      <c r="F12" s="55">
        <v>719</v>
      </c>
      <c r="G12" s="55">
        <v>769</v>
      </c>
      <c r="H12" s="74">
        <v>1488</v>
      </c>
      <c r="I12" s="55">
        <v>0</v>
      </c>
      <c r="J12" s="55">
        <v>0</v>
      </c>
      <c r="K12" s="55">
        <v>0</v>
      </c>
      <c r="L12" s="74">
        <v>3922</v>
      </c>
      <c r="M12" s="74">
        <v>4021</v>
      </c>
      <c r="N12" s="269">
        <v>7943</v>
      </c>
    </row>
    <row r="13" spans="2:15" outlineLevel="2" x14ac:dyDescent="0.2">
      <c r="B13" s="121" t="s">
        <v>551</v>
      </c>
      <c r="C13" s="74">
        <v>2318</v>
      </c>
      <c r="D13" s="74">
        <v>2302</v>
      </c>
      <c r="E13" s="74">
        <v>4620</v>
      </c>
      <c r="F13" s="74">
        <v>3595</v>
      </c>
      <c r="G13" s="74">
        <v>3626</v>
      </c>
      <c r="H13" s="74">
        <v>7221</v>
      </c>
      <c r="I13" s="55">
        <v>0</v>
      </c>
      <c r="J13" s="55">
        <v>0</v>
      </c>
      <c r="K13" s="55">
        <v>0</v>
      </c>
      <c r="L13" s="74">
        <v>5913</v>
      </c>
      <c r="M13" s="74">
        <v>5928</v>
      </c>
      <c r="N13" s="269">
        <v>11841</v>
      </c>
    </row>
    <row r="14" spans="2:15" outlineLevel="1" x14ac:dyDescent="0.2">
      <c r="B14" s="75" t="s">
        <v>736</v>
      </c>
      <c r="C14" s="102">
        <v>19440</v>
      </c>
      <c r="D14" s="102">
        <v>18780</v>
      </c>
      <c r="E14" s="102">
        <v>38220</v>
      </c>
      <c r="F14" s="104">
        <v>619</v>
      </c>
      <c r="G14" s="104">
        <v>589</v>
      </c>
      <c r="H14" s="102">
        <v>1208</v>
      </c>
      <c r="I14" s="104">
        <v>0</v>
      </c>
      <c r="J14" s="104">
        <v>0</v>
      </c>
      <c r="K14" s="104">
        <v>0</v>
      </c>
      <c r="L14" s="102">
        <v>20059</v>
      </c>
      <c r="M14" s="102">
        <v>19369</v>
      </c>
      <c r="N14" s="270">
        <v>39428</v>
      </c>
    </row>
    <row r="15" spans="2:15" outlineLevel="2" x14ac:dyDescent="0.2">
      <c r="B15" s="121" t="s">
        <v>552</v>
      </c>
      <c r="C15" s="74">
        <v>8004</v>
      </c>
      <c r="D15" s="74">
        <v>7794</v>
      </c>
      <c r="E15" s="74">
        <v>15798</v>
      </c>
      <c r="F15" s="55">
        <v>182</v>
      </c>
      <c r="G15" s="55">
        <v>210</v>
      </c>
      <c r="H15" s="55">
        <v>392</v>
      </c>
      <c r="I15" s="55">
        <v>0</v>
      </c>
      <c r="J15" s="55">
        <v>0</v>
      </c>
      <c r="K15" s="55">
        <v>0</v>
      </c>
      <c r="L15" s="74">
        <v>8186</v>
      </c>
      <c r="M15" s="74">
        <v>8004</v>
      </c>
      <c r="N15" s="269">
        <v>16190</v>
      </c>
    </row>
    <row r="16" spans="2:15" outlineLevel="2" x14ac:dyDescent="0.2">
      <c r="B16" s="121" t="s">
        <v>553</v>
      </c>
      <c r="C16" s="74">
        <v>5965</v>
      </c>
      <c r="D16" s="74">
        <v>5533</v>
      </c>
      <c r="E16" s="74">
        <v>11498</v>
      </c>
      <c r="F16" s="55">
        <v>335</v>
      </c>
      <c r="G16" s="55">
        <v>278</v>
      </c>
      <c r="H16" s="55">
        <v>613</v>
      </c>
      <c r="I16" s="55">
        <v>0</v>
      </c>
      <c r="J16" s="55">
        <v>0</v>
      </c>
      <c r="K16" s="55">
        <v>0</v>
      </c>
      <c r="L16" s="74">
        <v>6300</v>
      </c>
      <c r="M16" s="74">
        <v>5811</v>
      </c>
      <c r="N16" s="269">
        <v>12111</v>
      </c>
    </row>
    <row r="17" spans="2:14" outlineLevel="2" x14ac:dyDescent="0.2">
      <c r="B17" s="121" t="s">
        <v>554</v>
      </c>
      <c r="C17" s="74">
        <v>5471</v>
      </c>
      <c r="D17" s="74">
        <v>5453</v>
      </c>
      <c r="E17" s="74">
        <v>10924</v>
      </c>
      <c r="F17" s="55">
        <v>102</v>
      </c>
      <c r="G17" s="55">
        <v>101</v>
      </c>
      <c r="H17" s="55">
        <v>203</v>
      </c>
      <c r="I17" s="55">
        <v>0</v>
      </c>
      <c r="J17" s="55">
        <v>0</v>
      </c>
      <c r="K17" s="55">
        <v>0</v>
      </c>
      <c r="L17" s="74">
        <v>5573</v>
      </c>
      <c r="M17" s="74">
        <v>5554</v>
      </c>
      <c r="N17" s="269">
        <v>11127</v>
      </c>
    </row>
    <row r="18" spans="2:14" outlineLevel="1" x14ac:dyDescent="0.2">
      <c r="B18" s="75" t="s">
        <v>737</v>
      </c>
      <c r="C18" s="104">
        <v>316</v>
      </c>
      <c r="D18" s="104">
        <v>280</v>
      </c>
      <c r="E18" s="104">
        <v>596</v>
      </c>
      <c r="F18" s="102">
        <v>7359</v>
      </c>
      <c r="G18" s="102">
        <v>7302</v>
      </c>
      <c r="H18" s="102">
        <v>14661</v>
      </c>
      <c r="I18" s="104">
        <v>0</v>
      </c>
      <c r="J18" s="104">
        <v>0</v>
      </c>
      <c r="K18" s="104">
        <v>0</v>
      </c>
      <c r="L18" s="102">
        <v>7675</v>
      </c>
      <c r="M18" s="102">
        <v>7582</v>
      </c>
      <c r="N18" s="270">
        <v>15257</v>
      </c>
    </row>
    <row r="19" spans="2:14" outlineLevel="2" x14ac:dyDescent="0.2">
      <c r="B19" s="121" t="s">
        <v>555</v>
      </c>
      <c r="C19" s="55">
        <v>0</v>
      </c>
      <c r="D19" s="55">
        <v>0</v>
      </c>
      <c r="E19" s="55">
        <v>0</v>
      </c>
      <c r="F19" s="74">
        <v>3549</v>
      </c>
      <c r="G19" s="74">
        <v>3520</v>
      </c>
      <c r="H19" s="74">
        <v>7069</v>
      </c>
      <c r="I19" s="55">
        <v>0</v>
      </c>
      <c r="J19" s="55">
        <v>0</v>
      </c>
      <c r="K19" s="55">
        <v>0</v>
      </c>
      <c r="L19" s="74">
        <v>3549</v>
      </c>
      <c r="M19" s="74">
        <v>3520</v>
      </c>
      <c r="N19" s="269">
        <v>7069</v>
      </c>
    </row>
    <row r="20" spans="2:14" outlineLevel="2" x14ac:dyDescent="0.2">
      <c r="B20" s="121" t="s">
        <v>813</v>
      </c>
      <c r="C20" s="55">
        <v>0</v>
      </c>
      <c r="D20" s="55">
        <v>0</v>
      </c>
      <c r="E20" s="55">
        <v>0</v>
      </c>
      <c r="F20" s="55">
        <v>860</v>
      </c>
      <c r="G20" s="55">
        <v>877</v>
      </c>
      <c r="H20" s="74">
        <v>1737</v>
      </c>
      <c r="I20" s="55">
        <v>0</v>
      </c>
      <c r="J20" s="55">
        <v>0</v>
      </c>
      <c r="K20" s="55">
        <v>0</v>
      </c>
      <c r="L20" s="55">
        <v>860</v>
      </c>
      <c r="M20" s="55">
        <v>877</v>
      </c>
      <c r="N20" s="269">
        <v>1737</v>
      </c>
    </row>
    <row r="21" spans="2:14" outlineLevel="2" x14ac:dyDescent="0.2">
      <c r="B21" s="121" t="s">
        <v>556</v>
      </c>
      <c r="C21" s="55">
        <v>0</v>
      </c>
      <c r="D21" s="55">
        <v>0</v>
      </c>
      <c r="E21" s="55">
        <v>0</v>
      </c>
      <c r="F21" s="74">
        <v>1008</v>
      </c>
      <c r="G21" s="74">
        <v>1031</v>
      </c>
      <c r="H21" s="74">
        <v>2039</v>
      </c>
      <c r="I21" s="55">
        <v>0</v>
      </c>
      <c r="J21" s="55">
        <v>0</v>
      </c>
      <c r="K21" s="55">
        <v>0</v>
      </c>
      <c r="L21" s="74">
        <v>1008</v>
      </c>
      <c r="M21" s="74">
        <v>1031</v>
      </c>
      <c r="N21" s="269">
        <v>2039</v>
      </c>
    </row>
    <row r="22" spans="2:14" outlineLevel="2" x14ac:dyDescent="0.2">
      <c r="B22" s="121" t="s">
        <v>814</v>
      </c>
      <c r="C22" s="55">
        <v>210</v>
      </c>
      <c r="D22" s="55">
        <v>178</v>
      </c>
      <c r="E22" s="55">
        <v>388</v>
      </c>
      <c r="F22" s="74">
        <v>1174</v>
      </c>
      <c r="G22" s="74">
        <v>1093</v>
      </c>
      <c r="H22" s="74">
        <v>2267</v>
      </c>
      <c r="I22" s="55">
        <v>0</v>
      </c>
      <c r="J22" s="55">
        <v>0</v>
      </c>
      <c r="K22" s="55">
        <v>0</v>
      </c>
      <c r="L22" s="74">
        <v>1384</v>
      </c>
      <c r="M22" s="74">
        <v>1271</v>
      </c>
      <c r="N22" s="269">
        <v>2655</v>
      </c>
    </row>
    <row r="23" spans="2:14" outlineLevel="2" x14ac:dyDescent="0.2">
      <c r="B23" s="121" t="s">
        <v>558</v>
      </c>
      <c r="C23" s="55">
        <v>106</v>
      </c>
      <c r="D23" s="55">
        <v>102</v>
      </c>
      <c r="E23" s="55">
        <v>208</v>
      </c>
      <c r="F23" s="55">
        <v>768</v>
      </c>
      <c r="G23" s="55">
        <v>781</v>
      </c>
      <c r="H23" s="74">
        <v>1549</v>
      </c>
      <c r="I23" s="55">
        <v>0</v>
      </c>
      <c r="J23" s="55">
        <v>0</v>
      </c>
      <c r="K23" s="55">
        <v>0</v>
      </c>
      <c r="L23" s="55">
        <v>874</v>
      </c>
      <c r="M23" s="55">
        <v>883</v>
      </c>
      <c r="N23" s="269">
        <v>1757</v>
      </c>
    </row>
    <row r="24" spans="2:14" outlineLevel="2" x14ac:dyDescent="0.2">
      <c r="B24" s="75" t="s">
        <v>738</v>
      </c>
      <c r="C24" s="102">
        <v>3412</v>
      </c>
      <c r="D24" s="102">
        <v>3173</v>
      </c>
      <c r="E24" s="102">
        <v>6585</v>
      </c>
      <c r="F24" s="102">
        <v>11719</v>
      </c>
      <c r="G24" s="102">
        <v>11514</v>
      </c>
      <c r="H24" s="102">
        <v>23233</v>
      </c>
      <c r="I24" s="104">
        <v>0</v>
      </c>
      <c r="J24" s="104">
        <v>0</v>
      </c>
      <c r="K24" s="104">
        <v>0</v>
      </c>
      <c r="L24" s="102">
        <v>15131</v>
      </c>
      <c r="M24" s="102">
        <v>14687</v>
      </c>
      <c r="N24" s="270">
        <v>29818</v>
      </c>
    </row>
    <row r="25" spans="2:14" outlineLevel="2" x14ac:dyDescent="0.2">
      <c r="B25" s="121" t="s">
        <v>560</v>
      </c>
      <c r="C25" s="55">
        <v>24</v>
      </c>
      <c r="D25" s="55">
        <v>15</v>
      </c>
      <c r="E25" s="55">
        <v>39</v>
      </c>
      <c r="F25" s="74">
        <v>4699</v>
      </c>
      <c r="G25" s="74">
        <v>4555</v>
      </c>
      <c r="H25" s="74">
        <v>9254</v>
      </c>
      <c r="I25" s="55">
        <v>0</v>
      </c>
      <c r="J25" s="55">
        <v>0</v>
      </c>
      <c r="K25" s="55">
        <v>0</v>
      </c>
      <c r="L25" s="74">
        <v>4723</v>
      </c>
      <c r="M25" s="74">
        <v>4570</v>
      </c>
      <c r="N25" s="269">
        <v>9293</v>
      </c>
    </row>
    <row r="26" spans="2:14" outlineLevel="2" x14ac:dyDescent="0.2">
      <c r="B26" s="121" t="s">
        <v>561</v>
      </c>
      <c r="C26" s="74">
        <v>2342</v>
      </c>
      <c r="D26" s="74">
        <v>2246</v>
      </c>
      <c r="E26" s="74">
        <v>4588</v>
      </c>
      <c r="F26" s="74">
        <v>4121</v>
      </c>
      <c r="G26" s="74">
        <v>4078</v>
      </c>
      <c r="H26" s="74">
        <v>8199</v>
      </c>
      <c r="I26" s="55">
        <v>0</v>
      </c>
      <c r="J26" s="55">
        <v>0</v>
      </c>
      <c r="K26" s="55">
        <v>0</v>
      </c>
      <c r="L26" s="74">
        <v>6463</v>
      </c>
      <c r="M26" s="74">
        <v>6324</v>
      </c>
      <c r="N26" s="269">
        <v>12787</v>
      </c>
    </row>
    <row r="27" spans="2:14" outlineLevel="2" x14ac:dyDescent="0.2">
      <c r="B27" s="121" t="s">
        <v>562</v>
      </c>
      <c r="C27" s="74">
        <v>1046</v>
      </c>
      <c r="D27" s="55">
        <v>912</v>
      </c>
      <c r="E27" s="74">
        <v>1958</v>
      </c>
      <c r="F27" s="74">
        <v>2899</v>
      </c>
      <c r="G27" s="74">
        <v>2881</v>
      </c>
      <c r="H27" s="74">
        <v>5780</v>
      </c>
      <c r="I27" s="55">
        <v>0</v>
      </c>
      <c r="J27" s="55">
        <v>0</v>
      </c>
      <c r="K27" s="55">
        <v>0</v>
      </c>
      <c r="L27" s="74">
        <v>3945</v>
      </c>
      <c r="M27" s="74">
        <v>3793</v>
      </c>
      <c r="N27" s="269">
        <v>7738</v>
      </c>
    </row>
    <row r="28" spans="2:14" outlineLevel="1" x14ac:dyDescent="0.2">
      <c r="B28" s="75" t="s">
        <v>739</v>
      </c>
      <c r="C28" s="102">
        <v>16747</v>
      </c>
      <c r="D28" s="102">
        <v>16035</v>
      </c>
      <c r="E28" s="102">
        <v>32782</v>
      </c>
      <c r="F28" s="102">
        <v>3028</v>
      </c>
      <c r="G28" s="102">
        <v>3060</v>
      </c>
      <c r="H28" s="102">
        <v>6088</v>
      </c>
      <c r="I28" s="104">
        <v>0</v>
      </c>
      <c r="J28" s="104">
        <v>0</v>
      </c>
      <c r="K28" s="104">
        <v>0</v>
      </c>
      <c r="L28" s="102">
        <v>19775</v>
      </c>
      <c r="M28" s="102">
        <v>19095</v>
      </c>
      <c r="N28" s="270"/>
    </row>
    <row r="29" spans="2:14" outlineLevel="2" x14ac:dyDescent="0.2">
      <c r="B29" s="121" t="s">
        <v>563</v>
      </c>
      <c r="C29" s="74">
        <v>12169</v>
      </c>
      <c r="D29" s="74">
        <v>11462</v>
      </c>
      <c r="E29" s="74">
        <v>23631</v>
      </c>
      <c r="F29" s="74">
        <v>1161</v>
      </c>
      <c r="G29" s="74">
        <v>1213</v>
      </c>
      <c r="H29" s="74">
        <v>2374</v>
      </c>
      <c r="I29" s="55">
        <v>0</v>
      </c>
      <c r="J29" s="55">
        <v>0</v>
      </c>
      <c r="K29" s="55">
        <v>0</v>
      </c>
      <c r="L29" s="74">
        <v>13330</v>
      </c>
      <c r="M29" s="74">
        <v>12675</v>
      </c>
      <c r="N29" s="269">
        <v>26005</v>
      </c>
    </row>
    <row r="30" spans="2:14" outlineLevel="2" x14ac:dyDescent="0.2">
      <c r="B30" s="121" t="s">
        <v>564</v>
      </c>
      <c r="C30" s="74">
        <v>4578</v>
      </c>
      <c r="D30" s="74">
        <v>4573</v>
      </c>
      <c r="E30" s="74">
        <v>9151</v>
      </c>
      <c r="F30" s="74">
        <v>1867</v>
      </c>
      <c r="G30" s="74">
        <v>1847</v>
      </c>
      <c r="H30" s="74">
        <v>3714</v>
      </c>
      <c r="I30" s="55">
        <v>0</v>
      </c>
      <c r="J30" s="55">
        <v>0</v>
      </c>
      <c r="K30" s="55">
        <v>0</v>
      </c>
      <c r="L30" s="74">
        <v>6445</v>
      </c>
      <c r="M30" s="74">
        <v>6420</v>
      </c>
      <c r="N30" s="269">
        <v>12865</v>
      </c>
    </row>
    <row r="31" spans="2:14" outlineLevel="1" x14ac:dyDescent="0.2">
      <c r="B31" s="75" t="s">
        <v>740</v>
      </c>
      <c r="C31" s="102">
        <v>10853</v>
      </c>
      <c r="D31" s="102">
        <v>10608</v>
      </c>
      <c r="E31" s="102">
        <v>21461</v>
      </c>
      <c r="F31" s="102">
        <v>1287</v>
      </c>
      <c r="G31" s="102">
        <v>1211</v>
      </c>
      <c r="H31" s="102">
        <v>2498</v>
      </c>
      <c r="I31" s="104">
        <v>0</v>
      </c>
      <c r="J31" s="104">
        <v>0</v>
      </c>
      <c r="K31" s="104">
        <v>0</v>
      </c>
      <c r="L31" s="102">
        <v>12140</v>
      </c>
      <c r="M31" s="102">
        <v>11819</v>
      </c>
      <c r="N31" s="270">
        <v>23959</v>
      </c>
    </row>
    <row r="32" spans="2:14" outlineLevel="2" x14ac:dyDescent="0.2">
      <c r="B32" s="121" t="s">
        <v>565</v>
      </c>
      <c r="C32" s="74">
        <v>7413</v>
      </c>
      <c r="D32" s="74">
        <v>7326</v>
      </c>
      <c r="E32" s="74">
        <v>14739</v>
      </c>
      <c r="F32" s="55">
        <v>882</v>
      </c>
      <c r="G32" s="55">
        <v>806</v>
      </c>
      <c r="H32" s="74">
        <v>1688</v>
      </c>
      <c r="I32" s="55">
        <v>0</v>
      </c>
      <c r="J32" s="55">
        <v>0</v>
      </c>
      <c r="K32" s="55">
        <v>0</v>
      </c>
      <c r="L32" s="74">
        <v>8295</v>
      </c>
      <c r="M32" s="74">
        <v>8132</v>
      </c>
      <c r="N32" s="269">
        <v>16427</v>
      </c>
    </row>
    <row r="33" spans="2:18" outlineLevel="2" x14ac:dyDescent="0.2">
      <c r="B33" s="121" t="s">
        <v>566</v>
      </c>
      <c r="C33" s="74">
        <v>3440</v>
      </c>
      <c r="D33" s="74">
        <v>3282</v>
      </c>
      <c r="E33" s="74">
        <v>6722</v>
      </c>
      <c r="F33" s="55">
        <v>405</v>
      </c>
      <c r="G33" s="55">
        <v>405</v>
      </c>
      <c r="H33" s="55">
        <v>810</v>
      </c>
      <c r="I33" s="55">
        <v>0</v>
      </c>
      <c r="J33" s="55">
        <v>0</v>
      </c>
      <c r="K33" s="55">
        <v>0</v>
      </c>
      <c r="L33" s="74">
        <v>3845</v>
      </c>
      <c r="M33" s="74">
        <v>3687</v>
      </c>
      <c r="N33" s="269">
        <v>7532</v>
      </c>
    </row>
    <row r="34" spans="2:18" outlineLevel="1" x14ac:dyDescent="0.2">
      <c r="B34" s="75" t="s">
        <v>741</v>
      </c>
      <c r="C34" s="102">
        <v>9639</v>
      </c>
      <c r="D34" s="102">
        <v>9362</v>
      </c>
      <c r="E34" s="102">
        <v>19001</v>
      </c>
      <c r="F34" s="102">
        <v>2085</v>
      </c>
      <c r="G34" s="102">
        <v>2094</v>
      </c>
      <c r="H34" s="102">
        <v>4179</v>
      </c>
      <c r="I34" s="104">
        <v>0</v>
      </c>
      <c r="J34" s="104">
        <v>0</v>
      </c>
      <c r="K34" s="104">
        <v>0</v>
      </c>
      <c r="L34" s="102">
        <v>11724</v>
      </c>
      <c r="M34" s="102">
        <v>11456</v>
      </c>
      <c r="N34" s="270">
        <v>23180</v>
      </c>
    </row>
    <row r="35" spans="2:18" outlineLevel="2" x14ac:dyDescent="0.2">
      <c r="B35" s="121" t="s">
        <v>567</v>
      </c>
      <c r="C35" s="74">
        <v>5081</v>
      </c>
      <c r="D35" s="74">
        <v>4972</v>
      </c>
      <c r="E35" s="74">
        <v>10053</v>
      </c>
      <c r="F35" s="74">
        <v>1847</v>
      </c>
      <c r="G35" s="74">
        <v>1853</v>
      </c>
      <c r="H35" s="74">
        <v>3700</v>
      </c>
      <c r="I35" s="55">
        <v>0</v>
      </c>
      <c r="J35" s="55">
        <v>0</v>
      </c>
      <c r="K35" s="55">
        <v>0</v>
      </c>
      <c r="L35" s="74">
        <v>6928</v>
      </c>
      <c r="M35" s="74">
        <v>6825</v>
      </c>
      <c r="N35" s="269">
        <v>13753</v>
      </c>
    </row>
    <row r="36" spans="2:18" outlineLevel="2" x14ac:dyDescent="0.2">
      <c r="B36" s="121" t="s">
        <v>568</v>
      </c>
      <c r="C36" s="74">
        <v>4558</v>
      </c>
      <c r="D36" s="74">
        <v>4390</v>
      </c>
      <c r="E36" s="74">
        <v>8948</v>
      </c>
      <c r="F36" s="55">
        <v>238</v>
      </c>
      <c r="G36" s="55">
        <v>241</v>
      </c>
      <c r="H36" s="55">
        <v>479</v>
      </c>
      <c r="I36" s="55">
        <v>0</v>
      </c>
      <c r="J36" s="55">
        <v>0</v>
      </c>
      <c r="K36" s="55">
        <v>0</v>
      </c>
      <c r="L36" s="74">
        <v>4796</v>
      </c>
      <c r="M36" s="74">
        <v>4631</v>
      </c>
      <c r="N36" s="269">
        <v>9427</v>
      </c>
    </row>
    <row r="37" spans="2:18" outlineLevel="1" x14ac:dyDescent="0.2">
      <c r="B37" s="75" t="s">
        <v>742</v>
      </c>
      <c r="C37" s="102">
        <v>12682</v>
      </c>
      <c r="D37" s="102">
        <v>12475</v>
      </c>
      <c r="E37" s="102">
        <v>25157</v>
      </c>
      <c r="F37" s="102">
        <v>1917</v>
      </c>
      <c r="G37" s="102">
        <v>1921</v>
      </c>
      <c r="H37" s="102">
        <v>3838</v>
      </c>
      <c r="I37" s="104">
        <v>0</v>
      </c>
      <c r="J37" s="104">
        <v>0</v>
      </c>
      <c r="K37" s="104">
        <v>0</v>
      </c>
      <c r="L37" s="102">
        <v>14599</v>
      </c>
      <c r="M37" s="102">
        <v>14396</v>
      </c>
      <c r="N37" s="270">
        <v>28995</v>
      </c>
    </row>
    <row r="38" spans="2:18" outlineLevel="2" x14ac:dyDescent="0.2">
      <c r="B38" s="121" t="s">
        <v>569</v>
      </c>
      <c r="C38" s="74">
        <v>7661</v>
      </c>
      <c r="D38" s="74">
        <v>7519</v>
      </c>
      <c r="E38" s="74">
        <v>15180</v>
      </c>
      <c r="F38" s="55">
        <v>948</v>
      </c>
      <c r="G38" s="55">
        <v>938</v>
      </c>
      <c r="H38" s="74">
        <v>1886</v>
      </c>
      <c r="I38" s="55">
        <v>0</v>
      </c>
      <c r="J38" s="55">
        <v>0</v>
      </c>
      <c r="K38" s="55">
        <v>0</v>
      </c>
      <c r="L38" s="74">
        <v>8609</v>
      </c>
      <c r="M38" s="74">
        <v>8457</v>
      </c>
      <c r="N38" s="269">
        <v>17066</v>
      </c>
    </row>
    <row r="39" spans="2:18" outlineLevel="2" x14ac:dyDescent="0.2">
      <c r="B39" s="121" t="s">
        <v>570</v>
      </c>
      <c r="C39" s="74">
        <v>5021</v>
      </c>
      <c r="D39" s="74">
        <v>4956</v>
      </c>
      <c r="E39" s="74">
        <v>9977</v>
      </c>
      <c r="F39" s="55">
        <v>969</v>
      </c>
      <c r="G39" s="55">
        <v>983</v>
      </c>
      <c r="H39" s="74">
        <v>1952</v>
      </c>
      <c r="I39" s="55">
        <v>0</v>
      </c>
      <c r="J39" s="55">
        <v>0</v>
      </c>
      <c r="K39" s="55">
        <v>0</v>
      </c>
      <c r="L39" s="74">
        <v>5990</v>
      </c>
      <c r="M39" s="74">
        <v>5939</v>
      </c>
      <c r="N39" s="269">
        <v>11929</v>
      </c>
    </row>
    <row r="40" spans="2:18" outlineLevel="1" x14ac:dyDescent="0.2">
      <c r="B40" s="76" t="s">
        <v>571</v>
      </c>
      <c r="C40" s="77">
        <v>115537</v>
      </c>
      <c r="D40" s="77">
        <v>112195</v>
      </c>
      <c r="E40" s="77">
        <v>227732</v>
      </c>
      <c r="F40" s="77">
        <v>38208</v>
      </c>
      <c r="G40" s="77">
        <v>38165</v>
      </c>
      <c r="H40" s="77">
        <v>76373</v>
      </c>
      <c r="I40" s="78">
        <v>0</v>
      </c>
      <c r="J40" s="78">
        <v>0</v>
      </c>
      <c r="K40" s="78">
        <v>0</v>
      </c>
      <c r="L40" s="77">
        <v>153745</v>
      </c>
      <c r="M40" s="77">
        <v>150360</v>
      </c>
      <c r="N40" s="271">
        <v>304105</v>
      </c>
    </row>
    <row r="41" spans="2:18" ht="15" x14ac:dyDescent="0.2">
      <c r="B41" s="442" t="s">
        <v>815</v>
      </c>
      <c r="C41" s="442"/>
      <c r="D41" s="442"/>
      <c r="E41" s="442"/>
      <c r="F41" s="442"/>
      <c r="G41" s="442"/>
      <c r="H41" s="442"/>
      <c r="I41" s="442"/>
      <c r="J41" s="442"/>
      <c r="K41" s="442"/>
      <c r="L41" s="442"/>
      <c r="M41" s="442"/>
      <c r="N41" s="442"/>
    </row>
    <row r="42" spans="2:18" outlineLevel="1" x14ac:dyDescent="0.2">
      <c r="B42" s="69" t="s">
        <v>812</v>
      </c>
      <c r="C42" s="266">
        <v>27115</v>
      </c>
      <c r="D42" s="266">
        <v>26428</v>
      </c>
      <c r="E42" s="266">
        <f>C42+D42</f>
        <v>53543</v>
      </c>
      <c r="F42" s="266">
        <v>3016</v>
      </c>
      <c r="G42" s="266">
        <v>3208</v>
      </c>
      <c r="H42" s="266">
        <f>F42+G42</f>
        <v>6224</v>
      </c>
      <c r="I42" s="267">
        <v>0</v>
      </c>
      <c r="J42" s="267">
        <v>0</v>
      </c>
      <c r="K42" s="267">
        <v>0</v>
      </c>
      <c r="L42" s="266">
        <v>30131</v>
      </c>
      <c r="M42" s="266">
        <v>29636</v>
      </c>
      <c r="N42" s="268">
        <v>59767</v>
      </c>
      <c r="Q42" s="17"/>
    </row>
    <row r="43" spans="2:18" outlineLevel="2" x14ac:dyDescent="0.2">
      <c r="B43" s="121" t="s">
        <v>546</v>
      </c>
      <c r="C43" s="74">
        <v>9588</v>
      </c>
      <c r="D43" s="74">
        <v>9133</v>
      </c>
      <c r="E43" s="74">
        <f t="shared" ref="E43:E76" si="0">C43+D43</f>
        <v>18721</v>
      </c>
      <c r="F43" s="74">
        <v>1127</v>
      </c>
      <c r="G43" s="74">
        <v>1274</v>
      </c>
      <c r="H43" s="74">
        <f t="shared" ref="H43:H75" si="1">F43+G43</f>
        <v>2401</v>
      </c>
      <c r="I43" s="55">
        <v>0</v>
      </c>
      <c r="J43" s="55">
        <v>0</v>
      </c>
      <c r="K43" s="55">
        <v>0</v>
      </c>
      <c r="L43" s="74">
        <v>10715</v>
      </c>
      <c r="M43" s="74">
        <v>10407</v>
      </c>
      <c r="N43" s="269">
        <v>21122</v>
      </c>
      <c r="Q43" s="17"/>
      <c r="R43" s="17"/>
    </row>
    <row r="44" spans="2:18" outlineLevel="2" x14ac:dyDescent="0.2">
      <c r="B44" s="121" t="s">
        <v>547</v>
      </c>
      <c r="C44" s="74">
        <v>10733</v>
      </c>
      <c r="D44" s="74">
        <v>10748</v>
      </c>
      <c r="E44" s="74">
        <f t="shared" si="0"/>
        <v>21481</v>
      </c>
      <c r="F44" s="55">
        <v>737</v>
      </c>
      <c r="G44" s="55">
        <v>691</v>
      </c>
      <c r="H44" s="74">
        <f t="shared" si="1"/>
        <v>1428</v>
      </c>
      <c r="I44" s="55">
        <v>0</v>
      </c>
      <c r="J44" s="55">
        <v>0</v>
      </c>
      <c r="K44" s="55">
        <v>0</v>
      </c>
      <c r="L44" s="74">
        <v>11470</v>
      </c>
      <c r="M44" s="74">
        <v>11439</v>
      </c>
      <c r="N44" s="269">
        <v>22909</v>
      </c>
      <c r="Q44" s="17"/>
    </row>
    <row r="45" spans="2:18" outlineLevel="2" x14ac:dyDescent="0.2">
      <c r="B45" s="121" t="s">
        <v>548</v>
      </c>
      <c r="C45" s="74">
        <v>6794</v>
      </c>
      <c r="D45" s="74">
        <v>6547</v>
      </c>
      <c r="E45" s="74">
        <f t="shared" si="0"/>
        <v>13341</v>
      </c>
      <c r="F45" s="74">
        <v>1152</v>
      </c>
      <c r="G45" s="74">
        <v>1243</v>
      </c>
      <c r="H45" s="74">
        <f t="shared" si="1"/>
        <v>2395</v>
      </c>
      <c r="I45" s="55">
        <v>0</v>
      </c>
      <c r="J45" s="55">
        <v>0</v>
      </c>
      <c r="K45" s="55">
        <v>0</v>
      </c>
      <c r="L45" s="74">
        <v>7946</v>
      </c>
      <c r="M45" s="74">
        <v>7790</v>
      </c>
      <c r="N45" s="269">
        <v>15736</v>
      </c>
      <c r="Q45" s="17"/>
    </row>
    <row r="46" spans="2:18" outlineLevel="1" x14ac:dyDescent="0.2">
      <c r="B46" s="75" t="s">
        <v>735</v>
      </c>
      <c r="C46" s="102">
        <v>12778</v>
      </c>
      <c r="D46" s="102">
        <v>12204</v>
      </c>
      <c r="E46" s="102">
        <f t="shared" si="0"/>
        <v>24982</v>
      </c>
      <c r="F46" s="102">
        <v>6742</v>
      </c>
      <c r="G46" s="102">
        <v>6621</v>
      </c>
      <c r="H46" s="102">
        <f t="shared" si="1"/>
        <v>13363</v>
      </c>
      <c r="I46" s="104">
        <v>0</v>
      </c>
      <c r="J46" s="104">
        <v>0</v>
      </c>
      <c r="K46" s="104">
        <v>0</v>
      </c>
      <c r="L46" s="102">
        <v>19520</v>
      </c>
      <c r="M46" s="102">
        <v>18825</v>
      </c>
      <c r="N46" s="270">
        <v>38345</v>
      </c>
      <c r="Q46" s="17"/>
    </row>
    <row r="47" spans="2:18" outlineLevel="2" x14ac:dyDescent="0.2">
      <c r="B47" s="121" t="s">
        <v>549</v>
      </c>
      <c r="C47" s="74">
        <v>7334</v>
      </c>
      <c r="D47" s="74">
        <v>6934</v>
      </c>
      <c r="E47" s="74">
        <f t="shared" si="0"/>
        <v>14268</v>
      </c>
      <c r="F47" s="74">
        <v>2564</v>
      </c>
      <c r="G47" s="74">
        <v>2514</v>
      </c>
      <c r="H47" s="74">
        <f t="shared" si="1"/>
        <v>5078</v>
      </c>
      <c r="I47" s="55">
        <v>0</v>
      </c>
      <c r="J47" s="55">
        <v>0</v>
      </c>
      <c r="K47" s="55">
        <v>0</v>
      </c>
      <c r="L47" s="74">
        <v>9898</v>
      </c>
      <c r="M47" s="74">
        <v>9448</v>
      </c>
      <c r="N47" s="269">
        <v>19346</v>
      </c>
      <c r="Q47" s="17"/>
    </row>
    <row r="48" spans="2:18" outlineLevel="2" x14ac:dyDescent="0.2">
      <c r="B48" s="121" t="s">
        <v>550</v>
      </c>
      <c r="C48" s="74">
        <v>3230</v>
      </c>
      <c r="D48" s="74">
        <v>3185</v>
      </c>
      <c r="E48" s="74">
        <f t="shared" si="0"/>
        <v>6415</v>
      </c>
      <c r="F48" s="55">
        <v>695</v>
      </c>
      <c r="G48" s="55">
        <v>717</v>
      </c>
      <c r="H48" s="74">
        <f t="shared" si="1"/>
        <v>1412</v>
      </c>
      <c r="I48" s="55">
        <v>0</v>
      </c>
      <c r="J48" s="55">
        <v>0</v>
      </c>
      <c r="K48" s="55">
        <v>0</v>
      </c>
      <c r="L48" s="74">
        <v>3925</v>
      </c>
      <c r="M48" s="74">
        <v>3902</v>
      </c>
      <c r="N48" s="269">
        <v>7827</v>
      </c>
      <c r="Q48" s="17"/>
    </row>
    <row r="49" spans="2:17" outlineLevel="2" x14ac:dyDescent="0.2">
      <c r="B49" s="121" t="s">
        <v>551</v>
      </c>
      <c r="C49" s="74">
        <v>2214</v>
      </c>
      <c r="D49" s="74">
        <v>2085</v>
      </c>
      <c r="E49" s="74">
        <f t="shared" si="0"/>
        <v>4299</v>
      </c>
      <c r="F49" s="74">
        <v>3483</v>
      </c>
      <c r="G49" s="74">
        <v>3390</v>
      </c>
      <c r="H49" s="74">
        <f t="shared" si="1"/>
        <v>6873</v>
      </c>
      <c r="I49" s="55">
        <v>0</v>
      </c>
      <c r="J49" s="55">
        <v>0</v>
      </c>
      <c r="K49" s="55">
        <v>0</v>
      </c>
      <c r="L49" s="74">
        <v>5697</v>
      </c>
      <c r="M49" s="74">
        <v>5475</v>
      </c>
      <c r="N49" s="269">
        <v>11172</v>
      </c>
      <c r="Q49" s="17"/>
    </row>
    <row r="50" spans="2:17" outlineLevel="1" x14ac:dyDescent="0.2">
      <c r="B50" s="75" t="s">
        <v>736</v>
      </c>
      <c r="C50" s="102">
        <v>18990</v>
      </c>
      <c r="D50" s="102">
        <v>17781</v>
      </c>
      <c r="E50" s="102">
        <f>C50+D50</f>
        <v>36771</v>
      </c>
      <c r="F50" s="104">
        <v>594</v>
      </c>
      <c r="G50" s="104">
        <v>540</v>
      </c>
      <c r="H50" s="102">
        <f t="shared" si="1"/>
        <v>1134</v>
      </c>
      <c r="I50" s="104">
        <v>87</v>
      </c>
      <c r="J50" s="104">
        <v>87</v>
      </c>
      <c r="K50" s="104">
        <v>617</v>
      </c>
      <c r="L50" s="102">
        <v>19671</v>
      </c>
      <c r="M50" s="102">
        <v>18408</v>
      </c>
      <c r="N50" s="270">
        <v>38079</v>
      </c>
      <c r="Q50" s="17"/>
    </row>
    <row r="51" spans="2:17" outlineLevel="2" x14ac:dyDescent="0.2">
      <c r="B51" s="121" t="s">
        <v>552</v>
      </c>
      <c r="C51" s="74">
        <v>7592</v>
      </c>
      <c r="D51" s="74">
        <v>7189</v>
      </c>
      <c r="E51" s="74">
        <f t="shared" si="0"/>
        <v>14781</v>
      </c>
      <c r="F51" s="55">
        <v>172</v>
      </c>
      <c r="G51" s="55">
        <v>170</v>
      </c>
      <c r="H51" s="55">
        <f t="shared" si="1"/>
        <v>342</v>
      </c>
      <c r="I51" s="55">
        <v>87</v>
      </c>
      <c r="J51" s="55">
        <v>87</v>
      </c>
      <c r="K51" s="55">
        <v>617</v>
      </c>
      <c r="L51" s="74">
        <v>7851</v>
      </c>
      <c r="M51" s="74">
        <v>7446</v>
      </c>
      <c r="N51" s="269">
        <v>15297</v>
      </c>
      <c r="Q51" s="17"/>
    </row>
    <row r="52" spans="2:17" outlineLevel="2" x14ac:dyDescent="0.2">
      <c r="B52" s="121" t="s">
        <v>553</v>
      </c>
      <c r="C52" s="74">
        <v>5744</v>
      </c>
      <c r="D52" s="74">
        <v>5271</v>
      </c>
      <c r="E52" s="74">
        <f t="shared" si="0"/>
        <v>11015</v>
      </c>
      <c r="F52" s="55">
        <v>328</v>
      </c>
      <c r="G52" s="55">
        <v>257</v>
      </c>
      <c r="H52" s="55">
        <f t="shared" si="1"/>
        <v>585</v>
      </c>
      <c r="I52" s="55">
        <v>0</v>
      </c>
      <c r="J52" s="55">
        <v>0</v>
      </c>
      <c r="K52" s="55">
        <v>0</v>
      </c>
      <c r="L52" s="74">
        <v>6072</v>
      </c>
      <c r="M52" s="74">
        <v>5528</v>
      </c>
      <c r="N52" s="269">
        <v>11600</v>
      </c>
      <c r="Q52" s="17"/>
    </row>
    <row r="53" spans="2:17" outlineLevel="2" x14ac:dyDescent="0.2">
      <c r="B53" s="121" t="s">
        <v>554</v>
      </c>
      <c r="C53" s="74">
        <v>5654</v>
      </c>
      <c r="D53" s="74">
        <v>5321</v>
      </c>
      <c r="E53" s="74">
        <f t="shared" si="0"/>
        <v>10975</v>
      </c>
      <c r="F53" s="55">
        <v>94</v>
      </c>
      <c r="G53" s="55">
        <v>113</v>
      </c>
      <c r="H53" s="55">
        <f t="shared" si="1"/>
        <v>207</v>
      </c>
      <c r="I53" s="55">
        <v>0</v>
      </c>
      <c r="J53" s="55">
        <v>0</v>
      </c>
      <c r="K53" s="55">
        <v>0</v>
      </c>
      <c r="L53" s="74">
        <v>5748</v>
      </c>
      <c r="M53" s="74">
        <v>5434</v>
      </c>
      <c r="N53" s="269">
        <v>11182</v>
      </c>
      <c r="Q53" s="17"/>
    </row>
    <row r="54" spans="2:17" outlineLevel="1" x14ac:dyDescent="0.2">
      <c r="B54" s="75" t="s">
        <v>737</v>
      </c>
      <c r="C54" s="104">
        <v>264</v>
      </c>
      <c r="D54" s="104">
        <v>294</v>
      </c>
      <c r="E54" s="104">
        <f t="shared" si="0"/>
        <v>558</v>
      </c>
      <c r="F54" s="102">
        <v>7441</v>
      </c>
      <c r="G54" s="102">
        <v>7196</v>
      </c>
      <c r="H54" s="102">
        <f>F54+G54</f>
        <v>14637</v>
      </c>
      <c r="I54" s="104">
        <v>0</v>
      </c>
      <c r="J54" s="104">
        <v>0</v>
      </c>
      <c r="K54" s="104">
        <v>0</v>
      </c>
      <c r="L54" s="102">
        <v>7705</v>
      </c>
      <c r="M54" s="102">
        <v>7490</v>
      </c>
      <c r="N54" s="270">
        <v>15195</v>
      </c>
      <c r="Q54" s="17"/>
    </row>
    <row r="55" spans="2:17" outlineLevel="2" x14ac:dyDescent="0.2">
      <c r="B55" s="121" t="s">
        <v>555</v>
      </c>
      <c r="C55" s="55">
        <v>0</v>
      </c>
      <c r="D55" s="55">
        <v>0</v>
      </c>
      <c r="E55" s="55">
        <f t="shared" si="0"/>
        <v>0</v>
      </c>
      <c r="F55" s="74">
        <v>3503</v>
      </c>
      <c r="G55" s="74">
        <v>3443</v>
      </c>
      <c r="H55" s="74">
        <f t="shared" si="1"/>
        <v>6946</v>
      </c>
      <c r="I55" s="55">
        <v>0</v>
      </c>
      <c r="J55" s="55">
        <v>0</v>
      </c>
      <c r="K55" s="55">
        <v>0</v>
      </c>
      <c r="L55" s="74">
        <v>3503</v>
      </c>
      <c r="M55" s="74">
        <v>3443</v>
      </c>
      <c r="N55" s="269">
        <v>6946</v>
      </c>
      <c r="Q55" s="17"/>
    </row>
    <row r="56" spans="2:17" outlineLevel="2" x14ac:dyDescent="0.2">
      <c r="B56" s="121" t="s">
        <v>813</v>
      </c>
      <c r="C56" s="55">
        <v>0</v>
      </c>
      <c r="D56" s="55">
        <v>0</v>
      </c>
      <c r="E56" s="55">
        <f t="shared" si="0"/>
        <v>0</v>
      </c>
      <c r="F56" s="55">
        <v>919</v>
      </c>
      <c r="G56" s="55">
        <v>921</v>
      </c>
      <c r="H56" s="74">
        <f t="shared" si="1"/>
        <v>1840</v>
      </c>
      <c r="I56" s="55">
        <v>0</v>
      </c>
      <c r="J56" s="55">
        <v>0</v>
      </c>
      <c r="K56" s="55">
        <v>0</v>
      </c>
      <c r="L56" s="55">
        <v>919</v>
      </c>
      <c r="M56" s="55">
        <v>921</v>
      </c>
      <c r="N56" s="269">
        <v>1840</v>
      </c>
      <c r="Q56" s="17"/>
    </row>
    <row r="57" spans="2:17" outlineLevel="2" x14ac:dyDescent="0.2">
      <c r="B57" s="121" t="s">
        <v>556</v>
      </c>
      <c r="C57" s="55">
        <v>0</v>
      </c>
      <c r="D57" s="55">
        <v>1</v>
      </c>
      <c r="E57" s="55">
        <f t="shared" si="0"/>
        <v>1</v>
      </c>
      <c r="F57" s="74">
        <v>1012</v>
      </c>
      <c r="G57" s="74">
        <v>908</v>
      </c>
      <c r="H57" s="74">
        <f t="shared" si="1"/>
        <v>1920</v>
      </c>
      <c r="I57" s="55">
        <v>0</v>
      </c>
      <c r="J57" s="55">
        <v>0</v>
      </c>
      <c r="K57" s="55">
        <v>0</v>
      </c>
      <c r="L57" s="74">
        <v>1012</v>
      </c>
      <c r="M57" s="74">
        <v>909</v>
      </c>
      <c r="N57" s="269">
        <v>1921</v>
      </c>
      <c r="Q57" s="17"/>
    </row>
    <row r="58" spans="2:17" outlineLevel="2" x14ac:dyDescent="0.2">
      <c r="B58" s="121" t="s">
        <v>814</v>
      </c>
      <c r="C58" s="55">
        <v>169</v>
      </c>
      <c r="D58" s="55">
        <v>185</v>
      </c>
      <c r="E58" s="55">
        <f t="shared" si="0"/>
        <v>354</v>
      </c>
      <c r="F58" s="74">
        <v>1239</v>
      </c>
      <c r="G58" s="74">
        <v>1162</v>
      </c>
      <c r="H58" s="74">
        <f t="shared" si="1"/>
        <v>2401</v>
      </c>
      <c r="I58" s="55">
        <v>0</v>
      </c>
      <c r="J58" s="55">
        <v>0</v>
      </c>
      <c r="K58" s="55">
        <v>0</v>
      </c>
      <c r="L58" s="74">
        <v>1408</v>
      </c>
      <c r="M58" s="74">
        <v>1347</v>
      </c>
      <c r="N58" s="269">
        <v>2755</v>
      </c>
      <c r="Q58" s="17"/>
    </row>
    <row r="59" spans="2:17" outlineLevel="2" x14ac:dyDescent="0.2">
      <c r="B59" s="121" t="s">
        <v>558</v>
      </c>
      <c r="C59" s="55">
        <v>95</v>
      </c>
      <c r="D59" s="55">
        <v>108</v>
      </c>
      <c r="E59" s="55">
        <f t="shared" si="0"/>
        <v>203</v>
      </c>
      <c r="F59" s="55">
        <v>768</v>
      </c>
      <c r="G59" s="55">
        <v>762</v>
      </c>
      <c r="H59" s="74">
        <f t="shared" si="1"/>
        <v>1530</v>
      </c>
      <c r="I59" s="55">
        <v>0</v>
      </c>
      <c r="J59" s="55">
        <v>0</v>
      </c>
      <c r="K59" s="55">
        <v>0</v>
      </c>
      <c r="L59" s="55">
        <v>863</v>
      </c>
      <c r="M59" s="55">
        <v>870</v>
      </c>
      <c r="N59" s="269">
        <v>1733</v>
      </c>
      <c r="Q59" s="17"/>
    </row>
    <row r="60" spans="2:17" outlineLevel="2" x14ac:dyDescent="0.2">
      <c r="B60" s="75" t="s">
        <v>738</v>
      </c>
      <c r="C60" s="102">
        <v>3182</v>
      </c>
      <c r="D60" s="102">
        <v>3172</v>
      </c>
      <c r="E60" s="102">
        <f t="shared" si="0"/>
        <v>6354</v>
      </c>
      <c r="F60" s="102">
        <v>12446</v>
      </c>
      <c r="G60" s="102">
        <v>11813</v>
      </c>
      <c r="H60" s="102">
        <f t="shared" si="1"/>
        <v>24259</v>
      </c>
      <c r="I60" s="104">
        <v>0</v>
      </c>
      <c r="J60" s="104">
        <v>0</v>
      </c>
      <c r="K60" s="104">
        <v>0</v>
      </c>
      <c r="L60" s="102">
        <v>15628</v>
      </c>
      <c r="M60" s="102">
        <v>14985</v>
      </c>
      <c r="N60" s="270">
        <v>30613</v>
      </c>
      <c r="Q60" s="17"/>
    </row>
    <row r="61" spans="2:17" outlineLevel="2" x14ac:dyDescent="0.2">
      <c r="B61" s="121" t="s">
        <v>560</v>
      </c>
      <c r="C61" s="55">
        <v>24</v>
      </c>
      <c r="D61" s="55">
        <v>16</v>
      </c>
      <c r="E61" s="55">
        <f t="shared" si="0"/>
        <v>40</v>
      </c>
      <c r="F61" s="74">
        <v>4907</v>
      </c>
      <c r="G61" s="74">
        <v>4790</v>
      </c>
      <c r="H61" s="74">
        <f t="shared" si="1"/>
        <v>9697</v>
      </c>
      <c r="I61" s="55">
        <v>0</v>
      </c>
      <c r="J61" s="55">
        <v>0</v>
      </c>
      <c r="K61" s="55">
        <v>0</v>
      </c>
      <c r="L61" s="74">
        <v>4931</v>
      </c>
      <c r="M61" s="74">
        <v>4806</v>
      </c>
      <c r="N61" s="269">
        <v>9737</v>
      </c>
    </row>
    <row r="62" spans="2:17" outlineLevel="2" x14ac:dyDescent="0.2">
      <c r="B62" s="121" t="s">
        <v>561</v>
      </c>
      <c r="C62" s="74">
        <v>2274</v>
      </c>
      <c r="D62" s="74">
        <v>2235</v>
      </c>
      <c r="E62" s="74">
        <f t="shared" si="0"/>
        <v>4509</v>
      </c>
      <c r="F62" s="74">
        <v>4425</v>
      </c>
      <c r="G62" s="74">
        <v>4084</v>
      </c>
      <c r="H62" s="74">
        <f t="shared" si="1"/>
        <v>8509</v>
      </c>
      <c r="I62" s="55">
        <v>0</v>
      </c>
      <c r="J62" s="55">
        <v>0</v>
      </c>
      <c r="K62" s="55">
        <v>0</v>
      </c>
      <c r="L62" s="74">
        <v>6699</v>
      </c>
      <c r="M62" s="74">
        <v>6319</v>
      </c>
      <c r="N62" s="269">
        <v>13018</v>
      </c>
    </row>
    <row r="63" spans="2:17" outlineLevel="2" x14ac:dyDescent="0.2">
      <c r="B63" s="121" t="s">
        <v>562</v>
      </c>
      <c r="C63" s="74">
        <v>884</v>
      </c>
      <c r="D63" s="55">
        <v>921</v>
      </c>
      <c r="E63" s="74">
        <f t="shared" si="0"/>
        <v>1805</v>
      </c>
      <c r="F63" s="74">
        <v>3114</v>
      </c>
      <c r="G63" s="74">
        <v>2939</v>
      </c>
      <c r="H63" s="74">
        <f t="shared" si="1"/>
        <v>6053</v>
      </c>
      <c r="I63" s="55">
        <v>0</v>
      </c>
      <c r="J63" s="55">
        <v>0</v>
      </c>
      <c r="K63" s="55">
        <v>0</v>
      </c>
      <c r="L63" s="74">
        <v>3998</v>
      </c>
      <c r="M63" s="74">
        <v>3860</v>
      </c>
      <c r="N63" s="269">
        <v>7858</v>
      </c>
    </row>
    <row r="64" spans="2:17" outlineLevel="1" x14ac:dyDescent="0.2">
      <c r="B64" s="75" t="s">
        <v>739</v>
      </c>
      <c r="C64" s="102">
        <v>15883</v>
      </c>
      <c r="D64" s="102">
        <v>15184</v>
      </c>
      <c r="E64" s="102">
        <f t="shared" si="0"/>
        <v>31067</v>
      </c>
      <c r="F64" s="102">
        <v>3153</v>
      </c>
      <c r="G64" s="102">
        <v>3228</v>
      </c>
      <c r="H64" s="102">
        <f t="shared" si="1"/>
        <v>6381</v>
      </c>
      <c r="I64" s="104">
        <v>0</v>
      </c>
      <c r="J64" s="104">
        <v>0</v>
      </c>
      <c r="K64" s="104">
        <v>0</v>
      </c>
      <c r="L64" s="102">
        <v>19036</v>
      </c>
      <c r="M64" s="102">
        <v>18412</v>
      </c>
      <c r="N64" s="270">
        <v>37448</v>
      </c>
    </row>
    <row r="65" spans="2:14" outlineLevel="2" x14ac:dyDescent="0.2">
      <c r="B65" s="121" t="s">
        <v>563</v>
      </c>
      <c r="C65" s="74">
        <v>11425</v>
      </c>
      <c r="D65" s="74">
        <v>10869</v>
      </c>
      <c r="E65" s="74">
        <f t="shared" si="0"/>
        <v>22294</v>
      </c>
      <c r="F65" s="74">
        <v>1223</v>
      </c>
      <c r="G65" s="74">
        <v>1281</v>
      </c>
      <c r="H65" s="74">
        <f t="shared" si="1"/>
        <v>2504</v>
      </c>
      <c r="I65" s="55">
        <v>0</v>
      </c>
      <c r="J65" s="55">
        <v>0</v>
      </c>
      <c r="K65" s="55">
        <v>0</v>
      </c>
      <c r="L65" s="74">
        <v>12648</v>
      </c>
      <c r="M65" s="74">
        <v>12150</v>
      </c>
      <c r="N65" s="269">
        <v>24798</v>
      </c>
    </row>
    <row r="66" spans="2:14" outlineLevel="2" x14ac:dyDescent="0.2">
      <c r="B66" s="121" t="s">
        <v>564</v>
      </c>
      <c r="C66" s="74">
        <v>4458</v>
      </c>
      <c r="D66" s="74">
        <v>4315</v>
      </c>
      <c r="E66" s="74">
        <f t="shared" si="0"/>
        <v>8773</v>
      </c>
      <c r="F66" s="74">
        <v>1930</v>
      </c>
      <c r="G66" s="74">
        <v>1947</v>
      </c>
      <c r="H66" s="74">
        <f t="shared" si="1"/>
        <v>3877</v>
      </c>
      <c r="I66" s="55">
        <v>0</v>
      </c>
      <c r="J66" s="55">
        <v>0</v>
      </c>
      <c r="K66" s="55">
        <v>0</v>
      </c>
      <c r="L66" s="74">
        <v>6388</v>
      </c>
      <c r="M66" s="74">
        <v>6262</v>
      </c>
      <c r="N66" s="269">
        <v>12650</v>
      </c>
    </row>
    <row r="67" spans="2:14" outlineLevel="1" x14ac:dyDescent="0.2">
      <c r="B67" s="75" t="s">
        <v>740</v>
      </c>
      <c r="C67" s="102">
        <v>10475</v>
      </c>
      <c r="D67" s="102">
        <v>10126</v>
      </c>
      <c r="E67" s="102">
        <f t="shared" si="0"/>
        <v>20601</v>
      </c>
      <c r="F67" s="102">
        <v>1327</v>
      </c>
      <c r="G67" s="102">
        <v>1301</v>
      </c>
      <c r="H67" s="102">
        <f t="shared" si="1"/>
        <v>2628</v>
      </c>
      <c r="I67" s="104">
        <v>0</v>
      </c>
      <c r="J67" s="104">
        <v>0</v>
      </c>
      <c r="K67" s="104">
        <v>0</v>
      </c>
      <c r="L67" s="102">
        <v>11802</v>
      </c>
      <c r="M67" s="102">
        <v>11427</v>
      </c>
      <c r="N67" s="270">
        <v>23229</v>
      </c>
    </row>
    <row r="68" spans="2:14" outlineLevel="2" x14ac:dyDescent="0.2">
      <c r="B68" s="121" t="s">
        <v>565</v>
      </c>
      <c r="C68" s="74">
        <v>7120</v>
      </c>
      <c r="D68" s="74">
        <v>6983</v>
      </c>
      <c r="E68" s="74">
        <f t="shared" si="0"/>
        <v>14103</v>
      </c>
      <c r="F68" s="55">
        <v>883</v>
      </c>
      <c r="G68" s="55">
        <v>845</v>
      </c>
      <c r="H68" s="74">
        <f t="shared" si="1"/>
        <v>1728</v>
      </c>
      <c r="I68" s="55">
        <v>0</v>
      </c>
      <c r="J68" s="55">
        <v>0</v>
      </c>
      <c r="K68" s="55">
        <v>0</v>
      </c>
      <c r="L68" s="74">
        <v>8003</v>
      </c>
      <c r="M68" s="74">
        <v>7828</v>
      </c>
      <c r="N68" s="269">
        <v>15831</v>
      </c>
    </row>
    <row r="69" spans="2:14" outlineLevel="2" x14ac:dyDescent="0.2">
      <c r="B69" s="121" t="s">
        <v>566</v>
      </c>
      <c r="C69" s="74">
        <v>3355</v>
      </c>
      <c r="D69" s="74">
        <v>3143</v>
      </c>
      <c r="E69" s="74">
        <f t="shared" si="0"/>
        <v>6498</v>
      </c>
      <c r="F69" s="55">
        <v>444</v>
      </c>
      <c r="G69" s="55">
        <v>456</v>
      </c>
      <c r="H69" s="55">
        <f t="shared" si="1"/>
        <v>900</v>
      </c>
      <c r="I69" s="55">
        <v>0</v>
      </c>
      <c r="J69" s="55">
        <v>0</v>
      </c>
      <c r="K69" s="55">
        <v>0</v>
      </c>
      <c r="L69" s="74">
        <v>3799</v>
      </c>
      <c r="M69" s="74">
        <v>3599</v>
      </c>
      <c r="N69" s="269">
        <v>7398</v>
      </c>
    </row>
    <row r="70" spans="2:14" outlineLevel="1" x14ac:dyDescent="0.2">
      <c r="B70" s="75" t="s">
        <v>741</v>
      </c>
      <c r="C70" s="102">
        <v>9113</v>
      </c>
      <c r="D70" s="102">
        <v>9023</v>
      </c>
      <c r="E70" s="102">
        <f t="shared" si="0"/>
        <v>18136</v>
      </c>
      <c r="F70" s="102">
        <v>1974</v>
      </c>
      <c r="G70" s="102">
        <v>1980</v>
      </c>
      <c r="H70" s="102">
        <f t="shared" si="1"/>
        <v>3954</v>
      </c>
      <c r="I70" s="104">
        <v>0</v>
      </c>
      <c r="J70" s="104">
        <v>0</v>
      </c>
      <c r="K70" s="104">
        <v>0</v>
      </c>
      <c r="L70" s="102">
        <v>11087</v>
      </c>
      <c r="M70" s="102">
        <v>11003</v>
      </c>
      <c r="N70" s="270">
        <v>22090</v>
      </c>
    </row>
    <row r="71" spans="2:14" outlineLevel="2" x14ac:dyDescent="0.2">
      <c r="B71" s="121" t="s">
        <v>567</v>
      </c>
      <c r="C71" s="74">
        <v>4843</v>
      </c>
      <c r="D71" s="74">
        <v>4924</v>
      </c>
      <c r="E71" s="74">
        <f t="shared" si="0"/>
        <v>9767</v>
      </c>
      <c r="F71" s="74">
        <v>1728</v>
      </c>
      <c r="G71" s="74">
        <v>1745</v>
      </c>
      <c r="H71" s="74">
        <f t="shared" si="1"/>
        <v>3473</v>
      </c>
      <c r="I71" s="55">
        <v>0</v>
      </c>
      <c r="J71" s="55">
        <v>0</v>
      </c>
      <c r="K71" s="55">
        <v>0</v>
      </c>
      <c r="L71" s="74">
        <v>6571</v>
      </c>
      <c r="M71" s="74">
        <v>6669</v>
      </c>
      <c r="N71" s="269">
        <v>13240</v>
      </c>
    </row>
    <row r="72" spans="2:14" outlineLevel="2" x14ac:dyDescent="0.2">
      <c r="B72" s="121" t="s">
        <v>568</v>
      </c>
      <c r="C72" s="74">
        <v>4270</v>
      </c>
      <c r="D72" s="74">
        <v>4099</v>
      </c>
      <c r="E72" s="74">
        <f t="shared" si="0"/>
        <v>8369</v>
      </c>
      <c r="F72" s="55">
        <v>246</v>
      </c>
      <c r="G72" s="55">
        <v>235</v>
      </c>
      <c r="H72" s="55">
        <f t="shared" si="1"/>
        <v>481</v>
      </c>
      <c r="I72" s="55">
        <v>0</v>
      </c>
      <c r="J72" s="55">
        <v>0</v>
      </c>
      <c r="K72" s="55">
        <v>0</v>
      </c>
      <c r="L72" s="74">
        <v>4516</v>
      </c>
      <c r="M72" s="74">
        <v>4334</v>
      </c>
      <c r="N72" s="269">
        <v>8850</v>
      </c>
    </row>
    <row r="73" spans="2:14" outlineLevel="1" x14ac:dyDescent="0.2">
      <c r="B73" s="75" t="s">
        <v>742</v>
      </c>
      <c r="C73" s="102">
        <v>12097</v>
      </c>
      <c r="D73" s="102">
        <v>11927</v>
      </c>
      <c r="E73" s="102">
        <f t="shared" si="0"/>
        <v>24024</v>
      </c>
      <c r="F73" s="102">
        <v>1882</v>
      </c>
      <c r="G73" s="102">
        <v>1845</v>
      </c>
      <c r="H73" s="102">
        <f t="shared" si="1"/>
        <v>3727</v>
      </c>
      <c r="I73" s="104">
        <v>0</v>
      </c>
      <c r="J73" s="104">
        <v>0</v>
      </c>
      <c r="K73" s="104">
        <v>0</v>
      </c>
      <c r="L73" s="102">
        <v>13979</v>
      </c>
      <c r="M73" s="102">
        <v>13772</v>
      </c>
      <c r="N73" s="270">
        <v>27751</v>
      </c>
    </row>
    <row r="74" spans="2:14" outlineLevel="2" x14ac:dyDescent="0.2">
      <c r="B74" s="121" t="s">
        <v>569</v>
      </c>
      <c r="C74" s="74">
        <v>7260</v>
      </c>
      <c r="D74" s="74">
        <v>7194</v>
      </c>
      <c r="E74" s="74">
        <f t="shared" si="0"/>
        <v>14454</v>
      </c>
      <c r="F74" s="55">
        <v>934</v>
      </c>
      <c r="G74" s="55">
        <v>881</v>
      </c>
      <c r="H74" s="74">
        <f t="shared" si="1"/>
        <v>1815</v>
      </c>
      <c r="I74" s="55">
        <v>0</v>
      </c>
      <c r="J74" s="55">
        <v>0</v>
      </c>
      <c r="K74" s="55">
        <v>0</v>
      </c>
      <c r="L74" s="74">
        <v>8194</v>
      </c>
      <c r="M74" s="74">
        <v>8075</v>
      </c>
      <c r="N74" s="269">
        <v>16269</v>
      </c>
    </row>
    <row r="75" spans="2:14" outlineLevel="2" x14ac:dyDescent="0.2">
      <c r="B75" s="121" t="s">
        <v>570</v>
      </c>
      <c r="C75" s="74">
        <v>4837</v>
      </c>
      <c r="D75" s="74">
        <v>4733</v>
      </c>
      <c r="E75" s="74">
        <f t="shared" si="0"/>
        <v>9570</v>
      </c>
      <c r="F75" s="55">
        <v>948</v>
      </c>
      <c r="G75" s="55">
        <v>964</v>
      </c>
      <c r="H75" s="74">
        <f t="shared" si="1"/>
        <v>1912</v>
      </c>
      <c r="I75" s="55">
        <v>0</v>
      </c>
      <c r="J75" s="55">
        <v>0</v>
      </c>
      <c r="K75" s="55">
        <v>0</v>
      </c>
      <c r="L75" s="74">
        <v>5785</v>
      </c>
      <c r="M75" s="74">
        <v>5697</v>
      </c>
      <c r="N75" s="269">
        <v>11482</v>
      </c>
    </row>
    <row r="76" spans="2:14" outlineLevel="1" x14ac:dyDescent="0.2">
      <c r="B76" s="76" t="s">
        <v>571</v>
      </c>
      <c r="C76" s="77">
        <v>109897</v>
      </c>
      <c r="D76" s="77">
        <v>106139</v>
      </c>
      <c r="E76" s="77">
        <f t="shared" si="0"/>
        <v>216036</v>
      </c>
      <c r="F76" s="77">
        <v>38575</v>
      </c>
      <c r="G76" s="77">
        <v>37732</v>
      </c>
      <c r="H76" s="77">
        <f>F76+G76</f>
        <v>76307</v>
      </c>
      <c r="I76" s="78">
        <v>87</v>
      </c>
      <c r="J76" s="78">
        <v>87</v>
      </c>
      <c r="K76" s="78">
        <v>617</v>
      </c>
      <c r="L76" s="77">
        <v>148559</v>
      </c>
      <c r="M76" s="77">
        <v>143958</v>
      </c>
      <c r="N76" s="271">
        <v>292517</v>
      </c>
    </row>
    <row r="77" spans="2:14" x14ac:dyDescent="0.2">
      <c r="B77" s="442" t="s">
        <v>164</v>
      </c>
      <c r="C77" s="442"/>
      <c r="D77" s="442"/>
      <c r="E77" s="442"/>
      <c r="F77" s="442"/>
      <c r="G77" s="442"/>
      <c r="H77" s="442"/>
      <c r="I77" s="442"/>
      <c r="J77" s="442"/>
      <c r="K77" s="442"/>
      <c r="L77" s="442"/>
      <c r="M77" s="442"/>
      <c r="N77" s="442"/>
    </row>
    <row r="78" spans="2:14" outlineLevel="1" x14ac:dyDescent="0.2">
      <c r="B78" s="69" t="s">
        <v>812</v>
      </c>
      <c r="C78" s="266">
        <v>25983</v>
      </c>
      <c r="D78" s="266">
        <v>25114</v>
      </c>
      <c r="E78" s="266">
        <v>51097</v>
      </c>
      <c r="F78" s="266">
        <v>2950</v>
      </c>
      <c r="G78" s="266">
        <v>3106</v>
      </c>
      <c r="H78" s="266">
        <v>6056</v>
      </c>
      <c r="I78" s="267">
        <v>0</v>
      </c>
      <c r="J78" s="267">
        <v>0</v>
      </c>
      <c r="K78" s="267">
        <v>0</v>
      </c>
      <c r="L78" s="266">
        <v>28933</v>
      </c>
      <c r="M78" s="266">
        <v>28220</v>
      </c>
      <c r="N78" s="268">
        <v>57153</v>
      </c>
    </row>
    <row r="79" spans="2:14" outlineLevel="2" x14ac:dyDescent="0.2">
      <c r="B79" s="121" t="s">
        <v>546</v>
      </c>
      <c r="C79" s="74">
        <v>8991</v>
      </c>
      <c r="D79" s="74">
        <v>8548</v>
      </c>
      <c r="E79" s="74">
        <v>17539</v>
      </c>
      <c r="F79" s="74">
        <v>1125</v>
      </c>
      <c r="G79" s="74">
        <v>1153</v>
      </c>
      <c r="H79" s="74">
        <v>2278</v>
      </c>
      <c r="I79" s="55">
        <v>0</v>
      </c>
      <c r="J79" s="55">
        <v>0</v>
      </c>
      <c r="K79" s="55">
        <v>0</v>
      </c>
      <c r="L79" s="74">
        <v>10116</v>
      </c>
      <c r="M79" s="74">
        <v>9701</v>
      </c>
      <c r="N79" s="269">
        <v>19817</v>
      </c>
    </row>
    <row r="80" spans="2:14" outlineLevel="2" x14ac:dyDescent="0.2">
      <c r="B80" s="121" t="s">
        <v>547</v>
      </c>
      <c r="C80" s="74">
        <v>10305</v>
      </c>
      <c r="D80" s="74">
        <v>10341</v>
      </c>
      <c r="E80" s="74">
        <v>20646</v>
      </c>
      <c r="F80" s="55">
        <v>716</v>
      </c>
      <c r="G80" s="55">
        <v>724</v>
      </c>
      <c r="H80" s="74">
        <v>1440</v>
      </c>
      <c r="I80" s="55">
        <v>0</v>
      </c>
      <c r="J80" s="55">
        <v>0</v>
      </c>
      <c r="K80" s="55">
        <v>0</v>
      </c>
      <c r="L80" s="74">
        <v>11021</v>
      </c>
      <c r="M80" s="74">
        <v>11065</v>
      </c>
      <c r="N80" s="269">
        <v>22086</v>
      </c>
    </row>
    <row r="81" spans="2:14" outlineLevel="2" x14ac:dyDescent="0.2">
      <c r="B81" s="121" t="s">
        <v>548</v>
      </c>
      <c r="C81" s="74">
        <v>6687</v>
      </c>
      <c r="D81" s="74">
        <v>6225</v>
      </c>
      <c r="E81" s="74">
        <v>12912</v>
      </c>
      <c r="F81" s="74">
        <v>1109</v>
      </c>
      <c r="G81" s="74">
        <v>1229</v>
      </c>
      <c r="H81" s="74">
        <v>2338</v>
      </c>
      <c r="I81" s="55">
        <v>0</v>
      </c>
      <c r="J81" s="55">
        <v>0</v>
      </c>
      <c r="K81" s="55">
        <v>0</v>
      </c>
      <c r="L81" s="74">
        <v>7796</v>
      </c>
      <c r="M81" s="74">
        <v>7454</v>
      </c>
      <c r="N81" s="269">
        <v>15250</v>
      </c>
    </row>
    <row r="82" spans="2:14" outlineLevel="1" x14ac:dyDescent="0.2">
      <c r="B82" s="75" t="s">
        <v>735</v>
      </c>
      <c r="C82" s="102">
        <v>12106</v>
      </c>
      <c r="D82" s="102">
        <v>11846</v>
      </c>
      <c r="E82" s="102">
        <v>23952</v>
      </c>
      <c r="F82" s="102">
        <v>6633</v>
      </c>
      <c r="G82" s="102">
        <v>6368</v>
      </c>
      <c r="H82" s="102">
        <v>13001</v>
      </c>
      <c r="I82" s="104">
        <v>0</v>
      </c>
      <c r="J82" s="104">
        <v>0</v>
      </c>
      <c r="K82" s="104">
        <v>0</v>
      </c>
      <c r="L82" s="102">
        <v>18739</v>
      </c>
      <c r="M82" s="102">
        <v>18214</v>
      </c>
      <c r="N82" s="270">
        <v>36953</v>
      </c>
    </row>
    <row r="83" spans="2:14" outlineLevel="2" x14ac:dyDescent="0.2">
      <c r="B83" s="121" t="s">
        <v>549</v>
      </c>
      <c r="C83" s="74">
        <v>6884</v>
      </c>
      <c r="D83" s="74">
        <v>6729</v>
      </c>
      <c r="E83" s="74">
        <v>13613</v>
      </c>
      <c r="F83" s="74">
        <v>2574</v>
      </c>
      <c r="G83" s="74">
        <v>2479</v>
      </c>
      <c r="H83" s="74">
        <v>5053</v>
      </c>
      <c r="I83" s="55">
        <v>0</v>
      </c>
      <c r="J83" s="55">
        <v>0</v>
      </c>
      <c r="K83" s="55">
        <v>0</v>
      </c>
      <c r="L83" s="74">
        <v>9467</v>
      </c>
      <c r="M83" s="74">
        <v>9217</v>
      </c>
      <c r="N83" s="269">
        <v>18684</v>
      </c>
    </row>
    <row r="84" spans="2:14" outlineLevel="2" x14ac:dyDescent="0.2">
      <c r="B84" s="121" t="s">
        <v>550</v>
      </c>
      <c r="C84" s="74">
        <v>3202</v>
      </c>
      <c r="D84" s="74">
        <v>3066</v>
      </c>
      <c r="E84" s="74">
        <v>6268</v>
      </c>
      <c r="F84" s="55">
        <v>758</v>
      </c>
      <c r="G84" s="55">
        <v>692</v>
      </c>
      <c r="H84" s="74">
        <v>1450</v>
      </c>
      <c r="I84" s="55">
        <v>0</v>
      </c>
      <c r="J84" s="55">
        <v>0</v>
      </c>
      <c r="K84" s="55">
        <v>0</v>
      </c>
      <c r="L84" s="74">
        <v>3960</v>
      </c>
      <c r="M84" s="74">
        <v>3758</v>
      </c>
      <c r="N84" s="269">
        <v>7718</v>
      </c>
    </row>
    <row r="85" spans="2:14" outlineLevel="2" x14ac:dyDescent="0.2">
      <c r="B85" s="121" t="s">
        <v>551</v>
      </c>
      <c r="C85" s="74">
        <v>2011</v>
      </c>
      <c r="D85" s="74">
        <v>2042</v>
      </c>
      <c r="E85" s="74">
        <v>4053</v>
      </c>
      <c r="F85" s="74">
        <v>3301</v>
      </c>
      <c r="G85" s="74">
        <v>3197</v>
      </c>
      <c r="H85" s="74">
        <v>6498</v>
      </c>
      <c r="I85" s="55">
        <v>0</v>
      </c>
      <c r="J85" s="55">
        <v>0</v>
      </c>
      <c r="K85" s="55">
        <v>0</v>
      </c>
      <c r="L85" s="74">
        <v>5312</v>
      </c>
      <c r="M85" s="74">
        <v>5239</v>
      </c>
      <c r="N85" s="269">
        <v>10551</v>
      </c>
    </row>
    <row r="86" spans="2:14" outlineLevel="1" x14ac:dyDescent="0.2">
      <c r="B86" s="75" t="s">
        <v>736</v>
      </c>
      <c r="C86" s="102">
        <v>18258</v>
      </c>
      <c r="D86" s="102">
        <v>17342</v>
      </c>
      <c r="E86" s="102">
        <v>35600</v>
      </c>
      <c r="F86" s="104">
        <v>610</v>
      </c>
      <c r="G86" s="104">
        <v>579</v>
      </c>
      <c r="H86" s="102">
        <v>1189</v>
      </c>
      <c r="I86" s="104">
        <v>74</v>
      </c>
      <c r="J86" s="104">
        <v>55</v>
      </c>
      <c r="K86" s="104">
        <v>129</v>
      </c>
      <c r="L86" s="102">
        <v>18942</v>
      </c>
      <c r="M86" s="102">
        <v>17976</v>
      </c>
      <c r="N86" s="270">
        <v>36918</v>
      </c>
    </row>
    <row r="87" spans="2:14" outlineLevel="2" x14ac:dyDescent="0.2">
      <c r="B87" s="121" t="s">
        <v>552</v>
      </c>
      <c r="C87" s="74">
        <v>7357</v>
      </c>
      <c r="D87" s="74">
        <v>7187</v>
      </c>
      <c r="E87" s="74">
        <v>14544</v>
      </c>
      <c r="F87" s="55">
        <v>165</v>
      </c>
      <c r="G87" s="55">
        <v>177</v>
      </c>
      <c r="H87" s="55">
        <v>342</v>
      </c>
      <c r="I87" s="55">
        <v>74</v>
      </c>
      <c r="J87" s="55">
        <v>55</v>
      </c>
      <c r="K87" s="55">
        <v>129</v>
      </c>
      <c r="L87" s="74">
        <v>7596</v>
      </c>
      <c r="M87" s="74">
        <v>7419</v>
      </c>
      <c r="N87" s="269">
        <v>15015</v>
      </c>
    </row>
    <row r="88" spans="2:14" outlineLevel="2" x14ac:dyDescent="0.2">
      <c r="B88" s="121" t="s">
        <v>553</v>
      </c>
      <c r="C88" s="74">
        <v>5572</v>
      </c>
      <c r="D88" s="74">
        <v>5147</v>
      </c>
      <c r="E88" s="74">
        <v>10719</v>
      </c>
      <c r="F88" s="55">
        <v>348</v>
      </c>
      <c r="G88" s="55">
        <v>271</v>
      </c>
      <c r="H88" s="55">
        <v>619</v>
      </c>
      <c r="I88" s="55">
        <v>0</v>
      </c>
      <c r="J88" s="55">
        <v>0</v>
      </c>
      <c r="K88" s="55">
        <v>0</v>
      </c>
      <c r="L88" s="74">
        <v>5920</v>
      </c>
      <c r="M88" s="74">
        <v>5418</v>
      </c>
      <c r="N88" s="269">
        <v>11338</v>
      </c>
    </row>
    <row r="89" spans="2:14" outlineLevel="2" x14ac:dyDescent="0.2">
      <c r="B89" s="121" t="s">
        <v>554</v>
      </c>
      <c r="C89" s="74">
        <v>5329</v>
      </c>
      <c r="D89" s="74">
        <v>5008</v>
      </c>
      <c r="E89" s="74">
        <v>10337</v>
      </c>
      <c r="F89" s="55">
        <v>97</v>
      </c>
      <c r="G89" s="55">
        <v>131</v>
      </c>
      <c r="H89" s="55">
        <v>228</v>
      </c>
      <c r="I89" s="55">
        <v>0</v>
      </c>
      <c r="J89" s="55">
        <v>0</v>
      </c>
      <c r="K89" s="55">
        <v>0</v>
      </c>
      <c r="L89" s="74">
        <v>5426</v>
      </c>
      <c r="M89" s="74">
        <v>5139</v>
      </c>
      <c r="N89" s="269">
        <v>10565</v>
      </c>
    </row>
    <row r="90" spans="2:14" outlineLevel="1" x14ac:dyDescent="0.2">
      <c r="B90" s="75" t="s">
        <v>737</v>
      </c>
      <c r="C90" s="104">
        <v>252</v>
      </c>
      <c r="D90" s="104">
        <v>268</v>
      </c>
      <c r="E90" s="104">
        <v>520</v>
      </c>
      <c r="F90" s="102">
        <v>7627</v>
      </c>
      <c r="G90" s="102">
        <v>7397</v>
      </c>
      <c r="H90" s="102">
        <v>15024</v>
      </c>
      <c r="I90" s="104">
        <v>0</v>
      </c>
      <c r="J90" s="104">
        <v>0</v>
      </c>
      <c r="K90" s="104">
        <v>0</v>
      </c>
      <c r="L90" s="102">
        <v>7879</v>
      </c>
      <c r="M90" s="102">
        <v>7665</v>
      </c>
      <c r="N90" s="270">
        <v>15544</v>
      </c>
    </row>
    <row r="91" spans="2:14" outlineLevel="2" x14ac:dyDescent="0.2">
      <c r="B91" s="121" t="s">
        <v>555</v>
      </c>
      <c r="C91" s="55">
        <v>0</v>
      </c>
      <c r="D91" s="55">
        <v>0</v>
      </c>
      <c r="E91" s="55">
        <v>0</v>
      </c>
      <c r="F91" s="74">
        <v>3556</v>
      </c>
      <c r="G91" s="74">
        <v>3486</v>
      </c>
      <c r="H91" s="74">
        <v>7042</v>
      </c>
      <c r="I91" s="55">
        <v>0</v>
      </c>
      <c r="J91" s="55">
        <v>0</v>
      </c>
      <c r="K91" s="55">
        <v>0</v>
      </c>
      <c r="L91" s="74">
        <v>3556</v>
      </c>
      <c r="M91" s="74">
        <v>3486</v>
      </c>
      <c r="N91" s="269">
        <v>7042</v>
      </c>
    </row>
    <row r="92" spans="2:14" outlineLevel="2" x14ac:dyDescent="0.2">
      <c r="B92" s="121" t="s">
        <v>813</v>
      </c>
      <c r="C92" s="55">
        <v>0</v>
      </c>
      <c r="D92" s="55">
        <v>0</v>
      </c>
      <c r="E92" s="55">
        <v>0</v>
      </c>
      <c r="F92" s="55">
        <v>987</v>
      </c>
      <c r="G92" s="55">
        <v>977</v>
      </c>
      <c r="H92" s="74">
        <v>1964</v>
      </c>
      <c r="I92" s="55">
        <v>0</v>
      </c>
      <c r="J92" s="55">
        <v>0</v>
      </c>
      <c r="K92" s="55">
        <v>0</v>
      </c>
      <c r="L92" s="55">
        <v>987</v>
      </c>
      <c r="M92" s="55">
        <v>977</v>
      </c>
      <c r="N92" s="269">
        <v>1964</v>
      </c>
    </row>
    <row r="93" spans="2:14" outlineLevel="2" x14ac:dyDescent="0.2">
      <c r="B93" s="121" t="s">
        <v>556</v>
      </c>
      <c r="C93" s="55">
        <v>0</v>
      </c>
      <c r="D93" s="55">
        <v>1</v>
      </c>
      <c r="E93" s="55">
        <v>1</v>
      </c>
      <c r="F93" s="74">
        <v>1022</v>
      </c>
      <c r="G93" s="74">
        <v>1046</v>
      </c>
      <c r="H93" s="74">
        <v>2068</v>
      </c>
      <c r="I93" s="55">
        <v>0</v>
      </c>
      <c r="J93" s="55">
        <v>0</v>
      </c>
      <c r="K93" s="55">
        <v>0</v>
      </c>
      <c r="L93" s="74">
        <v>1022</v>
      </c>
      <c r="M93" s="74">
        <v>1047</v>
      </c>
      <c r="N93" s="269">
        <v>2069</v>
      </c>
    </row>
    <row r="94" spans="2:14" outlineLevel="2" x14ac:dyDescent="0.2">
      <c r="B94" s="121" t="s">
        <v>814</v>
      </c>
      <c r="C94" s="55">
        <v>149</v>
      </c>
      <c r="D94" s="55">
        <v>167</v>
      </c>
      <c r="E94" s="55">
        <v>316</v>
      </c>
      <c r="F94" s="74">
        <v>1249</v>
      </c>
      <c r="G94" s="74">
        <v>1154</v>
      </c>
      <c r="H94" s="74">
        <v>2403</v>
      </c>
      <c r="I94" s="55">
        <v>0</v>
      </c>
      <c r="J94" s="55">
        <v>0</v>
      </c>
      <c r="K94" s="55">
        <v>0</v>
      </c>
      <c r="L94" s="74">
        <v>1398</v>
      </c>
      <c r="M94" s="74">
        <v>1321</v>
      </c>
      <c r="N94" s="269">
        <v>2719</v>
      </c>
    </row>
    <row r="95" spans="2:14" outlineLevel="2" x14ac:dyDescent="0.2">
      <c r="B95" s="121" t="s">
        <v>558</v>
      </c>
      <c r="C95" s="55">
        <v>103</v>
      </c>
      <c r="D95" s="55">
        <v>100</v>
      </c>
      <c r="E95" s="55">
        <v>203</v>
      </c>
      <c r="F95" s="55">
        <v>813</v>
      </c>
      <c r="G95" s="55">
        <v>734</v>
      </c>
      <c r="H95" s="74">
        <v>1547</v>
      </c>
      <c r="I95" s="55">
        <v>0</v>
      </c>
      <c r="J95" s="55">
        <v>0</v>
      </c>
      <c r="K95" s="55">
        <v>0</v>
      </c>
      <c r="L95" s="55">
        <v>916</v>
      </c>
      <c r="M95" s="55">
        <v>834</v>
      </c>
      <c r="N95" s="269">
        <v>1750</v>
      </c>
    </row>
    <row r="96" spans="2:14" outlineLevel="2" x14ac:dyDescent="0.2">
      <c r="B96" s="75" t="s">
        <v>738</v>
      </c>
      <c r="C96" s="102">
        <v>3172</v>
      </c>
      <c r="D96" s="102">
        <v>3064</v>
      </c>
      <c r="E96" s="102">
        <v>6236</v>
      </c>
      <c r="F96" s="102">
        <v>13399</v>
      </c>
      <c r="G96" s="102">
        <v>12752</v>
      </c>
      <c r="H96" s="102">
        <v>26151</v>
      </c>
      <c r="I96" s="104">
        <v>0</v>
      </c>
      <c r="J96" s="104">
        <v>0</v>
      </c>
      <c r="K96" s="104">
        <v>0</v>
      </c>
      <c r="L96" s="102">
        <v>16571</v>
      </c>
      <c r="M96" s="102">
        <v>15816</v>
      </c>
      <c r="N96" s="270">
        <v>32387</v>
      </c>
    </row>
    <row r="97" spans="2:14" outlineLevel="2" x14ac:dyDescent="0.2">
      <c r="B97" s="121" t="s">
        <v>560</v>
      </c>
      <c r="C97" s="55">
        <v>22</v>
      </c>
      <c r="D97" s="55">
        <v>17</v>
      </c>
      <c r="E97" s="55">
        <v>39</v>
      </c>
      <c r="F97" s="74">
        <v>5447</v>
      </c>
      <c r="G97" s="74">
        <v>5059</v>
      </c>
      <c r="H97" s="74">
        <v>10506</v>
      </c>
      <c r="I97" s="55">
        <v>0</v>
      </c>
      <c r="J97" s="55">
        <v>0</v>
      </c>
      <c r="K97" s="55">
        <v>0</v>
      </c>
      <c r="L97" s="74">
        <v>5469</v>
      </c>
      <c r="M97" s="74">
        <v>5076</v>
      </c>
      <c r="N97" s="269">
        <v>10545</v>
      </c>
    </row>
    <row r="98" spans="2:14" outlineLevel="2" x14ac:dyDescent="0.2">
      <c r="B98" s="121" t="s">
        <v>561</v>
      </c>
      <c r="C98" s="74">
        <v>2258</v>
      </c>
      <c r="D98" s="74">
        <v>2210</v>
      </c>
      <c r="E98" s="74">
        <v>4468</v>
      </c>
      <c r="F98" s="74">
        <v>4536</v>
      </c>
      <c r="G98" s="74">
        <v>4396</v>
      </c>
      <c r="H98" s="74">
        <v>8932</v>
      </c>
      <c r="I98" s="55">
        <v>0</v>
      </c>
      <c r="J98" s="55">
        <v>0</v>
      </c>
      <c r="K98" s="55">
        <v>0</v>
      </c>
      <c r="L98" s="74">
        <v>6794</v>
      </c>
      <c r="M98" s="74">
        <v>6606</v>
      </c>
      <c r="N98" s="269">
        <v>13400</v>
      </c>
    </row>
    <row r="99" spans="2:14" outlineLevel="2" x14ac:dyDescent="0.2">
      <c r="B99" s="121" t="s">
        <v>562</v>
      </c>
      <c r="C99" s="74">
        <v>892</v>
      </c>
      <c r="D99" s="55">
        <v>837</v>
      </c>
      <c r="E99" s="74">
        <v>1729</v>
      </c>
      <c r="F99" s="74">
        <v>3416</v>
      </c>
      <c r="G99" s="74">
        <v>3297</v>
      </c>
      <c r="H99" s="74">
        <v>6713</v>
      </c>
      <c r="I99" s="55">
        <v>0</v>
      </c>
      <c r="J99" s="55">
        <v>0</v>
      </c>
      <c r="K99" s="55">
        <v>0</v>
      </c>
      <c r="L99" s="74">
        <v>4308</v>
      </c>
      <c r="M99" s="74">
        <v>4134</v>
      </c>
      <c r="N99" s="269">
        <v>8442</v>
      </c>
    </row>
    <row r="100" spans="2:14" outlineLevel="1" x14ac:dyDescent="0.2">
      <c r="B100" s="75" t="s">
        <v>739</v>
      </c>
      <c r="C100" s="102">
        <v>15569</v>
      </c>
      <c r="D100" s="102">
        <v>14974</v>
      </c>
      <c r="E100" s="102">
        <v>30543</v>
      </c>
      <c r="F100" s="102">
        <v>3271</v>
      </c>
      <c r="G100" s="102">
        <v>3263</v>
      </c>
      <c r="H100" s="102">
        <v>6534</v>
      </c>
      <c r="I100" s="104">
        <v>0</v>
      </c>
      <c r="J100" s="104">
        <v>0</v>
      </c>
      <c r="K100" s="104">
        <v>0</v>
      </c>
      <c r="L100" s="102">
        <v>18840</v>
      </c>
      <c r="M100" s="102">
        <v>18237</v>
      </c>
      <c r="N100" s="270">
        <v>37077</v>
      </c>
    </row>
    <row r="101" spans="2:14" outlineLevel="2" x14ac:dyDescent="0.2">
      <c r="B101" s="121" t="s">
        <v>563</v>
      </c>
      <c r="C101" s="74">
        <v>11160</v>
      </c>
      <c r="D101" s="74">
        <v>10742</v>
      </c>
      <c r="E101" s="74">
        <v>21902</v>
      </c>
      <c r="F101" s="74">
        <v>1270</v>
      </c>
      <c r="G101" s="74">
        <v>1252</v>
      </c>
      <c r="H101" s="74">
        <v>2522</v>
      </c>
      <c r="I101" s="55">
        <v>0</v>
      </c>
      <c r="J101" s="55">
        <v>0</v>
      </c>
      <c r="K101" s="55">
        <v>0</v>
      </c>
      <c r="L101" s="74">
        <v>12430</v>
      </c>
      <c r="M101" s="74">
        <v>11994</v>
      </c>
      <c r="N101" s="269">
        <v>24424</v>
      </c>
    </row>
    <row r="102" spans="2:14" outlineLevel="2" x14ac:dyDescent="0.2">
      <c r="B102" s="121" t="s">
        <v>564</v>
      </c>
      <c r="C102" s="74">
        <v>4409</v>
      </c>
      <c r="D102" s="74">
        <v>4232</v>
      </c>
      <c r="E102" s="74">
        <v>8641</v>
      </c>
      <c r="F102" s="74">
        <v>2001</v>
      </c>
      <c r="G102" s="74">
        <v>2011</v>
      </c>
      <c r="H102" s="74">
        <v>4012</v>
      </c>
      <c r="I102" s="55">
        <v>0</v>
      </c>
      <c r="J102" s="55">
        <v>0</v>
      </c>
      <c r="K102" s="55">
        <v>0</v>
      </c>
      <c r="L102" s="74">
        <v>6410</v>
      </c>
      <c r="M102" s="74">
        <v>6243</v>
      </c>
      <c r="N102" s="269">
        <v>12653</v>
      </c>
    </row>
    <row r="103" spans="2:14" outlineLevel="1" x14ac:dyDescent="0.2">
      <c r="B103" s="75" t="s">
        <v>740</v>
      </c>
      <c r="C103" s="102">
        <v>10266</v>
      </c>
      <c r="D103" s="102">
        <v>9666</v>
      </c>
      <c r="E103" s="102">
        <v>19932</v>
      </c>
      <c r="F103" s="102">
        <v>1331</v>
      </c>
      <c r="G103" s="102">
        <v>1308</v>
      </c>
      <c r="H103" s="102">
        <v>2639</v>
      </c>
      <c r="I103" s="104">
        <v>0</v>
      </c>
      <c r="J103" s="104">
        <v>0</v>
      </c>
      <c r="K103" s="104">
        <v>0</v>
      </c>
      <c r="L103" s="102">
        <v>11597</v>
      </c>
      <c r="M103" s="102">
        <v>10974</v>
      </c>
      <c r="N103" s="270">
        <v>22571</v>
      </c>
    </row>
    <row r="104" spans="2:14" outlineLevel="2" x14ac:dyDescent="0.2">
      <c r="B104" s="121" t="s">
        <v>565</v>
      </c>
      <c r="C104" s="74">
        <v>6999</v>
      </c>
      <c r="D104" s="74">
        <v>6663</v>
      </c>
      <c r="E104" s="74">
        <v>13662</v>
      </c>
      <c r="F104" s="55">
        <v>860</v>
      </c>
      <c r="G104" s="55">
        <v>838</v>
      </c>
      <c r="H104" s="74">
        <v>1698</v>
      </c>
      <c r="I104" s="55">
        <v>0</v>
      </c>
      <c r="J104" s="55">
        <v>0</v>
      </c>
      <c r="K104" s="55">
        <v>0</v>
      </c>
      <c r="L104" s="74">
        <v>7859</v>
      </c>
      <c r="M104" s="74">
        <v>7501</v>
      </c>
      <c r="N104" s="269">
        <v>15360</v>
      </c>
    </row>
    <row r="105" spans="2:14" outlineLevel="2" x14ac:dyDescent="0.2">
      <c r="B105" s="121" t="s">
        <v>566</v>
      </c>
      <c r="C105" s="74">
        <v>3267</v>
      </c>
      <c r="D105" s="74">
        <v>3003</v>
      </c>
      <c r="E105" s="74">
        <v>6270</v>
      </c>
      <c r="F105" s="55">
        <v>471</v>
      </c>
      <c r="G105" s="55">
        <v>470</v>
      </c>
      <c r="H105" s="55">
        <v>941</v>
      </c>
      <c r="I105" s="55">
        <v>0</v>
      </c>
      <c r="J105" s="55">
        <v>0</v>
      </c>
      <c r="K105" s="55">
        <v>0</v>
      </c>
      <c r="L105" s="74">
        <v>3738</v>
      </c>
      <c r="M105" s="74">
        <v>3473</v>
      </c>
      <c r="N105" s="269">
        <v>7211</v>
      </c>
    </row>
    <row r="106" spans="2:14" outlineLevel="1" x14ac:dyDescent="0.2">
      <c r="B106" s="75" t="s">
        <v>741</v>
      </c>
      <c r="C106" s="102">
        <v>9084</v>
      </c>
      <c r="D106" s="102">
        <v>8931</v>
      </c>
      <c r="E106" s="102">
        <v>18015</v>
      </c>
      <c r="F106" s="102">
        <v>1983</v>
      </c>
      <c r="G106" s="102">
        <v>1989</v>
      </c>
      <c r="H106" s="102">
        <v>3972</v>
      </c>
      <c r="I106" s="104">
        <v>0</v>
      </c>
      <c r="J106" s="104">
        <v>0</v>
      </c>
      <c r="K106" s="104">
        <v>0</v>
      </c>
      <c r="L106" s="102">
        <v>11067</v>
      </c>
      <c r="M106" s="102">
        <v>10920</v>
      </c>
      <c r="N106" s="270">
        <v>21987</v>
      </c>
    </row>
    <row r="107" spans="2:14" outlineLevel="2" x14ac:dyDescent="0.2">
      <c r="B107" s="121" t="s">
        <v>567</v>
      </c>
      <c r="C107" s="74">
        <v>4779</v>
      </c>
      <c r="D107" s="74">
        <v>4742</v>
      </c>
      <c r="E107" s="74">
        <v>9521</v>
      </c>
      <c r="F107" s="74">
        <v>1742</v>
      </c>
      <c r="G107" s="74">
        <v>1745</v>
      </c>
      <c r="H107" s="74">
        <v>3487</v>
      </c>
      <c r="I107" s="55">
        <v>0</v>
      </c>
      <c r="J107" s="55">
        <v>0</v>
      </c>
      <c r="K107" s="55">
        <v>0</v>
      </c>
      <c r="L107" s="74">
        <v>6521</v>
      </c>
      <c r="M107" s="74">
        <v>6487</v>
      </c>
      <c r="N107" s="269">
        <v>13008</v>
      </c>
    </row>
    <row r="108" spans="2:14" outlineLevel="2" x14ac:dyDescent="0.2">
      <c r="B108" s="121" t="s">
        <v>568</v>
      </c>
      <c r="C108" s="74">
        <v>4305</v>
      </c>
      <c r="D108" s="74">
        <v>4189</v>
      </c>
      <c r="E108" s="74">
        <v>8494</v>
      </c>
      <c r="F108" s="55">
        <v>241</v>
      </c>
      <c r="G108" s="55">
        <v>244</v>
      </c>
      <c r="H108" s="55">
        <v>485</v>
      </c>
      <c r="I108" s="55">
        <v>0</v>
      </c>
      <c r="J108" s="55">
        <v>0</v>
      </c>
      <c r="K108" s="55">
        <v>0</v>
      </c>
      <c r="L108" s="74">
        <v>4546</v>
      </c>
      <c r="M108" s="74">
        <v>4433</v>
      </c>
      <c r="N108" s="269">
        <v>8979</v>
      </c>
    </row>
    <row r="109" spans="2:14" outlineLevel="1" x14ac:dyDescent="0.2">
      <c r="B109" s="75" t="s">
        <v>742</v>
      </c>
      <c r="C109" s="102">
        <v>11877</v>
      </c>
      <c r="D109" s="102">
        <v>11379</v>
      </c>
      <c r="E109" s="102">
        <v>23256</v>
      </c>
      <c r="F109" s="102">
        <v>1869</v>
      </c>
      <c r="G109" s="102">
        <v>1924</v>
      </c>
      <c r="H109" s="102">
        <v>3793</v>
      </c>
      <c r="I109" s="104">
        <v>0</v>
      </c>
      <c r="J109" s="104">
        <v>0</v>
      </c>
      <c r="K109" s="104">
        <v>0</v>
      </c>
      <c r="L109" s="102">
        <v>13746</v>
      </c>
      <c r="M109" s="102">
        <v>13303</v>
      </c>
      <c r="N109" s="270">
        <v>27049</v>
      </c>
    </row>
    <row r="110" spans="2:14" outlineLevel="2" x14ac:dyDescent="0.2">
      <c r="B110" s="121" t="s">
        <v>569</v>
      </c>
      <c r="C110" s="74">
        <v>7236</v>
      </c>
      <c r="D110" s="74">
        <v>7017</v>
      </c>
      <c r="E110" s="74">
        <v>14253</v>
      </c>
      <c r="F110" s="55">
        <v>893</v>
      </c>
      <c r="G110" s="55">
        <v>914</v>
      </c>
      <c r="H110" s="74">
        <v>1807</v>
      </c>
      <c r="I110" s="55">
        <v>0</v>
      </c>
      <c r="J110" s="55">
        <v>0</v>
      </c>
      <c r="K110" s="55">
        <v>0</v>
      </c>
      <c r="L110" s="74">
        <v>8129</v>
      </c>
      <c r="M110" s="74">
        <v>7931</v>
      </c>
      <c r="N110" s="269">
        <v>16060</v>
      </c>
    </row>
    <row r="111" spans="2:14" outlineLevel="2" x14ac:dyDescent="0.2">
      <c r="B111" s="121" t="s">
        <v>570</v>
      </c>
      <c r="C111" s="74">
        <v>4641</v>
      </c>
      <c r="D111" s="74">
        <v>4362</v>
      </c>
      <c r="E111" s="74">
        <v>9003</v>
      </c>
      <c r="F111" s="55">
        <v>976</v>
      </c>
      <c r="G111" s="55">
        <v>1010</v>
      </c>
      <c r="H111" s="74">
        <v>1986</v>
      </c>
      <c r="I111" s="55">
        <v>0</v>
      </c>
      <c r="J111" s="55">
        <v>0</v>
      </c>
      <c r="K111" s="55">
        <v>0</v>
      </c>
      <c r="L111" s="74">
        <v>5617</v>
      </c>
      <c r="M111" s="74">
        <v>5372</v>
      </c>
      <c r="N111" s="269">
        <v>10989</v>
      </c>
    </row>
    <row r="112" spans="2:14" outlineLevel="1" x14ac:dyDescent="0.2">
      <c r="B112" s="76" t="s">
        <v>571</v>
      </c>
      <c r="C112" s="77">
        <v>106567</v>
      </c>
      <c r="D112" s="77">
        <v>102584</v>
      </c>
      <c r="E112" s="77">
        <v>209151</v>
      </c>
      <c r="F112" s="77">
        <v>39673</v>
      </c>
      <c r="G112" s="77">
        <v>38686</v>
      </c>
      <c r="H112" s="77">
        <v>78359</v>
      </c>
      <c r="I112" s="78">
        <v>74</v>
      </c>
      <c r="J112" s="78">
        <v>55</v>
      </c>
      <c r="K112" s="78">
        <v>129</v>
      </c>
      <c r="L112" s="77">
        <v>146314</v>
      </c>
      <c r="M112" s="77">
        <v>141325</v>
      </c>
      <c r="N112" s="271">
        <v>287639</v>
      </c>
    </row>
    <row r="113" spans="1:14" x14ac:dyDescent="0.2">
      <c r="B113" s="21"/>
      <c r="C113" s="21"/>
      <c r="D113" s="21"/>
      <c r="E113" s="21"/>
      <c r="F113" s="21"/>
      <c r="G113" s="21"/>
      <c r="H113" s="21"/>
      <c r="I113" s="21"/>
      <c r="J113" s="21"/>
      <c r="K113" s="71"/>
      <c r="L113" s="21"/>
      <c r="M113" s="21"/>
      <c r="N113" s="21"/>
    </row>
    <row r="114" spans="1:14" x14ac:dyDescent="0.2">
      <c r="A114" s="21" t="s">
        <v>327</v>
      </c>
      <c r="B114" s="21" t="s">
        <v>335</v>
      </c>
      <c r="C114" s="21"/>
      <c r="D114" s="21"/>
      <c r="E114" s="21"/>
      <c r="F114" s="21"/>
      <c r="G114" s="21"/>
      <c r="H114" s="21"/>
      <c r="I114" s="21"/>
      <c r="J114" s="21"/>
      <c r="K114" s="71"/>
      <c r="L114" s="21"/>
      <c r="M114" s="21"/>
      <c r="N114" s="21"/>
    </row>
    <row r="115" spans="1:14" x14ac:dyDescent="0.2">
      <c r="A115" s="21"/>
      <c r="B115" s="21"/>
      <c r="C115" s="21"/>
      <c r="D115" s="21"/>
      <c r="E115" s="21"/>
      <c r="F115" s="21"/>
      <c r="G115" s="21"/>
      <c r="H115" s="21"/>
      <c r="I115" s="21"/>
      <c r="J115" s="21"/>
      <c r="K115" s="71"/>
      <c r="L115" s="21"/>
      <c r="M115" s="21"/>
      <c r="N115" s="21"/>
    </row>
    <row r="116" spans="1:14" x14ac:dyDescent="0.2">
      <c r="A116" s="260" t="s">
        <v>1154</v>
      </c>
    </row>
    <row r="117" spans="1:14" x14ac:dyDescent="0.2">
      <c r="A117" s="46" t="s">
        <v>1221</v>
      </c>
    </row>
  </sheetData>
  <mergeCells count="8">
    <mergeCell ref="B5:N5"/>
    <mergeCell ref="B41:N41"/>
    <mergeCell ref="B77:N77"/>
    <mergeCell ref="B2:N2"/>
    <mergeCell ref="L3:N3"/>
    <mergeCell ref="I3:K3"/>
    <mergeCell ref="F3:H3"/>
    <mergeCell ref="C3:E3"/>
  </mergeCells>
  <pageMargins left="0.7" right="0.7" top="0.75" bottom="0.75" header="0.3" footer="0.3"/>
  <pageSetup paperSize="8" orientation="landscape" r:id="rId1"/>
  <headerFooter>
    <oddHeader>&amp;L&amp;"Calibri"&amp;10&amp;K000000 [Limited Sharing]&amp;1#_x000D_</oddHead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500-000000000000}">
  <sheetPr codeName="Sheet29">
    <tabColor theme="7" tint="-0.499984740745262"/>
  </sheetPr>
  <dimension ref="A1:N31"/>
  <sheetViews>
    <sheetView workbookViewId="0">
      <pane ySplit="5" topLeftCell="A6" activePane="bottomLeft" state="frozen"/>
      <selection activeCell="R14" sqref="R14"/>
      <selection pane="bottomLeft" activeCell="F31" sqref="F31"/>
    </sheetView>
  </sheetViews>
  <sheetFormatPr defaultRowHeight="12.75" x14ac:dyDescent="0.2"/>
  <cols>
    <col min="1" max="1" width="3.6640625" style="11" customWidth="1"/>
    <col min="2" max="2" width="57.5" style="11" bestFit="1" customWidth="1"/>
    <col min="3" max="8" width="15.33203125" style="11" customWidth="1"/>
    <col min="9" max="9" width="20.5" style="11" bestFit="1" customWidth="1"/>
    <col min="10" max="16384" width="9.33203125" style="11"/>
  </cols>
  <sheetData>
    <row r="1" spans="2:10" s="4" customFormat="1" ht="46.5" customHeight="1" x14ac:dyDescent="0.2">
      <c r="B1" s="1" t="s">
        <v>438</v>
      </c>
      <c r="C1" s="2"/>
      <c r="D1" s="2"/>
      <c r="E1" s="2"/>
      <c r="F1" s="2"/>
      <c r="G1" s="2"/>
      <c r="H1" s="2"/>
      <c r="I1" s="3" t="s">
        <v>461</v>
      </c>
    </row>
    <row r="2" spans="2:10" s="5" customFormat="1" ht="15" x14ac:dyDescent="0.25">
      <c r="B2" s="443" t="s">
        <v>169</v>
      </c>
      <c r="C2" s="443"/>
      <c r="D2" s="443"/>
      <c r="E2" s="443"/>
      <c r="F2" s="443"/>
      <c r="G2" s="443"/>
      <c r="H2" s="443"/>
      <c r="I2" s="443"/>
      <c r="J2" s="29"/>
    </row>
    <row r="3" spans="2:10" s="251" customFormat="1" ht="15" x14ac:dyDescent="0.25">
      <c r="B3" s="107"/>
      <c r="C3" s="107"/>
      <c r="D3" s="107"/>
      <c r="E3" s="107"/>
      <c r="F3" s="107"/>
      <c r="G3" s="107"/>
      <c r="H3" s="107"/>
      <c r="I3" s="250" t="s">
        <v>26</v>
      </c>
      <c r="J3" s="29"/>
    </row>
    <row r="4" spans="2:10" s="29" customFormat="1" ht="15" x14ac:dyDescent="0.25">
      <c r="B4" s="426" t="s">
        <v>170</v>
      </c>
      <c r="C4" s="451" t="s">
        <v>1240</v>
      </c>
      <c r="D4" s="450"/>
      <c r="E4" s="449" t="s">
        <v>1241</v>
      </c>
      <c r="F4" s="450"/>
      <c r="G4" s="449" t="s">
        <v>1242</v>
      </c>
      <c r="H4" s="450"/>
      <c r="I4" s="447" t="s">
        <v>171</v>
      </c>
    </row>
    <row r="5" spans="2:10" s="29" customFormat="1" ht="15" x14ac:dyDescent="0.25">
      <c r="B5" s="446"/>
      <c r="C5" s="252" t="s">
        <v>1243</v>
      </c>
      <c r="D5" s="253" t="s">
        <v>1244</v>
      </c>
      <c r="E5" s="254" t="s">
        <v>1243</v>
      </c>
      <c r="F5" s="255" t="s">
        <v>1244</v>
      </c>
      <c r="G5" s="254" t="s">
        <v>1243</v>
      </c>
      <c r="H5" s="255" t="s">
        <v>1244</v>
      </c>
      <c r="I5" s="448"/>
    </row>
    <row r="6" spans="2:10" x14ac:dyDescent="0.2">
      <c r="B6" s="21"/>
      <c r="C6" s="452" t="s">
        <v>806</v>
      </c>
      <c r="D6" s="452"/>
      <c r="E6" s="452"/>
      <c r="F6" s="452"/>
      <c r="G6" s="452"/>
      <c r="H6" s="452"/>
      <c r="I6" s="452"/>
    </row>
    <row r="7" spans="2:10" x14ac:dyDescent="0.2">
      <c r="B7" s="121" t="s">
        <v>807</v>
      </c>
      <c r="C7" s="74">
        <v>1011</v>
      </c>
      <c r="D7" s="116">
        <v>10</v>
      </c>
      <c r="E7" s="74">
        <v>1582995</v>
      </c>
      <c r="F7" s="116">
        <v>39.1</v>
      </c>
      <c r="G7" s="74">
        <v>80825</v>
      </c>
      <c r="H7" s="116">
        <v>33.5</v>
      </c>
      <c r="I7" s="116">
        <v>19.600000000000001</v>
      </c>
    </row>
    <row r="8" spans="2:10" x14ac:dyDescent="0.2">
      <c r="B8" s="125" t="s">
        <v>172</v>
      </c>
      <c r="C8" s="74">
        <v>1941</v>
      </c>
      <c r="D8" s="116">
        <v>19.100000000000001</v>
      </c>
      <c r="E8" s="74">
        <v>1073326</v>
      </c>
      <c r="F8" s="116">
        <v>26.5</v>
      </c>
      <c r="G8" s="74">
        <v>64964</v>
      </c>
      <c r="H8" s="116">
        <v>26.9</v>
      </c>
      <c r="I8" s="116">
        <v>16.5</v>
      </c>
    </row>
    <row r="9" spans="2:10" x14ac:dyDescent="0.2">
      <c r="B9" s="121" t="s">
        <v>808</v>
      </c>
      <c r="C9" s="74">
        <v>3226</v>
      </c>
      <c r="D9" s="116">
        <v>31.8</v>
      </c>
      <c r="E9" s="74">
        <v>739113</v>
      </c>
      <c r="F9" s="116">
        <v>18.3</v>
      </c>
      <c r="G9" s="74">
        <v>58938</v>
      </c>
      <c r="H9" s="116">
        <v>24.5</v>
      </c>
      <c r="I9" s="116">
        <v>12.5</v>
      </c>
    </row>
    <row r="10" spans="2:10" x14ac:dyDescent="0.2">
      <c r="B10" s="121" t="s">
        <v>809</v>
      </c>
      <c r="C10" s="74">
        <v>3968</v>
      </c>
      <c r="D10" s="116">
        <v>39.1</v>
      </c>
      <c r="E10" s="74">
        <v>653503</v>
      </c>
      <c r="F10" s="116">
        <v>16.100000000000001</v>
      </c>
      <c r="G10" s="74">
        <v>36327</v>
      </c>
      <c r="H10" s="116">
        <v>15.1</v>
      </c>
      <c r="I10" s="116">
        <v>18</v>
      </c>
    </row>
    <row r="11" spans="2:10" x14ac:dyDescent="0.2">
      <c r="B11" s="75" t="s">
        <v>810</v>
      </c>
      <c r="C11" s="102">
        <v>10146</v>
      </c>
      <c r="D11" s="256">
        <v>100</v>
      </c>
      <c r="E11" s="102">
        <v>4048937</v>
      </c>
      <c r="F11" s="256">
        <v>100</v>
      </c>
      <c r="G11" s="102">
        <v>241054</v>
      </c>
      <c r="H11" s="256">
        <v>100</v>
      </c>
      <c r="I11" s="256">
        <v>16.8</v>
      </c>
    </row>
    <row r="12" spans="2:10" ht="15" x14ac:dyDescent="0.2">
      <c r="B12" s="21"/>
      <c r="C12" s="397" t="s">
        <v>811</v>
      </c>
      <c r="D12" s="445"/>
      <c r="E12" s="445"/>
      <c r="F12" s="445"/>
      <c r="G12" s="445"/>
      <c r="H12" s="445"/>
      <c r="I12" s="445"/>
    </row>
    <row r="13" spans="2:10" x14ac:dyDescent="0.2">
      <c r="B13" s="121" t="s">
        <v>807</v>
      </c>
      <c r="C13" s="74">
        <v>1008</v>
      </c>
      <c r="D13" s="116">
        <v>9.9545723879123056</v>
      </c>
      <c r="E13" s="74">
        <v>1575538</v>
      </c>
      <c r="F13" s="116">
        <v>39.690124715430812</v>
      </c>
      <c r="G13" s="74">
        <v>80186</v>
      </c>
      <c r="H13" s="116">
        <v>33.871199384974105</v>
      </c>
      <c r="I13" s="116">
        <v>19.648542139525603</v>
      </c>
    </row>
    <row r="14" spans="2:10" x14ac:dyDescent="0.2">
      <c r="B14" s="122" t="s">
        <v>172</v>
      </c>
      <c r="C14" s="74">
        <v>1951</v>
      </c>
      <c r="D14" s="116">
        <v>19.267232865889788</v>
      </c>
      <c r="E14" s="74">
        <v>1043744</v>
      </c>
      <c r="F14" s="116">
        <v>26.293449939628633</v>
      </c>
      <c r="G14" s="74">
        <v>63921</v>
      </c>
      <c r="H14" s="116">
        <v>27.000734989735488</v>
      </c>
      <c r="I14" s="116">
        <v>16.328655684360381</v>
      </c>
    </row>
    <row r="15" spans="2:10" x14ac:dyDescent="0.2">
      <c r="B15" s="121" t="s">
        <v>808</v>
      </c>
      <c r="C15" s="74">
        <v>3221</v>
      </c>
      <c r="D15" s="116">
        <v>31.80920402923168</v>
      </c>
      <c r="E15" s="74">
        <v>716221</v>
      </c>
      <c r="F15" s="116">
        <v>18.042662769041794</v>
      </c>
      <c r="G15" s="74">
        <v>57509</v>
      </c>
      <c r="H15" s="116">
        <v>24.292255573672161</v>
      </c>
      <c r="I15" s="116">
        <v>12.454068058912519</v>
      </c>
    </row>
    <row r="16" spans="2:10" x14ac:dyDescent="0.2">
      <c r="B16" s="121" t="s">
        <v>809</v>
      </c>
      <c r="C16" s="74">
        <v>3946</v>
      </c>
      <c r="D16" s="116">
        <v>38.968990716966225</v>
      </c>
      <c r="E16" s="74">
        <v>634094</v>
      </c>
      <c r="F16" s="116">
        <v>15.973762575898762</v>
      </c>
      <c r="G16" s="74">
        <v>35122</v>
      </c>
      <c r="H16" s="116">
        <v>14.835810051618244</v>
      </c>
      <c r="I16" s="116">
        <v>18.054040202721939</v>
      </c>
    </row>
    <row r="17" spans="1:14" x14ac:dyDescent="0.2">
      <c r="B17" s="75" t="s">
        <v>810</v>
      </c>
      <c r="C17" s="102">
        <v>10126</v>
      </c>
      <c r="D17" s="256">
        <v>100</v>
      </c>
      <c r="E17" s="102">
        <v>3969597</v>
      </c>
      <c r="F17" s="256">
        <v>100</v>
      </c>
      <c r="G17" s="102">
        <v>236738</v>
      </c>
      <c r="H17" s="256">
        <v>100</v>
      </c>
      <c r="I17" s="256">
        <v>16.767891086348623</v>
      </c>
    </row>
    <row r="18" spans="1:14" x14ac:dyDescent="0.2">
      <c r="B18" s="21"/>
      <c r="C18" s="397" t="s">
        <v>164</v>
      </c>
      <c r="D18" s="445"/>
      <c r="E18" s="445"/>
      <c r="F18" s="445"/>
      <c r="G18" s="445"/>
      <c r="H18" s="445"/>
      <c r="I18" s="445"/>
    </row>
    <row r="19" spans="1:14" x14ac:dyDescent="0.2">
      <c r="B19" s="121" t="s">
        <v>807</v>
      </c>
      <c r="C19" s="74">
        <v>988</v>
      </c>
      <c r="D19" s="116">
        <v>9.786053882725831</v>
      </c>
      <c r="E19" s="74">
        <v>1544233</v>
      </c>
      <c r="F19" s="116">
        <v>39.772266017769134</v>
      </c>
      <c r="G19" s="74">
        <v>80457</v>
      </c>
      <c r="H19" s="116">
        <v>33.835743753863753</v>
      </c>
      <c r="I19" s="116">
        <v>19.193270939756641</v>
      </c>
    </row>
    <row r="20" spans="1:14" x14ac:dyDescent="0.2">
      <c r="B20" s="122" t="s">
        <v>172</v>
      </c>
      <c r="C20" s="74">
        <v>1975</v>
      </c>
      <c r="D20" s="116">
        <v>19.562202852614895</v>
      </c>
      <c r="E20" s="74">
        <v>1033882</v>
      </c>
      <c r="F20" s="116">
        <v>26.627995862660097</v>
      </c>
      <c r="G20" s="74">
        <v>65064</v>
      </c>
      <c r="H20" s="116">
        <v>27.362303237771616</v>
      </c>
      <c r="I20" s="116">
        <v>15.890231157014632</v>
      </c>
    </row>
    <row r="21" spans="1:14" x14ac:dyDescent="0.2">
      <c r="B21" s="121" t="s">
        <v>808</v>
      </c>
      <c r="C21" s="74">
        <v>3273</v>
      </c>
      <c r="D21" s="116">
        <v>32.418779714738513</v>
      </c>
      <c r="E21" s="74">
        <v>693146</v>
      </c>
      <c r="F21" s="116">
        <v>17.852219905385137</v>
      </c>
      <c r="G21" s="74">
        <v>57899</v>
      </c>
      <c r="H21" s="116">
        <v>24.349102347899588</v>
      </c>
      <c r="I21" s="116">
        <v>11.971640270125564</v>
      </c>
    </row>
    <row r="22" spans="1:14" x14ac:dyDescent="0.2">
      <c r="B22" s="121" t="s">
        <v>809</v>
      </c>
      <c r="C22" s="74">
        <v>3860</v>
      </c>
      <c r="D22" s="116">
        <v>38.232963549920761</v>
      </c>
      <c r="E22" s="74">
        <v>611427</v>
      </c>
      <c r="F22" s="116">
        <v>15.747518214185636</v>
      </c>
      <c r="G22" s="74">
        <v>34367</v>
      </c>
      <c r="H22" s="116">
        <v>14.452850660465039</v>
      </c>
      <c r="I22" s="116">
        <v>17.791107748712427</v>
      </c>
    </row>
    <row r="23" spans="1:14" x14ac:dyDescent="0.2">
      <c r="B23" s="257" t="s">
        <v>810</v>
      </c>
      <c r="C23" s="258">
        <v>10096</v>
      </c>
      <c r="D23" s="259">
        <v>100</v>
      </c>
      <c r="E23" s="258">
        <v>3882688</v>
      </c>
      <c r="F23" s="259">
        <v>100</v>
      </c>
      <c r="G23" s="258">
        <v>237787</v>
      </c>
      <c r="H23" s="259">
        <v>100</v>
      </c>
      <c r="I23" s="259">
        <v>16.32842838338513</v>
      </c>
    </row>
    <row r="24" spans="1:14" x14ac:dyDescent="0.2">
      <c r="B24" s="75"/>
      <c r="C24" s="102"/>
      <c r="D24" s="256"/>
      <c r="E24" s="102"/>
      <c r="F24" s="256"/>
      <c r="G24" s="106"/>
      <c r="H24" s="106"/>
      <c r="I24" s="106"/>
    </row>
    <row r="25" spans="1:14" x14ac:dyDescent="0.2">
      <c r="A25" s="21" t="s">
        <v>327</v>
      </c>
      <c r="B25" s="21" t="s">
        <v>335</v>
      </c>
      <c r="C25" s="21"/>
      <c r="D25" s="21"/>
      <c r="E25" s="21"/>
      <c r="F25" s="21"/>
      <c r="G25" s="21"/>
      <c r="H25" s="21"/>
      <c r="I25" s="21"/>
      <c r="J25" s="21"/>
      <c r="K25" s="71"/>
      <c r="L25" s="21"/>
      <c r="M25" s="21"/>
      <c r="N25" s="21"/>
    </row>
    <row r="26" spans="1:14" x14ac:dyDescent="0.2">
      <c r="A26" s="11" t="s">
        <v>162</v>
      </c>
    </row>
    <row r="27" spans="1:14" x14ac:dyDescent="0.2">
      <c r="A27" s="75"/>
      <c r="B27" s="75"/>
      <c r="C27" s="102"/>
      <c r="D27" s="256"/>
      <c r="E27" s="102"/>
      <c r="F27" s="256"/>
      <c r="G27" s="106"/>
      <c r="H27" s="106"/>
      <c r="I27" s="106"/>
    </row>
    <row r="28" spans="1:14" x14ac:dyDescent="0.2">
      <c r="A28" s="260" t="s">
        <v>1154</v>
      </c>
      <c r="B28" s="75"/>
      <c r="C28" s="102"/>
      <c r="D28" s="256"/>
      <c r="E28" s="102"/>
      <c r="F28" s="256"/>
      <c r="G28" s="106"/>
      <c r="H28" s="106"/>
      <c r="I28" s="106"/>
    </row>
    <row r="29" spans="1:14" x14ac:dyDescent="0.2">
      <c r="A29" s="46" t="s">
        <v>1221</v>
      </c>
      <c r="B29" s="46"/>
    </row>
    <row r="30" spans="1:14" x14ac:dyDescent="0.2">
      <c r="B30" s="16"/>
    </row>
    <row r="31" spans="1:14" x14ac:dyDescent="0.2">
      <c r="B31" s="16"/>
    </row>
  </sheetData>
  <mergeCells count="9">
    <mergeCell ref="C18:I18"/>
    <mergeCell ref="B4:B5"/>
    <mergeCell ref="I4:I5"/>
    <mergeCell ref="B2:I2"/>
    <mergeCell ref="E4:F4"/>
    <mergeCell ref="C4:D4"/>
    <mergeCell ref="G4:H4"/>
    <mergeCell ref="C6:I6"/>
    <mergeCell ref="C12:I12"/>
  </mergeCells>
  <pageMargins left="0.7" right="0.7" top="0.75" bottom="0.75" header="0.3" footer="0.3"/>
  <pageSetup paperSize="8" orientation="landscape" r:id="rId1"/>
  <headerFooter>
    <oddHeader>&amp;L&amp;"Calibri"&amp;10&amp;K000000 [Limited Sharing]&amp;1#_x000D_</oddHead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800-000000000000}">
  <sheetPr codeName="Sheet30">
    <tabColor theme="7" tint="-0.499984740745262"/>
  </sheetPr>
  <dimension ref="A1:K23"/>
  <sheetViews>
    <sheetView workbookViewId="0">
      <pane ySplit="4" topLeftCell="A5" activePane="bottomLeft" state="frozen"/>
      <selection activeCell="R14" sqref="R14"/>
      <selection pane="bottomLeft" activeCell="R14" sqref="R14"/>
    </sheetView>
  </sheetViews>
  <sheetFormatPr defaultRowHeight="12.75" x14ac:dyDescent="0.2"/>
  <cols>
    <col min="1" max="1" width="4.1640625" style="11" customWidth="1"/>
    <col min="2" max="2" width="59.33203125" style="11" bestFit="1" customWidth="1"/>
    <col min="3" max="3" width="11.83203125" style="11" bestFit="1" customWidth="1"/>
    <col min="4" max="4" width="8.83203125" style="11" bestFit="1" customWidth="1"/>
    <col min="5" max="5" width="11.83203125" style="11" bestFit="1" customWidth="1"/>
    <col min="6" max="6" width="12.1640625" style="11" bestFit="1" customWidth="1"/>
    <col min="7" max="7" width="12.1640625" style="11" customWidth="1"/>
    <col min="8" max="8" width="8.83203125" style="11" bestFit="1" customWidth="1"/>
    <col min="9" max="16384" width="9.33203125" style="11"/>
  </cols>
  <sheetData>
    <row r="1" spans="1:11" s="4" customFormat="1" ht="46.5" customHeight="1" x14ac:dyDescent="0.2">
      <c r="B1" s="1" t="s">
        <v>438</v>
      </c>
      <c r="C1" s="2"/>
      <c r="D1" s="2"/>
      <c r="E1" s="2"/>
      <c r="F1" s="2"/>
      <c r="G1" s="2"/>
      <c r="H1" s="2"/>
      <c r="I1" s="2"/>
      <c r="J1" s="3" t="s">
        <v>462</v>
      </c>
    </row>
    <row r="2" spans="1:11" s="5" customFormat="1" ht="17.25" x14ac:dyDescent="0.25">
      <c r="B2" s="454" t="s">
        <v>173</v>
      </c>
      <c r="C2" s="454"/>
      <c r="D2" s="454"/>
      <c r="E2" s="454"/>
      <c r="F2" s="454"/>
      <c r="G2" s="454"/>
      <c r="H2" s="454"/>
      <c r="I2" s="454"/>
      <c r="J2" s="454"/>
      <c r="K2" s="242"/>
    </row>
    <row r="3" spans="1:11" s="29" customFormat="1" ht="15" x14ac:dyDescent="0.25">
      <c r="B3" s="453" t="s">
        <v>26</v>
      </c>
      <c r="C3" s="453"/>
      <c r="D3" s="453"/>
      <c r="E3" s="453"/>
      <c r="F3" s="453"/>
      <c r="G3" s="453"/>
      <c r="H3" s="453"/>
      <c r="I3" s="453"/>
      <c r="J3" s="453"/>
      <c r="K3" s="243"/>
    </row>
    <row r="4" spans="1:11" s="29" customFormat="1" ht="15" x14ac:dyDescent="0.25">
      <c r="B4" s="99" t="s">
        <v>23</v>
      </c>
      <c r="C4" s="244">
        <v>2016</v>
      </c>
      <c r="D4" s="244">
        <v>2017</v>
      </c>
      <c r="E4" s="244">
        <v>2018</v>
      </c>
      <c r="F4" s="244">
        <v>2019</v>
      </c>
      <c r="G4" s="244">
        <v>2020</v>
      </c>
      <c r="H4" s="244">
        <v>2021</v>
      </c>
      <c r="I4" s="244">
        <v>2022</v>
      </c>
      <c r="J4" s="244">
        <v>2023</v>
      </c>
      <c r="K4" s="245"/>
    </row>
    <row r="5" spans="1:11" x14ac:dyDescent="0.2">
      <c r="B5" s="119" t="s">
        <v>789</v>
      </c>
      <c r="C5" s="156">
        <v>286251</v>
      </c>
      <c r="D5" s="156">
        <v>312464</v>
      </c>
      <c r="E5" s="156">
        <v>308843</v>
      </c>
      <c r="F5" s="156">
        <v>315278</v>
      </c>
      <c r="G5" s="156">
        <v>320615</v>
      </c>
      <c r="H5" s="156">
        <v>318680</v>
      </c>
      <c r="I5" s="156">
        <v>325008</v>
      </c>
      <c r="J5" s="71" t="s">
        <v>295</v>
      </c>
      <c r="K5" s="71"/>
    </row>
    <row r="6" spans="1:11" x14ac:dyDescent="0.2">
      <c r="B6" s="121" t="s">
        <v>790</v>
      </c>
      <c r="C6" s="246">
        <v>69.94</v>
      </c>
      <c r="D6" s="246">
        <v>71.03</v>
      </c>
      <c r="E6" s="246">
        <v>73.31</v>
      </c>
      <c r="F6" s="246">
        <v>72.28</v>
      </c>
      <c r="G6" s="246">
        <v>75.150000000000006</v>
      </c>
      <c r="H6" s="246">
        <v>73.510000000000005</v>
      </c>
      <c r="I6" s="246">
        <v>73.239999999999995</v>
      </c>
      <c r="J6" s="71" t="s">
        <v>295</v>
      </c>
      <c r="K6" s="71"/>
    </row>
    <row r="7" spans="1:11" x14ac:dyDescent="0.2">
      <c r="B7" s="121" t="s">
        <v>791</v>
      </c>
      <c r="C7" s="74">
        <v>293218</v>
      </c>
      <c r="D7" s="74">
        <v>326424</v>
      </c>
      <c r="E7" s="74">
        <v>328464</v>
      </c>
      <c r="F7" s="74">
        <v>334474</v>
      </c>
      <c r="G7" s="74">
        <v>339450</v>
      </c>
      <c r="H7" s="74">
        <v>333915</v>
      </c>
      <c r="I7" s="74">
        <v>340323</v>
      </c>
      <c r="J7" s="71" t="s">
        <v>295</v>
      </c>
      <c r="K7" s="71"/>
    </row>
    <row r="8" spans="1:11" x14ac:dyDescent="0.2">
      <c r="B8" s="121" t="s">
        <v>790</v>
      </c>
      <c r="C8" s="246">
        <v>69.680000000000007</v>
      </c>
      <c r="D8" s="246">
        <v>70.11</v>
      </c>
      <c r="E8" s="246">
        <v>71.66</v>
      </c>
      <c r="F8" s="246">
        <v>70.59</v>
      </c>
      <c r="G8" s="246">
        <v>73.61</v>
      </c>
      <c r="H8" s="246">
        <v>72.55</v>
      </c>
      <c r="I8" s="246">
        <v>72.12</v>
      </c>
      <c r="J8" s="71" t="s">
        <v>295</v>
      </c>
      <c r="K8" s="71"/>
    </row>
    <row r="9" spans="1:11" ht="15" x14ac:dyDescent="0.2">
      <c r="B9" s="121" t="s">
        <v>792</v>
      </c>
      <c r="C9" s="74">
        <v>211865</v>
      </c>
      <c r="D9" s="74">
        <v>206630</v>
      </c>
      <c r="E9" s="74">
        <v>218252</v>
      </c>
      <c r="F9" s="71" t="s">
        <v>793</v>
      </c>
      <c r="G9" s="74">
        <v>251168</v>
      </c>
      <c r="H9" s="74">
        <v>236035</v>
      </c>
      <c r="I9" s="74">
        <v>232797</v>
      </c>
      <c r="J9" s="74">
        <v>229057</v>
      </c>
      <c r="K9" s="71"/>
    </row>
    <row r="10" spans="1:11" ht="15" x14ac:dyDescent="0.2">
      <c r="B10" s="121" t="s">
        <v>794</v>
      </c>
      <c r="C10" s="74">
        <v>134238</v>
      </c>
      <c r="D10" s="74">
        <v>136421</v>
      </c>
      <c r="E10" s="74">
        <v>141244</v>
      </c>
      <c r="F10" s="71" t="s">
        <v>795</v>
      </c>
      <c r="G10" s="74">
        <v>165711</v>
      </c>
      <c r="H10" s="74">
        <v>149946</v>
      </c>
      <c r="I10" s="74">
        <v>149487</v>
      </c>
      <c r="J10" s="74">
        <v>151343</v>
      </c>
      <c r="K10" s="71"/>
    </row>
    <row r="11" spans="1:11" ht="15" x14ac:dyDescent="0.2">
      <c r="B11" s="121" t="s">
        <v>796</v>
      </c>
      <c r="C11" s="246">
        <v>63.36</v>
      </c>
      <c r="D11" s="246">
        <v>66.02</v>
      </c>
      <c r="E11" s="246">
        <v>64.72</v>
      </c>
      <c r="F11" s="71" t="s">
        <v>797</v>
      </c>
      <c r="G11" s="246">
        <v>65.98</v>
      </c>
      <c r="H11" s="246">
        <v>63.53</v>
      </c>
      <c r="I11" s="246">
        <v>64.209999999999994</v>
      </c>
      <c r="J11" s="246">
        <v>66.069999999999993</v>
      </c>
      <c r="K11" s="71"/>
    </row>
    <row r="12" spans="1:11" ht="15" x14ac:dyDescent="0.2">
      <c r="B12" s="121" t="s">
        <v>798</v>
      </c>
      <c r="C12" s="74">
        <v>258193</v>
      </c>
      <c r="D12" s="74">
        <v>253330</v>
      </c>
      <c r="E12" s="74">
        <v>267111</v>
      </c>
      <c r="F12" s="71" t="s">
        <v>799</v>
      </c>
      <c r="G12" s="71" t="s">
        <v>800</v>
      </c>
      <c r="H12" s="74">
        <v>272682</v>
      </c>
      <c r="I12" s="74">
        <v>263933</v>
      </c>
      <c r="J12" s="74">
        <v>269613</v>
      </c>
      <c r="K12" s="71"/>
    </row>
    <row r="13" spans="1:11" ht="15" x14ac:dyDescent="0.2">
      <c r="B13" s="121" t="s">
        <v>801</v>
      </c>
      <c r="C13" s="74">
        <v>160520</v>
      </c>
      <c r="D13" s="74">
        <v>163104</v>
      </c>
      <c r="E13" s="74">
        <v>167907</v>
      </c>
      <c r="F13" s="71" t="s">
        <v>802</v>
      </c>
      <c r="G13" s="71" t="s">
        <v>803</v>
      </c>
      <c r="H13" s="74">
        <v>171497</v>
      </c>
      <c r="I13" s="74">
        <v>166938</v>
      </c>
      <c r="J13" s="74">
        <v>173444</v>
      </c>
      <c r="K13" s="71"/>
    </row>
    <row r="14" spans="1:11" ht="15" x14ac:dyDescent="0.2">
      <c r="B14" s="247" t="s">
        <v>796</v>
      </c>
      <c r="C14" s="248">
        <v>62.17</v>
      </c>
      <c r="D14" s="248">
        <v>64.38</v>
      </c>
      <c r="E14" s="248">
        <v>62.86</v>
      </c>
      <c r="F14" s="249" t="s">
        <v>804</v>
      </c>
      <c r="G14" s="249" t="s">
        <v>805</v>
      </c>
      <c r="H14" s="248">
        <v>62.89</v>
      </c>
      <c r="I14" s="248">
        <v>63.25</v>
      </c>
      <c r="J14" s="248">
        <v>64.33</v>
      </c>
      <c r="K14" s="71"/>
    </row>
    <row r="15" spans="1:11" x14ac:dyDescent="0.2">
      <c r="B15" s="21"/>
      <c r="C15" s="21"/>
      <c r="D15" s="21"/>
      <c r="E15" s="21"/>
      <c r="F15" s="21"/>
      <c r="G15" s="21"/>
      <c r="H15" s="21"/>
      <c r="I15" s="21"/>
      <c r="J15" s="21"/>
      <c r="K15" s="21"/>
    </row>
    <row r="16" spans="1:11" x14ac:dyDescent="0.2">
      <c r="A16" s="21" t="s">
        <v>327</v>
      </c>
      <c r="B16" s="44" t="s">
        <v>377</v>
      </c>
      <c r="C16" s="21"/>
      <c r="D16" s="21"/>
      <c r="E16" s="21"/>
      <c r="F16" s="21"/>
      <c r="G16" s="21"/>
      <c r="H16" s="21"/>
      <c r="I16" s="21"/>
      <c r="J16" s="21"/>
      <c r="K16" s="21"/>
    </row>
    <row r="17" spans="1:11" x14ac:dyDescent="0.2">
      <c r="A17" s="21" t="s">
        <v>328</v>
      </c>
      <c r="B17" s="44" t="s">
        <v>378</v>
      </c>
      <c r="C17" s="125"/>
      <c r="D17" s="21"/>
      <c r="E17" s="21"/>
      <c r="F17" s="21"/>
      <c r="G17" s="21"/>
      <c r="H17" s="21"/>
      <c r="I17" s="21"/>
      <c r="J17" s="21"/>
      <c r="K17" s="21"/>
    </row>
    <row r="18" spans="1:11" x14ac:dyDescent="0.2">
      <c r="A18" s="21" t="s">
        <v>162</v>
      </c>
      <c r="B18" s="44"/>
      <c r="C18" s="125"/>
      <c r="D18" s="21"/>
      <c r="E18" s="21"/>
      <c r="F18" s="21"/>
      <c r="G18" s="21"/>
      <c r="H18" s="21"/>
      <c r="I18" s="21"/>
      <c r="J18" s="21"/>
      <c r="K18" s="21"/>
    </row>
    <row r="19" spans="1:11" x14ac:dyDescent="0.2">
      <c r="A19" s="21"/>
      <c r="B19" s="44"/>
      <c r="C19" s="21"/>
      <c r="D19" s="21"/>
      <c r="E19" s="21"/>
      <c r="F19" s="21"/>
      <c r="G19" s="21"/>
      <c r="H19" s="21"/>
      <c r="I19" s="21"/>
      <c r="J19" s="21"/>
      <c r="K19" s="21"/>
    </row>
    <row r="20" spans="1:11" x14ac:dyDescent="0.2">
      <c r="A20" s="79" t="s">
        <v>1246</v>
      </c>
      <c r="B20" s="44"/>
      <c r="C20" s="21"/>
      <c r="D20" s="21"/>
      <c r="E20" s="21"/>
      <c r="F20" s="21"/>
      <c r="G20" s="21"/>
      <c r="H20" s="21"/>
      <c r="I20" s="21"/>
      <c r="J20" s="21"/>
      <c r="K20" s="21"/>
    </row>
    <row r="21" spans="1:11" x14ac:dyDescent="0.2">
      <c r="A21" s="79" t="s">
        <v>1245</v>
      </c>
      <c r="B21" s="118"/>
      <c r="C21" s="21"/>
      <c r="D21" s="21"/>
      <c r="E21" s="21"/>
      <c r="F21" s="21"/>
      <c r="G21" s="21"/>
      <c r="H21" s="21"/>
      <c r="I21" s="21"/>
      <c r="J21" s="21"/>
      <c r="K21" s="21"/>
    </row>
    <row r="22" spans="1:11" x14ac:dyDescent="0.2">
      <c r="B22" s="44"/>
      <c r="C22" s="21"/>
      <c r="D22" s="21"/>
      <c r="E22" s="21"/>
      <c r="F22" s="21"/>
      <c r="G22" s="21"/>
      <c r="H22" s="21"/>
      <c r="I22" s="21"/>
      <c r="J22" s="21"/>
      <c r="K22" s="21"/>
    </row>
    <row r="23" spans="1:11" x14ac:dyDescent="0.2">
      <c r="B23" s="44"/>
      <c r="C23" s="21"/>
      <c r="D23" s="21"/>
      <c r="E23" s="21"/>
      <c r="F23" s="21"/>
      <c r="G23" s="21"/>
      <c r="H23" s="21"/>
      <c r="I23" s="21"/>
      <c r="J23" s="21"/>
      <c r="K23" s="21"/>
    </row>
  </sheetData>
  <mergeCells count="2">
    <mergeCell ref="B3:J3"/>
    <mergeCell ref="B2:J2"/>
  </mergeCells>
  <pageMargins left="0.7" right="0.7" top="0.75" bottom="0.75" header="0.3" footer="0.3"/>
  <pageSetup paperSize="8" orientation="landscape" r:id="rId1"/>
  <headerFooter>
    <oddHeader>&amp;L&amp;"Calibri"&amp;10&amp;K000000 [Limited Sharing]&amp;1#_x000D_</oddHead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A00-000000000000}">
  <sheetPr codeName="Sheet31">
    <tabColor theme="7" tint="-0.499984740745262"/>
  </sheetPr>
  <dimension ref="A1:Q20"/>
  <sheetViews>
    <sheetView workbookViewId="0">
      <pane xSplit="2" ySplit="5" topLeftCell="C6" activePane="bottomRight" state="frozen"/>
      <selection activeCell="R14" sqref="R14"/>
      <selection pane="topRight" activeCell="R14" sqref="R14"/>
      <selection pane="bottomLeft" activeCell="R14" sqref="R14"/>
      <selection pane="bottomRight" activeCell="R14" sqref="R14"/>
    </sheetView>
  </sheetViews>
  <sheetFormatPr defaultRowHeight="12.75" x14ac:dyDescent="0.2"/>
  <cols>
    <col min="1" max="1" width="3.1640625" style="11" customWidth="1"/>
    <col min="2" max="2" width="16.83203125" style="11" bestFit="1" customWidth="1"/>
    <col min="3" max="3" width="30.33203125" style="11" bestFit="1" customWidth="1"/>
    <col min="4" max="4" width="20.6640625" style="11" customWidth="1"/>
    <col min="5" max="5" width="6.5" style="11" bestFit="1" customWidth="1"/>
    <col min="6" max="6" width="29.33203125" style="11" customWidth="1"/>
    <col min="7" max="7" width="19.83203125" style="11" customWidth="1"/>
    <col min="8" max="8" width="6.5" style="11" bestFit="1" customWidth="1"/>
    <col min="9" max="9" width="30.33203125" style="11" bestFit="1" customWidth="1"/>
    <col min="10" max="10" width="25" style="11" bestFit="1" customWidth="1"/>
    <col min="11" max="11" width="6.5" style="11" bestFit="1" customWidth="1"/>
    <col min="12" max="12" width="30.33203125" style="11" bestFit="1" customWidth="1"/>
    <col min="13" max="13" width="8.83203125" style="11" bestFit="1" customWidth="1"/>
    <col min="14" max="14" width="16" style="11" customWidth="1"/>
    <col min="15" max="15" width="30.33203125" style="11" bestFit="1" customWidth="1"/>
    <col min="16" max="16" width="12" style="11" customWidth="1"/>
    <col min="17" max="17" width="12.6640625" style="11" customWidth="1"/>
    <col min="18" max="16384" width="9.33203125" style="11"/>
  </cols>
  <sheetData>
    <row r="1" spans="2:17" s="4" customFormat="1" ht="46.5" customHeight="1" x14ac:dyDescent="0.2">
      <c r="B1" s="1" t="s">
        <v>438</v>
      </c>
      <c r="C1" s="2"/>
      <c r="D1" s="2"/>
      <c r="E1" s="2"/>
      <c r="F1" s="2"/>
      <c r="G1" s="2"/>
      <c r="H1" s="2"/>
      <c r="I1" s="2"/>
      <c r="J1" s="2"/>
      <c r="K1" s="2"/>
      <c r="L1" s="2"/>
      <c r="M1" s="2"/>
      <c r="N1" s="2"/>
      <c r="O1" s="2"/>
      <c r="P1" s="2"/>
      <c r="Q1" s="3" t="s">
        <v>463</v>
      </c>
    </row>
    <row r="2" spans="2:17" s="5" customFormat="1" ht="17.25" x14ac:dyDescent="0.25">
      <c r="B2" s="424" t="s">
        <v>176</v>
      </c>
      <c r="C2" s="424"/>
      <c r="D2" s="424"/>
      <c r="E2" s="424"/>
      <c r="F2" s="424"/>
      <c r="G2" s="424"/>
      <c r="H2" s="424"/>
      <c r="I2" s="424"/>
      <c r="J2" s="424"/>
      <c r="K2" s="424"/>
      <c r="L2" s="424"/>
      <c r="M2" s="424"/>
      <c r="N2" s="424"/>
      <c r="O2" s="424"/>
      <c r="P2" s="424"/>
      <c r="Q2" s="424"/>
    </row>
    <row r="3" spans="2:17" s="29" customFormat="1" ht="15" x14ac:dyDescent="0.25">
      <c r="B3" s="455" t="s">
        <v>174</v>
      </c>
      <c r="C3" s="431">
        <v>2018</v>
      </c>
      <c r="D3" s="431"/>
      <c r="E3" s="432"/>
      <c r="F3" s="430">
        <v>2019</v>
      </c>
      <c r="G3" s="431"/>
      <c r="H3" s="432"/>
      <c r="I3" s="430">
        <v>2020</v>
      </c>
      <c r="J3" s="431"/>
      <c r="K3" s="432"/>
      <c r="L3" s="430">
        <v>2021</v>
      </c>
      <c r="M3" s="431"/>
      <c r="N3" s="432"/>
      <c r="O3" s="430">
        <v>2022</v>
      </c>
      <c r="P3" s="431"/>
      <c r="Q3" s="432"/>
    </row>
    <row r="4" spans="2:17" s="29" customFormat="1" ht="15" x14ac:dyDescent="0.25">
      <c r="B4" s="456"/>
      <c r="C4" s="462" t="s">
        <v>175</v>
      </c>
      <c r="D4" s="428" t="s">
        <v>1247</v>
      </c>
      <c r="E4" s="429"/>
      <c r="F4" s="458" t="s">
        <v>175</v>
      </c>
      <c r="G4" s="428" t="s">
        <v>1247</v>
      </c>
      <c r="H4" s="429"/>
      <c r="I4" s="458" t="s">
        <v>175</v>
      </c>
      <c r="J4" s="428" t="s">
        <v>1247</v>
      </c>
      <c r="K4" s="429"/>
      <c r="L4" s="458" t="s">
        <v>175</v>
      </c>
      <c r="M4" s="460" t="s">
        <v>1247</v>
      </c>
      <c r="N4" s="461"/>
      <c r="O4" s="458" t="s">
        <v>175</v>
      </c>
      <c r="P4" s="460" t="s">
        <v>1247</v>
      </c>
      <c r="Q4" s="461"/>
    </row>
    <row r="5" spans="2:17" s="7" customFormat="1" ht="15" x14ac:dyDescent="0.25">
      <c r="B5" s="457"/>
      <c r="C5" s="463"/>
      <c r="D5" s="99" t="s">
        <v>1243</v>
      </c>
      <c r="E5" s="204" t="s">
        <v>1248</v>
      </c>
      <c r="F5" s="459"/>
      <c r="G5" s="99" t="s">
        <v>1243</v>
      </c>
      <c r="H5" s="204" t="s">
        <v>1248</v>
      </c>
      <c r="I5" s="459"/>
      <c r="J5" s="99" t="s">
        <v>1243</v>
      </c>
      <c r="K5" s="204" t="s">
        <v>1248</v>
      </c>
      <c r="L5" s="459"/>
      <c r="M5" s="99" t="s">
        <v>1243</v>
      </c>
      <c r="N5" s="204" t="s">
        <v>1248</v>
      </c>
      <c r="O5" s="459"/>
      <c r="P5" s="99" t="s">
        <v>1243</v>
      </c>
      <c r="Q5" s="204" t="s">
        <v>1248</v>
      </c>
    </row>
    <row r="6" spans="2:17" x14ac:dyDescent="0.2">
      <c r="B6" s="119" t="s">
        <v>779</v>
      </c>
      <c r="C6" s="85">
        <v>80525</v>
      </c>
      <c r="D6" s="85">
        <v>60564</v>
      </c>
      <c r="E6" s="228">
        <v>75.209999999999994</v>
      </c>
      <c r="F6" s="85">
        <v>81514</v>
      </c>
      <c r="G6" s="85">
        <v>61017</v>
      </c>
      <c r="H6" s="228">
        <v>74.849999999999994</v>
      </c>
      <c r="I6" s="85">
        <v>83000</v>
      </c>
      <c r="J6" s="85">
        <v>62634</v>
      </c>
      <c r="K6" s="228">
        <v>75.459999999999994</v>
      </c>
      <c r="L6" s="85">
        <v>82683</v>
      </c>
      <c r="M6" s="85">
        <v>62246</v>
      </c>
      <c r="N6" s="228">
        <v>75.28</v>
      </c>
      <c r="O6" s="85">
        <v>82350</v>
      </c>
      <c r="P6" s="85">
        <v>61120</v>
      </c>
      <c r="Q6" s="228">
        <v>74.22</v>
      </c>
    </row>
    <row r="7" spans="2:17" x14ac:dyDescent="0.2">
      <c r="B7" s="121" t="s">
        <v>780</v>
      </c>
      <c r="C7" s="54">
        <v>41621</v>
      </c>
      <c r="D7" s="54">
        <v>29244</v>
      </c>
      <c r="E7" s="230">
        <v>70.260000000000005</v>
      </c>
      <c r="F7" s="54">
        <v>42286</v>
      </c>
      <c r="G7" s="54">
        <v>29242</v>
      </c>
      <c r="H7" s="230">
        <v>69.150000000000006</v>
      </c>
      <c r="I7" s="54">
        <v>43250</v>
      </c>
      <c r="J7" s="54">
        <v>32158</v>
      </c>
      <c r="K7" s="230">
        <v>74.349999999999994</v>
      </c>
      <c r="L7" s="54">
        <v>41356</v>
      </c>
      <c r="M7" s="54">
        <v>29936</v>
      </c>
      <c r="N7" s="230">
        <v>72.39</v>
      </c>
      <c r="O7" s="54">
        <v>41964</v>
      </c>
      <c r="P7" s="54">
        <v>29933</v>
      </c>
      <c r="Q7" s="230">
        <v>71.33</v>
      </c>
    </row>
    <row r="8" spans="2:17" x14ac:dyDescent="0.2">
      <c r="B8" s="121" t="s">
        <v>781</v>
      </c>
      <c r="C8" s="54">
        <v>37718</v>
      </c>
      <c r="D8" s="54">
        <v>29846</v>
      </c>
      <c r="E8" s="230">
        <v>79.13</v>
      </c>
      <c r="F8" s="54">
        <v>38982</v>
      </c>
      <c r="G8" s="54">
        <v>30083</v>
      </c>
      <c r="H8" s="230">
        <v>77.17</v>
      </c>
      <c r="I8" s="54">
        <v>39835</v>
      </c>
      <c r="J8" s="54">
        <v>32113</v>
      </c>
      <c r="K8" s="230">
        <v>80.62</v>
      </c>
      <c r="L8" s="54">
        <v>40076</v>
      </c>
      <c r="M8" s="54">
        <v>31027</v>
      </c>
      <c r="N8" s="230">
        <v>77.42</v>
      </c>
      <c r="O8" s="54">
        <v>42057</v>
      </c>
      <c r="P8" s="54">
        <v>32317</v>
      </c>
      <c r="Q8" s="230">
        <v>76.84</v>
      </c>
    </row>
    <row r="9" spans="2:17" x14ac:dyDescent="0.2">
      <c r="B9" s="121" t="s">
        <v>782</v>
      </c>
      <c r="C9" s="54">
        <v>17959</v>
      </c>
      <c r="D9" s="54">
        <v>11988</v>
      </c>
      <c r="E9" s="230">
        <v>66.75</v>
      </c>
      <c r="F9" s="54">
        <v>17551</v>
      </c>
      <c r="G9" s="54">
        <v>11414</v>
      </c>
      <c r="H9" s="230">
        <v>65.03</v>
      </c>
      <c r="I9" s="54">
        <v>17761</v>
      </c>
      <c r="J9" s="54">
        <v>12419</v>
      </c>
      <c r="K9" s="230">
        <v>69.92</v>
      </c>
      <c r="L9" s="54">
        <v>17168</v>
      </c>
      <c r="M9" s="54">
        <v>12175</v>
      </c>
      <c r="N9" s="230">
        <v>70.92</v>
      </c>
      <c r="O9" s="54">
        <v>17529</v>
      </c>
      <c r="P9" s="54">
        <v>12451</v>
      </c>
      <c r="Q9" s="230">
        <v>71.03</v>
      </c>
    </row>
    <row r="10" spans="2:17" x14ac:dyDescent="0.2">
      <c r="B10" s="121" t="s">
        <v>783</v>
      </c>
      <c r="C10" s="54">
        <v>25017</v>
      </c>
      <c r="D10" s="54">
        <v>17186</v>
      </c>
      <c r="E10" s="230">
        <v>68.7</v>
      </c>
      <c r="F10" s="54">
        <v>25247</v>
      </c>
      <c r="G10" s="54">
        <v>17313</v>
      </c>
      <c r="H10" s="230">
        <v>68.569999999999993</v>
      </c>
      <c r="I10" s="54">
        <v>24986</v>
      </c>
      <c r="J10" s="54">
        <v>18100</v>
      </c>
      <c r="K10" s="230">
        <v>72.44</v>
      </c>
      <c r="L10" s="54">
        <v>26688</v>
      </c>
      <c r="M10" s="54">
        <v>19529</v>
      </c>
      <c r="N10" s="230">
        <v>73.180000000000007</v>
      </c>
      <c r="O10" s="54">
        <v>27612</v>
      </c>
      <c r="P10" s="54">
        <v>20047</v>
      </c>
      <c r="Q10" s="230">
        <v>72.599999999999994</v>
      </c>
    </row>
    <row r="11" spans="2:17" x14ac:dyDescent="0.2">
      <c r="B11" s="121" t="s">
        <v>784</v>
      </c>
      <c r="C11" s="54">
        <v>35804</v>
      </c>
      <c r="D11" s="54">
        <v>27057</v>
      </c>
      <c r="E11" s="230">
        <v>75.569999999999993</v>
      </c>
      <c r="F11" s="54">
        <v>36449</v>
      </c>
      <c r="G11" s="54">
        <v>27054</v>
      </c>
      <c r="H11" s="230">
        <v>74.22</v>
      </c>
      <c r="I11" s="54">
        <v>37337</v>
      </c>
      <c r="J11" s="54">
        <v>28176</v>
      </c>
      <c r="K11" s="230">
        <v>75.459999999999994</v>
      </c>
      <c r="L11" s="54">
        <v>37532</v>
      </c>
      <c r="M11" s="54">
        <v>26815</v>
      </c>
      <c r="N11" s="230">
        <v>71.45</v>
      </c>
      <c r="O11" s="54">
        <v>38143</v>
      </c>
      <c r="P11" s="54">
        <v>28024</v>
      </c>
      <c r="Q11" s="230">
        <v>73.47</v>
      </c>
    </row>
    <row r="12" spans="2:17" x14ac:dyDescent="0.2">
      <c r="B12" s="121" t="s">
        <v>785</v>
      </c>
      <c r="C12" s="54">
        <v>20469</v>
      </c>
      <c r="D12" s="54">
        <v>14516</v>
      </c>
      <c r="E12" s="230">
        <v>70.92</v>
      </c>
      <c r="F12" s="54">
        <v>21353</v>
      </c>
      <c r="G12" s="54">
        <v>14919</v>
      </c>
      <c r="H12" s="230">
        <v>69.87</v>
      </c>
      <c r="I12" s="54">
        <v>21850</v>
      </c>
      <c r="J12" s="54">
        <v>16134</v>
      </c>
      <c r="K12" s="230">
        <v>73.84</v>
      </c>
      <c r="L12" s="54">
        <v>21847</v>
      </c>
      <c r="M12" s="54">
        <v>15293</v>
      </c>
      <c r="N12" s="230">
        <v>70</v>
      </c>
      <c r="O12" s="54">
        <v>22712</v>
      </c>
      <c r="P12" s="54">
        <v>15547</v>
      </c>
      <c r="Q12" s="230">
        <v>68.45</v>
      </c>
    </row>
    <row r="13" spans="2:17" x14ac:dyDescent="0.2">
      <c r="B13" s="121" t="s">
        <v>786</v>
      </c>
      <c r="C13" s="54">
        <v>20946</v>
      </c>
      <c r="D13" s="54">
        <v>14671</v>
      </c>
      <c r="E13" s="230">
        <v>70.040000000000006</v>
      </c>
      <c r="F13" s="54">
        <v>22058</v>
      </c>
      <c r="G13" s="54">
        <v>15016</v>
      </c>
      <c r="H13" s="230">
        <v>68.08</v>
      </c>
      <c r="I13" s="54">
        <v>22487</v>
      </c>
      <c r="J13" s="54">
        <v>16714</v>
      </c>
      <c r="K13" s="230">
        <v>74.33</v>
      </c>
      <c r="L13" s="54">
        <v>21585</v>
      </c>
      <c r="M13" s="54">
        <v>15466</v>
      </c>
      <c r="N13" s="230">
        <v>71.650000000000006</v>
      </c>
      <c r="O13" s="54">
        <v>22178</v>
      </c>
      <c r="P13" s="54">
        <v>16083</v>
      </c>
      <c r="Q13" s="230">
        <v>72.52</v>
      </c>
    </row>
    <row r="14" spans="2:17" x14ac:dyDescent="0.2">
      <c r="B14" s="121" t="s">
        <v>787</v>
      </c>
      <c r="C14" s="54">
        <v>28784</v>
      </c>
      <c r="D14" s="54">
        <v>21345</v>
      </c>
      <c r="E14" s="230">
        <v>74.16</v>
      </c>
      <c r="F14" s="54">
        <v>29838</v>
      </c>
      <c r="G14" s="54">
        <v>21814</v>
      </c>
      <c r="H14" s="230">
        <v>73.11</v>
      </c>
      <c r="I14" s="54">
        <v>30109</v>
      </c>
      <c r="J14" s="54">
        <v>22485</v>
      </c>
      <c r="K14" s="230">
        <v>74.680000000000007</v>
      </c>
      <c r="L14" s="54">
        <v>29745</v>
      </c>
      <c r="M14" s="54">
        <v>21764</v>
      </c>
      <c r="N14" s="230">
        <v>73.17</v>
      </c>
      <c r="O14" s="54">
        <v>30463</v>
      </c>
      <c r="P14" s="54">
        <v>22521</v>
      </c>
      <c r="Q14" s="230">
        <v>73.930000000000007</v>
      </c>
    </row>
    <row r="15" spans="2:17" x14ac:dyDescent="0.2">
      <c r="B15" s="241" t="s">
        <v>788</v>
      </c>
      <c r="C15" s="232">
        <v>308843</v>
      </c>
      <c r="D15" s="232">
        <v>226417</v>
      </c>
      <c r="E15" s="233">
        <v>73.31</v>
      </c>
      <c r="F15" s="232">
        <v>315278</v>
      </c>
      <c r="G15" s="232">
        <v>227872</v>
      </c>
      <c r="H15" s="233">
        <v>72.28</v>
      </c>
      <c r="I15" s="232">
        <v>320615</v>
      </c>
      <c r="J15" s="232">
        <v>240933</v>
      </c>
      <c r="K15" s="233">
        <v>75.150000000000006</v>
      </c>
      <c r="L15" s="232">
        <v>318680</v>
      </c>
      <c r="M15" s="232">
        <v>234251</v>
      </c>
      <c r="N15" s="233">
        <v>73.510000000000005</v>
      </c>
      <c r="O15" s="232">
        <f>SUM(O6:O14)</f>
        <v>325008</v>
      </c>
      <c r="P15" s="232">
        <f>SUM(P6:P14)</f>
        <v>238043</v>
      </c>
      <c r="Q15" s="233">
        <f>P15/O15*100</f>
        <v>73.242197115147931</v>
      </c>
    </row>
    <row r="16" spans="2:17" x14ac:dyDescent="0.2">
      <c r="B16" s="21"/>
      <c r="C16" s="88"/>
      <c r="D16" s="88"/>
      <c r="E16" s="88"/>
      <c r="F16" s="88"/>
      <c r="G16" s="88"/>
      <c r="H16" s="88"/>
      <c r="I16" s="88"/>
      <c r="J16" s="88"/>
      <c r="K16" s="88"/>
      <c r="L16" s="88"/>
      <c r="M16" s="88"/>
      <c r="N16" s="88"/>
    </row>
    <row r="17" spans="1:14" x14ac:dyDescent="0.2">
      <c r="A17" s="46" t="s">
        <v>1246</v>
      </c>
      <c r="B17" s="21"/>
      <c r="C17" s="88"/>
      <c r="D17" s="88"/>
      <c r="E17" s="88"/>
      <c r="F17" s="88"/>
      <c r="G17" s="88"/>
      <c r="H17" s="88"/>
      <c r="I17" s="88"/>
      <c r="J17" s="88"/>
      <c r="K17" s="88"/>
      <c r="L17" s="88"/>
      <c r="M17" s="88"/>
      <c r="N17" s="88"/>
    </row>
    <row r="18" spans="1:14" x14ac:dyDescent="0.2">
      <c r="A18" s="79" t="s">
        <v>1245</v>
      </c>
      <c r="C18" s="19"/>
    </row>
    <row r="19" spans="1:14" x14ac:dyDescent="0.2">
      <c r="B19" s="16"/>
    </row>
    <row r="20" spans="1:14" x14ac:dyDescent="0.2">
      <c r="B20" s="16"/>
    </row>
  </sheetData>
  <mergeCells count="17">
    <mergeCell ref="B2:Q2"/>
    <mergeCell ref="C4:C5"/>
    <mergeCell ref="F4:F5"/>
    <mergeCell ref="I4:I5"/>
    <mergeCell ref="L4:L5"/>
    <mergeCell ref="M4:N4"/>
    <mergeCell ref="J4:K4"/>
    <mergeCell ref="G4:H4"/>
    <mergeCell ref="D4:E4"/>
    <mergeCell ref="C3:E3"/>
    <mergeCell ref="F3:H3"/>
    <mergeCell ref="I3:K3"/>
    <mergeCell ref="L3:N3"/>
    <mergeCell ref="B3:B5"/>
    <mergeCell ref="O3:Q3"/>
    <mergeCell ref="O4:O5"/>
    <mergeCell ref="P4:Q4"/>
  </mergeCells>
  <pageMargins left="0.7" right="0.7" top="0.75" bottom="0.75" header="0.3" footer="0.3"/>
  <pageSetup paperSize="8" orientation="landscape" horizontalDpi="300" verticalDpi="300" r:id="rId1"/>
  <headerFooter>
    <oddHeader>&amp;L&amp;"Calibri"&amp;10&amp;K000000 [Limited Sharing]&amp;1#_x000D_</oddHead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C00-000000000000}">
  <sheetPr codeName="Sheet32">
    <tabColor theme="7" tint="-0.499984740745262"/>
  </sheetPr>
  <dimension ref="A1:T26"/>
  <sheetViews>
    <sheetView zoomScaleNormal="100" workbookViewId="0">
      <pane xSplit="2" ySplit="5" topLeftCell="D6" activePane="bottomRight" state="frozen"/>
      <selection activeCell="R14" sqref="R14"/>
      <selection pane="topRight" activeCell="R14" sqref="R14"/>
      <selection pane="bottomLeft" activeCell="R14" sqref="R14"/>
      <selection pane="bottomRight" activeCell="R14" sqref="R14"/>
    </sheetView>
  </sheetViews>
  <sheetFormatPr defaultRowHeight="12.75" x14ac:dyDescent="0.2"/>
  <cols>
    <col min="1" max="1" width="3.6640625" style="11" customWidth="1"/>
    <col min="2" max="2" width="33.5" style="11" customWidth="1"/>
    <col min="3" max="3" width="9.5" style="11" bestFit="1" customWidth="1"/>
    <col min="4" max="4" width="35.83203125" style="11" bestFit="1" customWidth="1"/>
    <col min="5" max="5" width="7" style="11" bestFit="1" customWidth="1"/>
    <col min="6" max="6" width="9.5" style="210" bestFit="1" customWidth="1"/>
    <col min="7" max="7" width="35.83203125" style="11" bestFit="1" customWidth="1"/>
    <col min="8" max="8" width="7" style="11" bestFit="1" customWidth="1"/>
    <col min="9" max="9" width="9.5" style="210" bestFit="1" customWidth="1"/>
    <col min="10" max="10" width="35.83203125" style="11" bestFit="1" customWidth="1"/>
    <col min="11" max="11" width="7" style="11" bestFit="1" customWidth="1"/>
    <col min="12" max="12" width="9.5" style="210" bestFit="1" customWidth="1"/>
    <col min="13" max="13" width="35.83203125" style="11" bestFit="1" customWidth="1"/>
    <col min="14" max="14" width="7" style="98" bestFit="1" customWidth="1"/>
    <col min="15" max="15" width="9.33203125" style="11"/>
    <col min="16" max="16" width="35.83203125" style="11" bestFit="1" customWidth="1"/>
    <col min="17" max="17" width="9.33203125" style="98"/>
    <col min="18" max="18" width="10" style="210" customWidth="1"/>
    <col min="19" max="19" width="26.5" style="11" customWidth="1"/>
    <col min="20" max="20" width="9.83203125" style="11" customWidth="1"/>
    <col min="21" max="16384" width="9.33203125" style="11"/>
  </cols>
  <sheetData>
    <row r="1" spans="2:20" s="4" customFormat="1" ht="46.5" customHeight="1" x14ac:dyDescent="0.2">
      <c r="B1" s="1" t="s">
        <v>438</v>
      </c>
      <c r="C1" s="2"/>
      <c r="D1" s="2"/>
      <c r="E1" s="2"/>
      <c r="F1" s="2"/>
      <c r="G1" s="2"/>
      <c r="H1" s="2"/>
      <c r="I1" s="2"/>
      <c r="J1" s="2"/>
      <c r="K1" s="2"/>
      <c r="L1" s="2"/>
      <c r="M1" s="2"/>
      <c r="N1" s="2"/>
      <c r="O1" s="2"/>
      <c r="P1" s="2"/>
      <c r="Q1" s="2"/>
      <c r="R1" s="2"/>
      <c r="S1" s="2"/>
      <c r="T1" s="3" t="s">
        <v>464</v>
      </c>
    </row>
    <row r="2" spans="2:20" s="130" customFormat="1" ht="15" x14ac:dyDescent="0.25">
      <c r="B2" s="424" t="s">
        <v>178</v>
      </c>
      <c r="C2" s="424"/>
      <c r="D2" s="424"/>
      <c r="E2" s="424"/>
      <c r="F2" s="424"/>
      <c r="G2" s="424"/>
      <c r="H2" s="424"/>
      <c r="I2" s="424"/>
      <c r="J2" s="424"/>
      <c r="K2" s="424"/>
      <c r="L2" s="424"/>
      <c r="M2" s="424"/>
      <c r="N2" s="424"/>
      <c r="O2" s="424"/>
      <c r="P2" s="424"/>
      <c r="Q2" s="424"/>
      <c r="R2" s="424"/>
      <c r="S2" s="424"/>
      <c r="T2" s="424"/>
    </row>
    <row r="3" spans="2:20" s="7" customFormat="1" ht="17.25" x14ac:dyDescent="0.25">
      <c r="B3" s="455" t="s">
        <v>174</v>
      </c>
      <c r="C3" s="431">
        <v>2018</v>
      </c>
      <c r="D3" s="431"/>
      <c r="E3" s="432"/>
      <c r="F3" s="472" t="s">
        <v>177</v>
      </c>
      <c r="G3" s="472"/>
      <c r="H3" s="473"/>
      <c r="I3" s="430">
        <v>2020</v>
      </c>
      <c r="J3" s="431"/>
      <c r="K3" s="432"/>
      <c r="L3" s="430">
        <v>2021</v>
      </c>
      <c r="M3" s="431"/>
      <c r="N3" s="432"/>
      <c r="O3" s="431">
        <v>2022</v>
      </c>
      <c r="P3" s="431"/>
      <c r="Q3" s="432"/>
      <c r="R3" s="431">
        <v>2023</v>
      </c>
      <c r="S3" s="431"/>
      <c r="T3" s="432"/>
    </row>
    <row r="4" spans="2:20" s="7" customFormat="1" ht="15" x14ac:dyDescent="0.25">
      <c r="B4" s="456"/>
      <c r="C4" s="467" t="s">
        <v>179</v>
      </c>
      <c r="D4" s="469" t="s">
        <v>180</v>
      </c>
      <c r="E4" s="469"/>
      <c r="F4" s="464" t="s">
        <v>179</v>
      </c>
      <c r="G4" s="469" t="s">
        <v>180</v>
      </c>
      <c r="H4" s="469"/>
      <c r="I4" s="464" t="s">
        <v>179</v>
      </c>
      <c r="J4" s="469" t="s">
        <v>180</v>
      </c>
      <c r="K4" s="469"/>
      <c r="L4" s="464" t="s">
        <v>179</v>
      </c>
      <c r="M4" s="471" t="s">
        <v>180</v>
      </c>
      <c r="N4" s="470"/>
      <c r="O4" s="464" t="s">
        <v>179</v>
      </c>
      <c r="P4" s="469" t="s">
        <v>180</v>
      </c>
      <c r="Q4" s="470"/>
      <c r="R4" s="464" t="s">
        <v>179</v>
      </c>
      <c r="S4" s="469" t="s">
        <v>180</v>
      </c>
      <c r="T4" s="470"/>
    </row>
    <row r="5" spans="2:20" s="7" customFormat="1" ht="15" x14ac:dyDescent="0.25">
      <c r="B5" s="457"/>
      <c r="C5" s="468"/>
      <c r="D5" s="99" t="s">
        <v>1243</v>
      </c>
      <c r="E5" s="99" t="s">
        <v>1248</v>
      </c>
      <c r="F5" s="466"/>
      <c r="G5" s="99" t="s">
        <v>1243</v>
      </c>
      <c r="H5" s="99" t="s">
        <v>1248</v>
      </c>
      <c r="I5" s="466"/>
      <c r="J5" s="99" t="s">
        <v>1243</v>
      </c>
      <c r="K5" s="99" t="s">
        <v>1248</v>
      </c>
      <c r="L5" s="466"/>
      <c r="M5" s="99" t="s">
        <v>1243</v>
      </c>
      <c r="N5" s="204" t="s">
        <v>1248</v>
      </c>
      <c r="O5" s="465"/>
      <c r="P5" s="227" t="s">
        <v>1243</v>
      </c>
      <c r="Q5" s="204" t="s">
        <v>1248</v>
      </c>
      <c r="R5" s="465"/>
      <c r="S5" s="227" t="s">
        <v>1243</v>
      </c>
      <c r="T5" s="204" t="s">
        <v>1248</v>
      </c>
    </row>
    <row r="6" spans="2:20" x14ac:dyDescent="0.2">
      <c r="B6" s="84" t="s">
        <v>779</v>
      </c>
      <c r="C6" s="85">
        <v>58944</v>
      </c>
      <c r="D6" s="85">
        <v>38767</v>
      </c>
      <c r="E6" s="228">
        <v>65.77</v>
      </c>
      <c r="F6" s="209">
        <v>62784</v>
      </c>
      <c r="G6" s="85">
        <v>41810</v>
      </c>
      <c r="H6" s="228">
        <v>66.59</v>
      </c>
      <c r="I6" s="209">
        <v>66367</v>
      </c>
      <c r="J6" s="85">
        <v>44747</v>
      </c>
      <c r="K6" s="228">
        <v>67.42</v>
      </c>
      <c r="L6" s="209">
        <v>62850</v>
      </c>
      <c r="M6" s="85">
        <v>39788</v>
      </c>
      <c r="N6" s="229">
        <v>63.31</v>
      </c>
      <c r="O6" s="209">
        <v>61841</v>
      </c>
      <c r="P6" s="85">
        <v>39619</v>
      </c>
      <c r="Q6" s="229">
        <f>P6/O6*100</f>
        <v>64.065910965217256</v>
      </c>
      <c r="R6" s="209">
        <v>58625</v>
      </c>
      <c r="S6" s="85">
        <v>39693</v>
      </c>
      <c r="T6" s="229">
        <v>67.709999999999994</v>
      </c>
    </row>
    <row r="7" spans="2:20" x14ac:dyDescent="0.2">
      <c r="B7" s="89" t="s">
        <v>780</v>
      </c>
      <c r="C7" s="54">
        <v>27721</v>
      </c>
      <c r="D7" s="54">
        <v>17218</v>
      </c>
      <c r="E7" s="230">
        <v>62.11</v>
      </c>
      <c r="F7" s="212">
        <v>30770</v>
      </c>
      <c r="G7" s="54">
        <v>19350</v>
      </c>
      <c r="H7" s="230">
        <v>62.89</v>
      </c>
      <c r="I7" s="212">
        <v>32763</v>
      </c>
      <c r="J7" s="54">
        <v>20900</v>
      </c>
      <c r="K7" s="230">
        <v>63.79</v>
      </c>
      <c r="L7" s="212">
        <v>31069</v>
      </c>
      <c r="M7" s="54">
        <v>19833</v>
      </c>
      <c r="N7" s="229">
        <v>63.84</v>
      </c>
      <c r="O7" s="212">
        <v>30119</v>
      </c>
      <c r="P7" s="54">
        <v>18914</v>
      </c>
      <c r="Q7" s="229">
        <f t="shared" ref="Q7:Q14" si="0">P7/O7*100</f>
        <v>62.79756964042631</v>
      </c>
      <c r="R7" s="212">
        <v>30366</v>
      </c>
      <c r="S7" s="54">
        <v>19255</v>
      </c>
      <c r="T7" s="229">
        <v>63.41</v>
      </c>
    </row>
    <row r="8" spans="2:20" x14ac:dyDescent="0.2">
      <c r="B8" s="89" t="s">
        <v>781</v>
      </c>
      <c r="C8" s="54">
        <v>31682</v>
      </c>
      <c r="D8" s="54">
        <v>20514</v>
      </c>
      <c r="E8" s="230">
        <v>64.75</v>
      </c>
      <c r="F8" s="212">
        <v>33070</v>
      </c>
      <c r="G8" s="54">
        <v>21823</v>
      </c>
      <c r="H8" s="230">
        <v>65.989999999999995</v>
      </c>
      <c r="I8" s="212">
        <v>34715</v>
      </c>
      <c r="J8" s="54">
        <v>22922</v>
      </c>
      <c r="K8" s="230">
        <v>66.03</v>
      </c>
      <c r="L8" s="212">
        <v>32436</v>
      </c>
      <c r="M8" s="54">
        <v>20145</v>
      </c>
      <c r="N8" s="229">
        <v>62.11</v>
      </c>
      <c r="O8" s="212">
        <v>31837</v>
      </c>
      <c r="P8" s="54">
        <v>19941</v>
      </c>
      <c r="Q8" s="229">
        <f t="shared" si="0"/>
        <v>62.634670352106035</v>
      </c>
      <c r="R8" s="212">
        <v>31725</v>
      </c>
      <c r="S8" s="54">
        <v>20799</v>
      </c>
      <c r="T8" s="229">
        <v>65.56</v>
      </c>
    </row>
    <row r="9" spans="2:20" x14ac:dyDescent="0.2">
      <c r="B9" s="89" t="s">
        <v>782</v>
      </c>
      <c r="C9" s="54">
        <v>12265</v>
      </c>
      <c r="D9" s="54">
        <v>8009</v>
      </c>
      <c r="E9" s="230">
        <v>65.3</v>
      </c>
      <c r="F9" s="212">
        <v>13103</v>
      </c>
      <c r="G9" s="54">
        <v>8796</v>
      </c>
      <c r="H9" s="230">
        <v>67.13</v>
      </c>
      <c r="I9" s="212">
        <v>13702</v>
      </c>
      <c r="J9" s="54">
        <v>8851</v>
      </c>
      <c r="K9" s="230">
        <v>64.599999999999994</v>
      </c>
      <c r="L9" s="212">
        <v>12388</v>
      </c>
      <c r="M9" s="54">
        <v>8085</v>
      </c>
      <c r="N9" s="229">
        <v>65.260000000000005</v>
      </c>
      <c r="O9" s="212">
        <v>11917</v>
      </c>
      <c r="P9" s="54">
        <v>8114</v>
      </c>
      <c r="Q9" s="229">
        <f t="shared" si="0"/>
        <v>68.087605941092562</v>
      </c>
      <c r="R9" s="212">
        <v>11868</v>
      </c>
      <c r="S9" s="54">
        <v>8162</v>
      </c>
      <c r="T9" s="229">
        <v>68.77</v>
      </c>
    </row>
    <row r="10" spans="2:20" x14ac:dyDescent="0.2">
      <c r="B10" s="89" t="s">
        <v>783</v>
      </c>
      <c r="C10" s="54">
        <v>15204</v>
      </c>
      <c r="D10" s="54">
        <v>9216</v>
      </c>
      <c r="E10" s="230">
        <v>60.62</v>
      </c>
      <c r="F10" s="212">
        <v>16229</v>
      </c>
      <c r="G10" s="54">
        <v>10295</v>
      </c>
      <c r="H10" s="230">
        <v>63.44</v>
      </c>
      <c r="I10" s="212">
        <v>17962</v>
      </c>
      <c r="J10" s="54">
        <v>11237</v>
      </c>
      <c r="K10" s="230">
        <v>62.56</v>
      </c>
      <c r="L10" s="212">
        <v>17025</v>
      </c>
      <c r="M10" s="54">
        <v>11237</v>
      </c>
      <c r="N10" s="229">
        <v>66</v>
      </c>
      <c r="O10" s="212">
        <v>16829</v>
      </c>
      <c r="P10" s="54">
        <v>11553</v>
      </c>
      <c r="Q10" s="229">
        <f t="shared" si="0"/>
        <v>68.649355279576923</v>
      </c>
      <c r="R10" s="212">
        <v>16858</v>
      </c>
      <c r="S10" s="54">
        <v>11409</v>
      </c>
      <c r="T10" s="229">
        <v>67.680000000000007</v>
      </c>
    </row>
    <row r="11" spans="2:20" x14ac:dyDescent="0.2">
      <c r="B11" s="89" t="s">
        <v>784</v>
      </c>
      <c r="C11" s="54">
        <v>24346</v>
      </c>
      <c r="D11" s="54">
        <v>16258</v>
      </c>
      <c r="E11" s="230">
        <v>66.78</v>
      </c>
      <c r="F11" s="212">
        <v>26560</v>
      </c>
      <c r="G11" s="54">
        <v>18226</v>
      </c>
      <c r="H11" s="230">
        <v>68.62</v>
      </c>
      <c r="I11" s="212">
        <v>28280</v>
      </c>
      <c r="J11" s="54">
        <v>19503</v>
      </c>
      <c r="K11" s="230">
        <v>68.959999999999994</v>
      </c>
      <c r="L11" s="212">
        <v>26807</v>
      </c>
      <c r="M11" s="54">
        <v>17174</v>
      </c>
      <c r="N11" s="229">
        <v>64.069999999999993</v>
      </c>
      <c r="O11" s="212">
        <v>26387</v>
      </c>
      <c r="P11" s="54">
        <v>17122</v>
      </c>
      <c r="Q11" s="229">
        <f t="shared" si="0"/>
        <v>64.888013036722626</v>
      </c>
      <c r="R11" s="212">
        <v>25702</v>
      </c>
      <c r="S11" s="54">
        <v>16976</v>
      </c>
      <c r="T11" s="229">
        <v>66.05</v>
      </c>
    </row>
    <row r="12" spans="2:20" x14ac:dyDescent="0.2">
      <c r="B12" s="89" t="s">
        <v>785</v>
      </c>
      <c r="C12" s="54">
        <v>12585</v>
      </c>
      <c r="D12" s="54">
        <v>7831</v>
      </c>
      <c r="E12" s="230">
        <v>62.22</v>
      </c>
      <c r="F12" s="212">
        <v>14223</v>
      </c>
      <c r="G12" s="54">
        <v>9077</v>
      </c>
      <c r="H12" s="230">
        <v>63.82</v>
      </c>
      <c r="I12" s="212">
        <v>15785</v>
      </c>
      <c r="J12" s="54">
        <v>9992</v>
      </c>
      <c r="K12" s="230">
        <v>63.3</v>
      </c>
      <c r="L12" s="212">
        <v>14212</v>
      </c>
      <c r="M12" s="54">
        <v>8542</v>
      </c>
      <c r="N12" s="229">
        <v>60.1</v>
      </c>
      <c r="O12" s="212">
        <v>14311</v>
      </c>
      <c r="P12" s="54">
        <v>8582</v>
      </c>
      <c r="Q12" s="229">
        <f t="shared" si="0"/>
        <v>59.967856893298865</v>
      </c>
      <c r="R12" s="212">
        <v>14377</v>
      </c>
      <c r="S12" s="54">
        <v>8846</v>
      </c>
      <c r="T12" s="229">
        <v>61.53</v>
      </c>
    </row>
    <row r="13" spans="2:20" x14ac:dyDescent="0.2">
      <c r="B13" s="89" t="s">
        <v>786</v>
      </c>
      <c r="C13" s="54">
        <v>14531</v>
      </c>
      <c r="D13" s="54">
        <v>9404</v>
      </c>
      <c r="E13" s="230">
        <v>64.72</v>
      </c>
      <c r="F13" s="212">
        <v>15822</v>
      </c>
      <c r="G13" s="54">
        <v>10435</v>
      </c>
      <c r="H13" s="230">
        <v>65.95</v>
      </c>
      <c r="I13" s="212">
        <v>16933</v>
      </c>
      <c r="J13" s="54">
        <v>11278</v>
      </c>
      <c r="K13" s="230">
        <v>66.599999999999994</v>
      </c>
      <c r="L13" s="212">
        <v>15852</v>
      </c>
      <c r="M13" s="54">
        <v>10440</v>
      </c>
      <c r="N13" s="229">
        <v>65.86</v>
      </c>
      <c r="O13" s="212">
        <v>16164</v>
      </c>
      <c r="P13" s="54">
        <v>10705</v>
      </c>
      <c r="Q13" s="229">
        <f t="shared" si="0"/>
        <v>66.227418955704024</v>
      </c>
      <c r="R13" s="212">
        <v>16498</v>
      </c>
      <c r="S13" s="54">
        <v>10957</v>
      </c>
      <c r="T13" s="229">
        <v>66.41</v>
      </c>
    </row>
    <row r="14" spans="2:20" x14ac:dyDescent="0.2">
      <c r="B14" s="89" t="s">
        <v>787</v>
      </c>
      <c r="C14" s="54">
        <v>20974</v>
      </c>
      <c r="D14" s="54">
        <v>14027</v>
      </c>
      <c r="E14" s="230">
        <v>66.88</v>
      </c>
      <c r="F14" s="212">
        <v>22989</v>
      </c>
      <c r="G14" s="54">
        <v>15112</v>
      </c>
      <c r="H14" s="230">
        <v>65.739999999999995</v>
      </c>
      <c r="I14" s="212">
        <v>24661</v>
      </c>
      <c r="J14" s="54">
        <v>16281</v>
      </c>
      <c r="K14" s="230">
        <v>66.02</v>
      </c>
      <c r="L14" s="212">
        <v>23396</v>
      </c>
      <c r="M14" s="54">
        <v>14702</v>
      </c>
      <c r="N14" s="229">
        <v>62.84</v>
      </c>
      <c r="O14" s="212">
        <v>23392</v>
      </c>
      <c r="P14" s="54">
        <v>14937</v>
      </c>
      <c r="Q14" s="229">
        <f t="shared" si="0"/>
        <v>63.855164158686726</v>
      </c>
      <c r="R14" s="212">
        <v>23038</v>
      </c>
      <c r="S14" s="54">
        <v>15246</v>
      </c>
      <c r="T14" s="229">
        <v>66.180000000000007</v>
      </c>
    </row>
    <row r="15" spans="2:20" x14ac:dyDescent="0.2">
      <c r="B15" s="231" t="s">
        <v>788</v>
      </c>
      <c r="C15" s="232">
        <v>218252</v>
      </c>
      <c r="D15" s="232">
        <v>141244</v>
      </c>
      <c r="E15" s="233">
        <v>64.72</v>
      </c>
      <c r="F15" s="234">
        <v>235550</v>
      </c>
      <c r="G15" s="232">
        <v>154924</v>
      </c>
      <c r="H15" s="233">
        <v>65.77</v>
      </c>
      <c r="I15" s="234">
        <v>251168</v>
      </c>
      <c r="J15" s="232">
        <v>165711</v>
      </c>
      <c r="K15" s="233">
        <v>65.98</v>
      </c>
      <c r="L15" s="234">
        <v>236035</v>
      </c>
      <c r="M15" s="232">
        <v>149946</v>
      </c>
      <c r="N15" s="235">
        <v>63.53</v>
      </c>
      <c r="O15" s="234">
        <f>SUM(O6:O14)</f>
        <v>232797</v>
      </c>
      <c r="P15" s="232">
        <f>SUM(P6:P14)</f>
        <v>149487</v>
      </c>
      <c r="Q15" s="236">
        <f>P15/O15*100</f>
        <v>64.213456358973701</v>
      </c>
      <c r="R15" s="234">
        <f>SUM(R6:R14)</f>
        <v>229057</v>
      </c>
      <c r="S15" s="232">
        <f>SUM(S6:S14)</f>
        <v>151343</v>
      </c>
      <c r="T15" s="237">
        <f>S15/R15*100</f>
        <v>66.072200369340379</v>
      </c>
    </row>
    <row r="16" spans="2:20" x14ac:dyDescent="0.2">
      <c r="B16" s="88"/>
      <c r="C16" s="88"/>
      <c r="D16" s="88"/>
      <c r="E16" s="88"/>
      <c r="F16" s="238"/>
      <c r="G16" s="88"/>
      <c r="H16" s="88"/>
      <c r="I16" s="238"/>
      <c r="J16" s="88"/>
      <c r="K16" s="88"/>
      <c r="L16" s="238"/>
      <c r="M16" s="88"/>
      <c r="N16" s="96"/>
      <c r="O16" s="88"/>
      <c r="P16" s="88"/>
      <c r="Q16" s="96"/>
      <c r="R16" s="238"/>
    </row>
    <row r="17" spans="1:18" x14ac:dyDescent="0.2">
      <c r="A17" s="88" t="s">
        <v>327</v>
      </c>
      <c r="B17" s="88" t="s">
        <v>379</v>
      </c>
      <c r="C17" s="122"/>
      <c r="D17" s="97"/>
      <c r="E17" s="97"/>
      <c r="F17" s="238"/>
      <c r="G17" s="88"/>
      <c r="H17" s="88"/>
      <c r="I17" s="238"/>
      <c r="J17" s="88"/>
      <c r="K17" s="88"/>
      <c r="L17" s="238"/>
      <c r="M17" s="88"/>
      <c r="N17" s="96"/>
      <c r="O17" s="88"/>
      <c r="P17" s="88"/>
      <c r="Q17" s="96"/>
      <c r="R17" s="238"/>
    </row>
    <row r="18" spans="1:18" x14ac:dyDescent="0.2">
      <c r="A18" s="88"/>
      <c r="B18" s="97"/>
      <c r="C18" s="97"/>
      <c r="D18" s="97"/>
      <c r="E18" s="97"/>
      <c r="F18" s="238"/>
      <c r="G18" s="88"/>
      <c r="H18" s="88"/>
      <c r="I18" s="238"/>
      <c r="J18" s="88"/>
      <c r="K18" s="88"/>
      <c r="L18" s="238"/>
      <c r="M18" s="88"/>
      <c r="N18" s="96"/>
      <c r="O18" s="88"/>
      <c r="P18" s="88"/>
      <c r="Q18" s="96"/>
      <c r="R18" s="238"/>
    </row>
    <row r="19" spans="1:18" x14ac:dyDescent="0.2">
      <c r="A19" s="239" t="s">
        <v>1246</v>
      </c>
      <c r="B19" s="97"/>
      <c r="C19" s="97"/>
      <c r="D19" s="97"/>
      <c r="E19" s="97"/>
      <c r="F19" s="238"/>
      <c r="G19" s="88"/>
      <c r="H19" s="88"/>
      <c r="I19" s="238"/>
      <c r="J19" s="88"/>
      <c r="K19" s="88"/>
      <c r="L19" s="238"/>
      <c r="M19" s="88"/>
      <c r="N19" s="96"/>
      <c r="O19" s="88"/>
      <c r="P19" s="88"/>
      <c r="Q19" s="96"/>
      <c r="R19" s="238"/>
    </row>
    <row r="20" spans="1:18" ht="15" customHeight="1" x14ac:dyDescent="0.2">
      <c r="A20" s="240" t="s">
        <v>1245</v>
      </c>
      <c r="B20" s="88"/>
      <c r="C20" s="88"/>
      <c r="D20" s="88"/>
      <c r="E20" s="88"/>
      <c r="F20" s="238"/>
      <c r="G20" s="88"/>
      <c r="H20" s="88"/>
      <c r="I20" s="238"/>
      <c r="J20" s="88"/>
      <c r="K20" s="88"/>
      <c r="L20" s="238"/>
      <c r="M20" s="88"/>
      <c r="N20" s="96"/>
      <c r="O20" s="88"/>
      <c r="P20" s="88"/>
      <c r="Q20" s="96"/>
      <c r="R20" s="238"/>
    </row>
    <row r="21" spans="1:18" x14ac:dyDescent="0.2">
      <c r="B21" s="97"/>
      <c r="C21" s="97"/>
      <c r="D21" s="97"/>
      <c r="E21" s="97"/>
      <c r="F21" s="238"/>
      <c r="G21" s="88"/>
      <c r="H21" s="88"/>
      <c r="I21" s="238"/>
      <c r="J21" s="88"/>
      <c r="K21" s="88"/>
      <c r="L21" s="238"/>
      <c r="M21" s="88"/>
      <c r="N21" s="96"/>
      <c r="O21" s="88"/>
      <c r="P21" s="88"/>
      <c r="Q21" s="96"/>
      <c r="R21" s="238"/>
    </row>
    <row r="22" spans="1:18" x14ac:dyDescent="0.2">
      <c r="B22" s="97"/>
      <c r="C22" s="97"/>
      <c r="D22" s="97"/>
      <c r="E22" s="97"/>
      <c r="F22" s="238"/>
      <c r="G22" s="88"/>
      <c r="H22" s="88"/>
      <c r="I22" s="238"/>
      <c r="J22" s="88"/>
      <c r="K22" s="88"/>
      <c r="L22" s="238"/>
      <c r="M22" s="88"/>
      <c r="N22" s="96"/>
      <c r="O22" s="88"/>
      <c r="P22" s="88"/>
      <c r="Q22" s="96"/>
      <c r="R22" s="238"/>
    </row>
    <row r="23" spans="1:18" x14ac:dyDescent="0.2">
      <c r="B23" s="88"/>
      <c r="C23" s="88"/>
      <c r="D23" s="88"/>
      <c r="E23" s="88"/>
      <c r="F23" s="238"/>
      <c r="G23" s="88"/>
      <c r="H23" s="88"/>
      <c r="I23" s="238"/>
      <c r="J23" s="88"/>
      <c r="K23" s="88"/>
      <c r="L23" s="238"/>
      <c r="M23" s="88"/>
      <c r="N23" s="96"/>
      <c r="O23" s="88"/>
      <c r="P23" s="88"/>
      <c r="Q23" s="96"/>
      <c r="R23" s="238"/>
    </row>
    <row r="24" spans="1:18" x14ac:dyDescent="0.2">
      <c r="B24" s="88"/>
      <c r="C24" s="88"/>
      <c r="D24" s="88"/>
      <c r="E24" s="88"/>
      <c r="F24" s="238"/>
      <c r="G24" s="88"/>
      <c r="H24" s="88"/>
      <c r="I24" s="238"/>
      <c r="J24" s="88"/>
      <c r="K24" s="88"/>
      <c r="L24" s="238"/>
      <c r="M24" s="88"/>
      <c r="N24" s="96"/>
      <c r="O24" s="88"/>
      <c r="P24" s="88"/>
      <c r="Q24" s="96"/>
      <c r="R24" s="238"/>
    </row>
    <row r="25" spans="1:18" x14ac:dyDescent="0.2">
      <c r="B25" s="88"/>
      <c r="C25" s="88"/>
      <c r="D25" s="88"/>
      <c r="E25" s="88"/>
      <c r="F25" s="238"/>
      <c r="G25" s="88"/>
      <c r="H25" s="88"/>
      <c r="I25" s="238"/>
      <c r="J25" s="88"/>
      <c r="K25" s="88"/>
      <c r="L25" s="238"/>
      <c r="M25" s="88"/>
      <c r="N25" s="96"/>
      <c r="O25" s="88"/>
      <c r="P25" s="88"/>
      <c r="Q25" s="96"/>
      <c r="R25" s="238"/>
    </row>
    <row r="26" spans="1:18" x14ac:dyDescent="0.2">
      <c r="B26" s="88"/>
      <c r="C26" s="88"/>
      <c r="D26" s="88"/>
      <c r="E26" s="88"/>
      <c r="F26" s="238"/>
      <c r="G26" s="88"/>
      <c r="H26" s="88"/>
      <c r="I26" s="238"/>
      <c r="J26" s="88"/>
      <c r="K26" s="88"/>
      <c r="L26" s="238"/>
      <c r="M26" s="88"/>
      <c r="N26" s="96"/>
      <c r="O26" s="88"/>
      <c r="P26" s="88"/>
      <c r="Q26" s="96"/>
      <c r="R26" s="238"/>
    </row>
  </sheetData>
  <mergeCells count="20">
    <mergeCell ref="L3:N3"/>
    <mergeCell ref="R3:T3"/>
    <mergeCell ref="R4:R5"/>
    <mergeCell ref="S4:T4"/>
    <mergeCell ref="B2:T2"/>
    <mergeCell ref="O3:Q3"/>
    <mergeCell ref="B3:B5"/>
    <mergeCell ref="O4:O5"/>
    <mergeCell ref="L4:L5"/>
    <mergeCell ref="I4:I5"/>
    <mergeCell ref="C4:C5"/>
    <mergeCell ref="F4:F5"/>
    <mergeCell ref="P4:Q4"/>
    <mergeCell ref="M4:N4"/>
    <mergeCell ref="J4:K4"/>
    <mergeCell ref="G4:H4"/>
    <mergeCell ref="D4:E4"/>
    <mergeCell ref="C3:E3"/>
    <mergeCell ref="F3:H3"/>
    <mergeCell ref="I3:K3"/>
  </mergeCells>
  <phoneticPr fontId="15" type="noConversion"/>
  <pageMargins left="0.7" right="0.7" top="0.75" bottom="0.75" header="0.3" footer="0.3"/>
  <pageSetup paperSize="8" orientation="landscape" r:id="rId1"/>
  <headerFooter>
    <oddHeader>&amp;L&amp;"Calibri"&amp;10&amp;K000000 [Limited Sharing]&amp;1#_x000D_</oddHeader>
  </headerFooter>
  <ignoredErrors>
    <ignoredError sqref="Q15" formula="1"/>
  </ignoredErrors>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9F00-000000000000}">
  <sheetPr codeName="Sheet33">
    <tabColor theme="7" tint="-0.499984740745262"/>
  </sheetPr>
  <dimension ref="A1:M60"/>
  <sheetViews>
    <sheetView workbookViewId="0">
      <pane ySplit="3" topLeftCell="A34" activePane="bottomLeft" state="frozen"/>
      <selection activeCell="R14" sqref="R14"/>
      <selection pane="bottomLeft" activeCell="R14" sqref="R14"/>
    </sheetView>
  </sheetViews>
  <sheetFormatPr defaultRowHeight="12.75" x14ac:dyDescent="0.2"/>
  <cols>
    <col min="1" max="1" width="4.5" style="11" customWidth="1"/>
    <col min="2" max="2" width="56.6640625" style="11" customWidth="1"/>
    <col min="3" max="3" width="14.5" style="11" customWidth="1"/>
    <col min="4" max="4" width="10" style="11" customWidth="1"/>
    <col min="5" max="7" width="11.83203125" style="11" bestFit="1" customWidth="1"/>
    <col min="8" max="8" width="10.33203125" style="11" bestFit="1" customWidth="1"/>
    <col min="9" max="9" width="8.83203125" style="11" bestFit="1" customWidth="1"/>
    <col min="10" max="10" width="11.83203125" style="11" bestFit="1" customWidth="1"/>
    <col min="11" max="12" width="10.33203125" style="11" bestFit="1" customWidth="1"/>
    <col min="13" max="16384" width="9.33203125" style="11"/>
  </cols>
  <sheetData>
    <row r="1" spans="2:13" s="4" customFormat="1" ht="46.5" customHeight="1" x14ac:dyDescent="0.2">
      <c r="B1" s="1" t="s">
        <v>438</v>
      </c>
      <c r="C1" s="2"/>
      <c r="D1" s="2"/>
      <c r="E1" s="2"/>
      <c r="F1" s="2"/>
      <c r="G1" s="2"/>
      <c r="H1" s="2"/>
      <c r="I1" s="2"/>
      <c r="J1" s="2"/>
      <c r="K1" s="2"/>
      <c r="L1" s="3" t="s">
        <v>465</v>
      </c>
    </row>
    <row r="2" spans="2:13" s="5" customFormat="1" ht="17.25" customHeight="1" x14ac:dyDescent="0.2">
      <c r="B2" s="475" t="s">
        <v>181</v>
      </c>
      <c r="C2" s="475"/>
      <c r="D2" s="475"/>
      <c r="E2" s="475"/>
      <c r="F2" s="475"/>
      <c r="G2" s="475"/>
      <c r="H2" s="475"/>
      <c r="I2" s="475"/>
      <c r="J2" s="475"/>
      <c r="K2" s="475"/>
      <c r="L2" s="475"/>
    </row>
    <row r="3" spans="2:13" s="152" customFormat="1" ht="17.25" x14ac:dyDescent="0.25">
      <c r="B3" s="99" t="s">
        <v>23</v>
      </c>
      <c r="C3" s="64">
        <v>2012</v>
      </c>
      <c r="D3" s="64">
        <v>2013</v>
      </c>
      <c r="E3" s="64">
        <v>2014</v>
      </c>
      <c r="F3" s="64">
        <v>2015</v>
      </c>
      <c r="G3" s="64">
        <v>2016</v>
      </c>
      <c r="H3" s="64">
        <v>2017</v>
      </c>
      <c r="I3" s="64">
        <v>2018</v>
      </c>
      <c r="J3" s="64">
        <v>2019</v>
      </c>
      <c r="K3" s="65" t="s">
        <v>182</v>
      </c>
      <c r="L3" s="65" t="s">
        <v>183</v>
      </c>
    </row>
    <row r="4" spans="2:13" x14ac:dyDescent="0.2">
      <c r="B4" s="221" t="s">
        <v>1176</v>
      </c>
      <c r="C4" s="120">
        <v>15</v>
      </c>
      <c r="D4" s="120">
        <v>15</v>
      </c>
      <c r="E4" s="120">
        <v>15</v>
      </c>
      <c r="F4" s="120">
        <v>15</v>
      </c>
      <c r="G4" s="120">
        <v>15</v>
      </c>
      <c r="H4" s="120">
        <v>15</v>
      </c>
      <c r="I4" s="120">
        <v>15</v>
      </c>
      <c r="J4" s="120">
        <v>15</v>
      </c>
      <c r="K4" s="120">
        <v>15</v>
      </c>
      <c r="L4" s="120">
        <v>17</v>
      </c>
      <c r="M4" s="71"/>
    </row>
    <row r="5" spans="2:13" ht="15" x14ac:dyDescent="0.25">
      <c r="B5" s="19" t="s">
        <v>751</v>
      </c>
      <c r="C5" s="55">
        <v>17</v>
      </c>
      <c r="D5" s="55">
        <v>18</v>
      </c>
      <c r="E5" s="55">
        <v>18</v>
      </c>
      <c r="F5" s="55">
        <v>18</v>
      </c>
      <c r="G5" s="55">
        <v>18</v>
      </c>
      <c r="H5" s="55">
        <v>19</v>
      </c>
      <c r="I5" s="55">
        <v>19</v>
      </c>
      <c r="J5" s="55">
        <v>20</v>
      </c>
      <c r="K5" s="55">
        <v>20</v>
      </c>
      <c r="L5" s="123" t="s">
        <v>752</v>
      </c>
      <c r="M5" s="71"/>
    </row>
    <row r="6" spans="2:13" ht="15" x14ac:dyDescent="0.2">
      <c r="B6" s="11" t="s">
        <v>753</v>
      </c>
      <c r="C6" s="123" t="s">
        <v>754</v>
      </c>
      <c r="D6" s="74">
        <v>97119</v>
      </c>
      <c r="E6" s="74">
        <v>104455</v>
      </c>
      <c r="F6" s="74">
        <v>109182</v>
      </c>
      <c r="G6" s="74">
        <v>110287</v>
      </c>
      <c r="H6" s="74">
        <v>116296</v>
      </c>
      <c r="I6" s="74">
        <v>121863</v>
      </c>
      <c r="J6" s="74">
        <v>129833</v>
      </c>
      <c r="K6" s="74">
        <v>136740</v>
      </c>
      <c r="L6" s="74">
        <v>151503</v>
      </c>
      <c r="M6" s="71"/>
    </row>
    <row r="7" spans="2:13" x14ac:dyDescent="0.2">
      <c r="B7" s="222" t="s">
        <v>755</v>
      </c>
      <c r="C7" s="74">
        <v>70222</v>
      </c>
      <c r="D7" s="74">
        <v>77126</v>
      </c>
      <c r="E7" s="74">
        <v>80222</v>
      </c>
      <c r="F7" s="74">
        <v>83778</v>
      </c>
      <c r="G7" s="74">
        <v>84451</v>
      </c>
      <c r="H7" s="74">
        <v>88527</v>
      </c>
      <c r="I7" s="74">
        <v>93730</v>
      </c>
      <c r="J7" s="74">
        <v>100944</v>
      </c>
      <c r="K7" s="74">
        <v>106641</v>
      </c>
      <c r="L7" s="74">
        <v>119068</v>
      </c>
      <c r="M7" s="71"/>
    </row>
    <row r="8" spans="2:13" x14ac:dyDescent="0.2">
      <c r="B8" s="223" t="s">
        <v>756</v>
      </c>
      <c r="C8" s="74">
        <v>3073</v>
      </c>
      <c r="D8" s="74">
        <v>3254</v>
      </c>
      <c r="E8" s="74">
        <v>3317</v>
      </c>
      <c r="F8" s="74">
        <v>3307</v>
      </c>
      <c r="G8" s="74">
        <v>3290</v>
      </c>
      <c r="H8" s="74">
        <v>3423</v>
      </c>
      <c r="I8" s="74">
        <v>3680</v>
      </c>
      <c r="J8" s="74">
        <v>3724</v>
      </c>
      <c r="K8" s="74">
        <v>3844</v>
      </c>
      <c r="L8" s="74">
        <v>3611</v>
      </c>
      <c r="M8" s="71"/>
    </row>
    <row r="9" spans="2:13" x14ac:dyDescent="0.2">
      <c r="B9" s="223" t="s">
        <v>757</v>
      </c>
      <c r="C9" s="74">
        <v>15418</v>
      </c>
      <c r="D9" s="74">
        <v>16739</v>
      </c>
      <c r="E9" s="74">
        <v>20916</v>
      </c>
      <c r="F9" s="74">
        <v>22097</v>
      </c>
      <c r="G9" s="74">
        <v>22546</v>
      </c>
      <c r="H9" s="74">
        <v>24346</v>
      </c>
      <c r="I9" s="74">
        <v>24453</v>
      </c>
      <c r="J9" s="74">
        <v>25165</v>
      </c>
      <c r="K9" s="74">
        <v>26255</v>
      </c>
      <c r="L9" s="74">
        <v>28824</v>
      </c>
      <c r="M9" s="71"/>
    </row>
    <row r="10" spans="2:13" x14ac:dyDescent="0.2">
      <c r="B10" s="45" t="s">
        <v>758</v>
      </c>
      <c r="C10" s="74">
        <v>4718</v>
      </c>
      <c r="D10" s="74">
        <v>4921</v>
      </c>
      <c r="E10" s="74">
        <v>5024</v>
      </c>
      <c r="F10" s="74">
        <v>5199</v>
      </c>
      <c r="G10" s="74">
        <v>5440</v>
      </c>
      <c r="H10" s="74">
        <v>5669</v>
      </c>
      <c r="I10" s="74">
        <v>6003</v>
      </c>
      <c r="J10" s="74">
        <v>6321</v>
      </c>
      <c r="K10" s="74">
        <v>6525</v>
      </c>
      <c r="L10" s="74">
        <v>7004</v>
      </c>
      <c r="M10" s="71"/>
    </row>
    <row r="11" spans="2:13" x14ac:dyDescent="0.2">
      <c r="B11" s="222" t="s">
        <v>755</v>
      </c>
      <c r="C11" s="74">
        <v>4223</v>
      </c>
      <c r="D11" s="74">
        <v>4411</v>
      </c>
      <c r="E11" s="74">
        <v>4502</v>
      </c>
      <c r="F11" s="74">
        <v>4661</v>
      </c>
      <c r="G11" s="74">
        <v>4863</v>
      </c>
      <c r="H11" s="74">
        <v>5095</v>
      </c>
      <c r="I11" s="74">
        <v>5376</v>
      </c>
      <c r="J11" s="74">
        <v>5677</v>
      </c>
      <c r="K11" s="74">
        <v>5881</v>
      </c>
      <c r="L11" s="56" t="s">
        <v>646</v>
      </c>
      <c r="M11" s="71"/>
    </row>
    <row r="12" spans="2:13" x14ac:dyDescent="0.2">
      <c r="B12" s="222" t="s">
        <v>756</v>
      </c>
      <c r="C12" s="55">
        <v>219</v>
      </c>
      <c r="D12" s="55">
        <v>221</v>
      </c>
      <c r="E12" s="55">
        <v>234</v>
      </c>
      <c r="F12" s="55">
        <v>242</v>
      </c>
      <c r="G12" s="55">
        <v>268</v>
      </c>
      <c r="H12" s="55">
        <v>270</v>
      </c>
      <c r="I12" s="55">
        <v>300</v>
      </c>
      <c r="J12" s="55">
        <v>303</v>
      </c>
      <c r="K12" s="55">
        <v>306</v>
      </c>
      <c r="L12" s="56" t="s">
        <v>646</v>
      </c>
      <c r="M12" s="71"/>
    </row>
    <row r="13" spans="2:13" x14ac:dyDescent="0.2">
      <c r="B13" s="222" t="s">
        <v>757</v>
      </c>
      <c r="C13" s="55">
        <v>276</v>
      </c>
      <c r="D13" s="55">
        <v>289</v>
      </c>
      <c r="E13" s="55">
        <v>288</v>
      </c>
      <c r="F13" s="55">
        <v>296</v>
      </c>
      <c r="G13" s="55">
        <v>309</v>
      </c>
      <c r="H13" s="55">
        <v>304</v>
      </c>
      <c r="I13" s="55">
        <v>327</v>
      </c>
      <c r="J13" s="55">
        <v>341</v>
      </c>
      <c r="K13" s="55">
        <v>338</v>
      </c>
      <c r="L13" s="56" t="s">
        <v>646</v>
      </c>
      <c r="M13" s="71"/>
    </row>
    <row r="14" spans="2:13" ht="15" x14ac:dyDescent="0.2">
      <c r="B14" s="11" t="s">
        <v>759</v>
      </c>
      <c r="C14" s="126" t="s">
        <v>184</v>
      </c>
      <c r="D14" s="123" t="s">
        <v>760</v>
      </c>
      <c r="E14" s="74">
        <v>25200</v>
      </c>
      <c r="F14" s="74">
        <v>25676</v>
      </c>
      <c r="G14" s="74">
        <v>29083</v>
      </c>
      <c r="H14" s="74">
        <v>30668</v>
      </c>
      <c r="I14" s="74">
        <v>31451</v>
      </c>
      <c r="J14" s="74">
        <v>31902</v>
      </c>
      <c r="K14" s="74">
        <v>41669</v>
      </c>
      <c r="L14" s="74">
        <v>43927</v>
      </c>
      <c r="M14" s="71"/>
    </row>
    <row r="15" spans="2:13" ht="15" x14ac:dyDescent="0.2">
      <c r="B15" s="11" t="s">
        <v>761</v>
      </c>
      <c r="C15" s="123" t="s">
        <v>762</v>
      </c>
      <c r="D15" s="74">
        <v>20839</v>
      </c>
      <c r="E15" s="74">
        <v>29243</v>
      </c>
      <c r="F15" s="74">
        <v>29545</v>
      </c>
      <c r="G15" s="74">
        <v>28808</v>
      </c>
      <c r="H15" s="74">
        <v>26015</v>
      </c>
      <c r="I15" s="74">
        <v>29094</v>
      </c>
      <c r="J15" s="74">
        <v>25727</v>
      </c>
      <c r="K15" s="74">
        <v>28533</v>
      </c>
      <c r="L15" s="74">
        <v>25890</v>
      </c>
      <c r="M15" s="71"/>
    </row>
    <row r="16" spans="2:13" x14ac:dyDescent="0.2">
      <c r="B16" s="224" t="s">
        <v>185</v>
      </c>
      <c r="C16" s="74">
        <v>5330</v>
      </c>
      <c r="D16" s="74">
        <v>9156</v>
      </c>
      <c r="E16" s="74">
        <v>14651</v>
      </c>
      <c r="F16" s="74">
        <v>16387</v>
      </c>
      <c r="G16" s="74">
        <v>14082</v>
      </c>
      <c r="H16" s="74">
        <v>10305</v>
      </c>
      <c r="I16" s="74">
        <v>13851</v>
      </c>
      <c r="J16" s="74">
        <v>9907</v>
      </c>
      <c r="K16" s="74">
        <v>12591</v>
      </c>
      <c r="L16" s="74">
        <v>11424</v>
      </c>
      <c r="M16" s="71"/>
    </row>
    <row r="17" spans="2:13" ht="15" x14ac:dyDescent="0.2">
      <c r="B17" s="224" t="s">
        <v>186</v>
      </c>
      <c r="C17" s="74">
        <v>1992</v>
      </c>
      <c r="D17" s="74">
        <v>4159</v>
      </c>
      <c r="E17" s="74">
        <v>5982</v>
      </c>
      <c r="F17" s="74">
        <v>5152</v>
      </c>
      <c r="G17" s="74">
        <v>5630</v>
      </c>
      <c r="H17" s="74">
        <v>5648</v>
      </c>
      <c r="I17" s="74">
        <v>6072</v>
      </c>
      <c r="J17" s="74">
        <v>5469</v>
      </c>
      <c r="K17" s="74">
        <v>6176</v>
      </c>
      <c r="L17" s="123" t="s">
        <v>763</v>
      </c>
      <c r="M17" s="71"/>
    </row>
    <row r="18" spans="2:13" x14ac:dyDescent="0.2">
      <c r="B18" s="225" t="s">
        <v>764</v>
      </c>
      <c r="C18" s="55">
        <v>445</v>
      </c>
      <c r="D18" s="55">
        <v>454</v>
      </c>
      <c r="E18" s="55">
        <v>496</v>
      </c>
      <c r="F18" s="55">
        <v>337</v>
      </c>
      <c r="G18" s="55">
        <v>414</v>
      </c>
      <c r="H18" s="55">
        <v>627</v>
      </c>
      <c r="I18" s="55">
        <v>728</v>
      </c>
      <c r="J18" s="55">
        <v>771</v>
      </c>
      <c r="K18" s="55">
        <v>814</v>
      </c>
      <c r="L18" s="55">
        <v>698</v>
      </c>
      <c r="M18" s="71"/>
    </row>
    <row r="19" spans="2:13" x14ac:dyDescent="0.2">
      <c r="B19" s="225" t="s">
        <v>765</v>
      </c>
      <c r="C19" s="74">
        <v>1443</v>
      </c>
      <c r="D19" s="74">
        <v>3180</v>
      </c>
      <c r="E19" s="74">
        <v>2740</v>
      </c>
      <c r="F19" s="74">
        <v>2711</v>
      </c>
      <c r="G19" s="74">
        <v>3027</v>
      </c>
      <c r="H19" s="74">
        <v>3142</v>
      </c>
      <c r="I19" s="74">
        <v>3280</v>
      </c>
      <c r="J19" s="74">
        <v>3634</v>
      </c>
      <c r="K19" s="74">
        <v>2356</v>
      </c>
      <c r="L19" s="74">
        <v>2861</v>
      </c>
      <c r="M19" s="71"/>
    </row>
    <row r="20" spans="2:13" x14ac:dyDescent="0.2">
      <c r="B20" s="225" t="s">
        <v>766</v>
      </c>
      <c r="C20" s="55">
        <v>167</v>
      </c>
      <c r="D20" s="74">
        <v>1507</v>
      </c>
      <c r="E20" s="74">
        <v>1438</v>
      </c>
      <c r="F20" s="74">
        <v>1344</v>
      </c>
      <c r="G20" s="74">
        <v>1617</v>
      </c>
      <c r="H20" s="74">
        <v>1713</v>
      </c>
      <c r="I20" s="74">
        <v>1810</v>
      </c>
      <c r="J20" s="74">
        <v>1026</v>
      </c>
      <c r="K20" s="74">
        <v>1568</v>
      </c>
      <c r="L20" s="74">
        <v>1943</v>
      </c>
      <c r="M20" s="71"/>
    </row>
    <row r="21" spans="2:13" x14ac:dyDescent="0.2">
      <c r="B21" s="225" t="s">
        <v>767</v>
      </c>
      <c r="C21" s="55">
        <v>800</v>
      </c>
      <c r="D21" s="55">
        <v>547</v>
      </c>
      <c r="E21" s="74">
        <v>1209</v>
      </c>
      <c r="F21" s="74">
        <v>1145</v>
      </c>
      <c r="G21" s="74">
        <v>1135</v>
      </c>
      <c r="H21" s="74">
        <v>1176</v>
      </c>
      <c r="I21" s="55">
        <v>182</v>
      </c>
      <c r="J21" s="74">
        <v>1433</v>
      </c>
      <c r="K21" s="55">
        <v>969</v>
      </c>
      <c r="L21" s="74">
        <v>1258</v>
      </c>
      <c r="M21" s="71"/>
    </row>
    <row r="22" spans="2:13" ht="15" x14ac:dyDescent="0.2">
      <c r="B22" s="225" t="s">
        <v>768</v>
      </c>
      <c r="C22" s="55">
        <v>20</v>
      </c>
      <c r="D22" s="55">
        <v>73</v>
      </c>
      <c r="E22" s="55">
        <v>68</v>
      </c>
      <c r="F22" s="55">
        <v>79</v>
      </c>
      <c r="G22" s="55">
        <v>91</v>
      </c>
      <c r="H22" s="55">
        <v>148</v>
      </c>
      <c r="I22" s="55">
        <v>12</v>
      </c>
      <c r="J22" s="55">
        <v>87</v>
      </c>
      <c r="K22" s="55">
        <v>87</v>
      </c>
      <c r="L22" s="123" t="s">
        <v>769</v>
      </c>
      <c r="M22" s="71"/>
    </row>
    <row r="23" spans="2:13" x14ac:dyDescent="0.2">
      <c r="B23" s="225" t="s">
        <v>770</v>
      </c>
      <c r="C23" s="55">
        <v>515</v>
      </c>
      <c r="D23" s="55">
        <v>727</v>
      </c>
      <c r="E23" s="55">
        <v>867</v>
      </c>
      <c r="F23" s="55">
        <v>710</v>
      </c>
      <c r="G23" s="55">
        <v>799</v>
      </c>
      <c r="H23" s="55">
        <v>742</v>
      </c>
      <c r="I23" s="55">
        <v>662</v>
      </c>
      <c r="J23" s="55">
        <v>927</v>
      </c>
      <c r="K23" s="74">
        <v>1142</v>
      </c>
      <c r="L23" s="55">
        <v>943</v>
      </c>
      <c r="M23" s="71"/>
    </row>
    <row r="24" spans="2:13" ht="15" x14ac:dyDescent="0.2">
      <c r="B24" s="225" t="s">
        <v>771</v>
      </c>
      <c r="C24" s="55">
        <v>54</v>
      </c>
      <c r="D24" s="55">
        <v>59</v>
      </c>
      <c r="E24" s="55">
        <v>57</v>
      </c>
      <c r="F24" s="55">
        <v>69</v>
      </c>
      <c r="G24" s="55">
        <v>73</v>
      </c>
      <c r="H24" s="55">
        <v>79</v>
      </c>
      <c r="I24" s="55">
        <v>77</v>
      </c>
      <c r="J24" s="55">
        <v>54</v>
      </c>
      <c r="K24" s="55">
        <v>89</v>
      </c>
      <c r="L24" s="126" t="s">
        <v>772</v>
      </c>
      <c r="M24" s="71"/>
    </row>
    <row r="25" spans="2:13" x14ac:dyDescent="0.2">
      <c r="B25" s="224" t="s">
        <v>187</v>
      </c>
      <c r="C25" s="55">
        <v>150</v>
      </c>
      <c r="D25" s="55">
        <v>201</v>
      </c>
      <c r="E25" s="55">
        <v>214</v>
      </c>
      <c r="F25" s="55">
        <v>77</v>
      </c>
      <c r="G25" s="55">
        <v>224</v>
      </c>
      <c r="H25" s="55">
        <v>355</v>
      </c>
      <c r="I25" s="55">
        <v>421</v>
      </c>
      <c r="J25" s="55">
        <v>242</v>
      </c>
      <c r="K25" s="55">
        <v>115</v>
      </c>
      <c r="L25" s="55">
        <v>310</v>
      </c>
      <c r="M25" s="71"/>
    </row>
    <row r="26" spans="2:13" x14ac:dyDescent="0.2">
      <c r="B26" s="225" t="s">
        <v>773</v>
      </c>
      <c r="C26" s="55">
        <v>561</v>
      </c>
      <c r="D26" s="55">
        <v>644</v>
      </c>
      <c r="E26" s="55">
        <v>947</v>
      </c>
      <c r="F26" s="74">
        <v>1043</v>
      </c>
      <c r="G26" s="55">
        <v>946</v>
      </c>
      <c r="H26" s="74">
        <v>1153</v>
      </c>
      <c r="I26" s="74">
        <v>1109</v>
      </c>
      <c r="J26" s="74">
        <v>1210</v>
      </c>
      <c r="K26" s="74">
        <v>1375</v>
      </c>
      <c r="L26" s="74">
        <v>1409</v>
      </c>
      <c r="M26" s="71"/>
    </row>
    <row r="27" spans="2:13" x14ac:dyDescent="0.2">
      <c r="B27" s="225" t="s">
        <v>774</v>
      </c>
      <c r="C27" s="55">
        <v>137</v>
      </c>
      <c r="D27" s="55">
        <v>132</v>
      </c>
      <c r="E27" s="55">
        <v>175</v>
      </c>
      <c r="F27" s="55">
        <v>227</v>
      </c>
      <c r="G27" s="55">
        <v>169</v>
      </c>
      <c r="H27" s="55">
        <v>186</v>
      </c>
      <c r="I27" s="55">
        <v>171</v>
      </c>
      <c r="J27" s="55">
        <v>248</v>
      </c>
      <c r="K27" s="55">
        <v>245</v>
      </c>
      <c r="L27" s="55">
        <v>113</v>
      </c>
      <c r="M27" s="71"/>
    </row>
    <row r="28" spans="2:13" x14ac:dyDescent="0.2">
      <c r="B28" s="225" t="s">
        <v>775</v>
      </c>
      <c r="C28" s="56" t="s">
        <v>501</v>
      </c>
      <c r="D28" s="56" t="s">
        <v>501</v>
      </c>
      <c r="E28" s="55">
        <v>399</v>
      </c>
      <c r="F28" s="55">
        <v>264</v>
      </c>
      <c r="G28" s="55">
        <v>601</v>
      </c>
      <c r="H28" s="55">
        <v>741</v>
      </c>
      <c r="I28" s="55">
        <v>719</v>
      </c>
      <c r="J28" s="55">
        <v>749</v>
      </c>
      <c r="K28" s="74">
        <v>1006</v>
      </c>
      <c r="L28" s="55">
        <v>930</v>
      </c>
      <c r="M28" s="71"/>
    </row>
    <row r="29" spans="2:13" ht="15" x14ac:dyDescent="0.2">
      <c r="B29" s="19" t="s">
        <v>776</v>
      </c>
      <c r="C29" s="74">
        <v>21806</v>
      </c>
      <c r="D29" s="74">
        <v>27838</v>
      </c>
      <c r="E29" s="74">
        <v>36937</v>
      </c>
      <c r="F29" s="74">
        <v>40583</v>
      </c>
      <c r="G29" s="74">
        <v>48914</v>
      </c>
      <c r="H29" s="74">
        <v>51935</v>
      </c>
      <c r="I29" s="74">
        <v>59517</v>
      </c>
      <c r="J29" s="74">
        <v>72608</v>
      </c>
      <c r="K29" s="74">
        <v>68667</v>
      </c>
      <c r="L29" s="74">
        <v>69526</v>
      </c>
      <c r="M29" s="71"/>
    </row>
    <row r="30" spans="2:13" x14ac:dyDescent="0.2">
      <c r="B30" s="225" t="s">
        <v>777</v>
      </c>
      <c r="C30" s="74">
        <v>4941</v>
      </c>
      <c r="D30" s="74">
        <v>6183</v>
      </c>
      <c r="E30" s="74">
        <v>11200</v>
      </c>
      <c r="F30" s="74">
        <v>9735</v>
      </c>
      <c r="G30" s="74">
        <v>14719</v>
      </c>
      <c r="H30" s="74">
        <v>14578</v>
      </c>
      <c r="I30" s="74">
        <v>15201</v>
      </c>
      <c r="J30" s="74">
        <v>15377</v>
      </c>
      <c r="K30" s="74">
        <v>12756</v>
      </c>
      <c r="L30" s="74">
        <v>12650</v>
      </c>
      <c r="M30" s="71"/>
    </row>
    <row r="31" spans="2:13" x14ac:dyDescent="0.2">
      <c r="B31" s="226" t="s">
        <v>778</v>
      </c>
      <c r="C31" s="129">
        <v>16865</v>
      </c>
      <c r="D31" s="129">
        <v>21655</v>
      </c>
      <c r="E31" s="129">
        <v>25737</v>
      </c>
      <c r="F31" s="129">
        <v>30848</v>
      </c>
      <c r="G31" s="129">
        <v>34195</v>
      </c>
      <c r="H31" s="129">
        <v>37357</v>
      </c>
      <c r="I31" s="129">
        <v>44316</v>
      </c>
      <c r="J31" s="129">
        <v>57231</v>
      </c>
      <c r="K31" s="129">
        <v>55911</v>
      </c>
      <c r="L31" s="129">
        <v>56876</v>
      </c>
      <c r="M31" s="71"/>
    </row>
    <row r="32" spans="2:13" x14ac:dyDescent="0.2">
      <c r="C32" s="71"/>
      <c r="D32" s="71"/>
      <c r="E32" s="71"/>
      <c r="F32" s="71"/>
      <c r="G32" s="71"/>
      <c r="H32" s="71"/>
      <c r="I32" s="71"/>
      <c r="J32" s="71"/>
      <c r="K32" s="71"/>
      <c r="L32" s="71"/>
      <c r="M32" s="71"/>
    </row>
    <row r="33" spans="1:12" ht="14.25" customHeight="1" x14ac:dyDescent="0.2">
      <c r="A33" s="21" t="s">
        <v>327</v>
      </c>
      <c r="B33" s="383" t="s">
        <v>380</v>
      </c>
      <c r="C33" s="383"/>
      <c r="D33" s="383"/>
      <c r="E33" s="383"/>
      <c r="F33" s="383"/>
      <c r="G33" s="383"/>
      <c r="H33" s="383"/>
      <c r="I33" s="383"/>
      <c r="J33" s="383"/>
      <c r="K33" s="383"/>
      <c r="L33" s="383"/>
    </row>
    <row r="34" spans="1:12" ht="14.25" customHeight="1" x14ac:dyDescent="0.2">
      <c r="A34" s="21"/>
      <c r="B34" s="383"/>
      <c r="C34" s="383"/>
      <c r="D34" s="383"/>
      <c r="E34" s="383"/>
      <c r="F34" s="383"/>
      <c r="G34" s="383"/>
      <c r="H34" s="383"/>
      <c r="I34" s="383"/>
      <c r="J34" s="383"/>
      <c r="K34" s="383"/>
      <c r="L34" s="383"/>
    </row>
    <row r="35" spans="1:12" ht="19.5" customHeight="1" x14ac:dyDescent="0.2">
      <c r="A35" s="21"/>
      <c r="B35" s="383"/>
      <c r="C35" s="383"/>
      <c r="D35" s="383"/>
      <c r="E35" s="383"/>
      <c r="F35" s="383"/>
      <c r="G35" s="383"/>
      <c r="H35" s="383"/>
      <c r="I35" s="383"/>
      <c r="J35" s="383"/>
      <c r="K35" s="383"/>
      <c r="L35" s="383"/>
    </row>
    <row r="36" spans="1:12" x14ac:dyDescent="0.2">
      <c r="A36" s="21" t="s">
        <v>328</v>
      </c>
      <c r="B36" s="474" t="s">
        <v>335</v>
      </c>
      <c r="C36" s="474"/>
      <c r="D36" s="474"/>
      <c r="E36" s="474"/>
      <c r="F36" s="474"/>
      <c r="G36" s="474"/>
      <c r="H36" s="474"/>
      <c r="I36" s="474"/>
      <c r="J36" s="474"/>
      <c r="K36" s="474"/>
      <c r="L36" s="474"/>
    </row>
    <row r="37" spans="1:12" x14ac:dyDescent="0.2">
      <c r="A37" s="21" t="s">
        <v>329</v>
      </c>
      <c r="B37" s="474" t="s">
        <v>333</v>
      </c>
      <c r="C37" s="474"/>
      <c r="D37" s="474"/>
      <c r="E37" s="474"/>
      <c r="F37" s="474"/>
      <c r="G37" s="474"/>
      <c r="H37" s="474"/>
      <c r="I37" s="474"/>
      <c r="J37" s="474"/>
      <c r="K37" s="474"/>
      <c r="L37" s="474"/>
    </row>
    <row r="38" spans="1:12" ht="15" customHeight="1" x14ac:dyDescent="0.2">
      <c r="A38" s="21" t="s">
        <v>330</v>
      </c>
      <c r="B38" s="383" t="s">
        <v>381</v>
      </c>
      <c r="C38" s="383"/>
      <c r="D38" s="383"/>
      <c r="E38" s="383"/>
      <c r="F38" s="383"/>
      <c r="G38" s="383"/>
      <c r="H38" s="383"/>
      <c r="I38" s="383"/>
      <c r="J38" s="383"/>
      <c r="K38" s="383"/>
      <c r="L38" s="383"/>
    </row>
    <row r="39" spans="1:12" x14ac:dyDescent="0.2">
      <c r="A39" s="21"/>
      <c r="B39" s="383"/>
      <c r="C39" s="383"/>
      <c r="D39" s="383"/>
      <c r="E39" s="383"/>
      <c r="F39" s="383"/>
      <c r="G39" s="383"/>
      <c r="H39" s="383"/>
      <c r="I39" s="383"/>
      <c r="J39" s="383"/>
      <c r="K39" s="383"/>
      <c r="L39" s="383"/>
    </row>
    <row r="40" spans="1:12" x14ac:dyDescent="0.2">
      <c r="A40" s="21"/>
      <c r="B40" s="383"/>
      <c r="C40" s="383"/>
      <c r="D40" s="383"/>
      <c r="E40" s="383"/>
      <c r="F40" s="383"/>
      <c r="G40" s="383"/>
      <c r="H40" s="383"/>
      <c r="I40" s="383"/>
      <c r="J40" s="383"/>
      <c r="K40" s="383"/>
      <c r="L40" s="383"/>
    </row>
    <row r="41" spans="1:12" x14ac:dyDescent="0.2">
      <c r="A41" s="21" t="s">
        <v>331</v>
      </c>
      <c r="B41" s="474" t="s">
        <v>382</v>
      </c>
      <c r="C41" s="474"/>
      <c r="D41" s="474"/>
      <c r="E41" s="474"/>
      <c r="F41" s="474"/>
      <c r="G41" s="474"/>
      <c r="H41" s="474"/>
      <c r="I41" s="474"/>
      <c r="J41" s="474"/>
      <c r="K41" s="474"/>
      <c r="L41" s="474"/>
    </row>
    <row r="42" spans="1:12" x14ac:dyDescent="0.2">
      <c r="A42" s="21" t="s">
        <v>332</v>
      </c>
      <c r="B42" s="474" t="s">
        <v>383</v>
      </c>
      <c r="C42" s="474"/>
      <c r="D42" s="474"/>
      <c r="E42" s="474"/>
      <c r="F42" s="474"/>
      <c r="G42" s="474"/>
      <c r="H42" s="474"/>
      <c r="I42" s="474"/>
      <c r="J42" s="474"/>
      <c r="K42" s="474"/>
      <c r="L42" s="474"/>
    </row>
    <row r="43" spans="1:12" ht="15" customHeight="1" x14ac:dyDescent="0.2">
      <c r="A43" s="21" t="s">
        <v>320</v>
      </c>
      <c r="B43" s="383" t="s">
        <v>384</v>
      </c>
      <c r="C43" s="383"/>
      <c r="D43" s="383"/>
      <c r="E43" s="383"/>
      <c r="F43" s="383"/>
      <c r="G43" s="383"/>
      <c r="H43" s="383"/>
      <c r="I43" s="383"/>
      <c r="J43" s="383"/>
      <c r="K43" s="383"/>
      <c r="L43" s="383"/>
    </row>
    <row r="44" spans="1:12" x14ac:dyDescent="0.2">
      <c r="A44" s="21"/>
      <c r="B44" s="383"/>
      <c r="C44" s="383"/>
      <c r="D44" s="383"/>
      <c r="E44" s="383"/>
      <c r="F44" s="383"/>
      <c r="G44" s="383"/>
      <c r="H44" s="383"/>
      <c r="I44" s="383"/>
      <c r="J44" s="383"/>
      <c r="K44" s="383"/>
      <c r="L44" s="383"/>
    </row>
    <row r="45" spans="1:12" x14ac:dyDescent="0.2">
      <c r="A45" s="21" t="s">
        <v>355</v>
      </c>
      <c r="B45" s="474" t="s">
        <v>385</v>
      </c>
      <c r="C45" s="474"/>
      <c r="D45" s="474"/>
      <c r="E45" s="474"/>
      <c r="F45" s="474"/>
      <c r="G45" s="474"/>
      <c r="H45" s="474"/>
      <c r="I45" s="474"/>
      <c r="J45" s="474"/>
      <c r="K45" s="474"/>
      <c r="L45" s="474"/>
    </row>
    <row r="46" spans="1:12" ht="31.5" customHeight="1" x14ac:dyDescent="0.2">
      <c r="A46" s="11" t="s">
        <v>386</v>
      </c>
      <c r="B46" s="383" t="s">
        <v>387</v>
      </c>
      <c r="C46" s="383"/>
      <c r="D46" s="383"/>
      <c r="E46" s="383"/>
      <c r="F46" s="383"/>
      <c r="G46" s="383"/>
      <c r="H46" s="383"/>
      <c r="I46" s="383"/>
      <c r="J46" s="383"/>
      <c r="K46" s="383"/>
      <c r="L46" s="383"/>
    </row>
    <row r="47" spans="1:12" ht="15" customHeight="1" x14ac:dyDescent="0.2">
      <c r="A47" s="21" t="s">
        <v>388</v>
      </c>
      <c r="B47" s="383" t="s">
        <v>389</v>
      </c>
      <c r="C47" s="383"/>
      <c r="D47" s="383"/>
      <c r="E47" s="383"/>
      <c r="F47" s="383"/>
      <c r="G47" s="383"/>
      <c r="H47" s="383"/>
      <c r="I47" s="383"/>
      <c r="J47" s="383"/>
      <c r="K47" s="383"/>
      <c r="L47" s="383"/>
    </row>
    <row r="48" spans="1:12" x14ac:dyDescent="0.2">
      <c r="A48" s="21"/>
      <c r="B48" s="383"/>
      <c r="C48" s="383"/>
      <c r="D48" s="383"/>
      <c r="E48" s="383"/>
      <c r="F48" s="383"/>
      <c r="G48" s="383"/>
      <c r="H48" s="383"/>
      <c r="I48" s="383"/>
      <c r="J48" s="383"/>
      <c r="K48" s="383"/>
      <c r="L48" s="383"/>
    </row>
    <row r="49" spans="1:12" x14ac:dyDescent="0.2">
      <c r="A49" s="21" t="s">
        <v>390</v>
      </c>
      <c r="B49" s="474" t="s">
        <v>391</v>
      </c>
      <c r="C49" s="474"/>
      <c r="D49" s="474"/>
      <c r="E49" s="474"/>
      <c r="F49" s="474"/>
      <c r="G49" s="474"/>
      <c r="H49" s="474"/>
      <c r="I49" s="474"/>
      <c r="J49" s="474"/>
      <c r="K49" s="474"/>
      <c r="L49" s="474"/>
    </row>
    <row r="50" spans="1:12" x14ac:dyDescent="0.2">
      <c r="A50" s="21" t="s">
        <v>392</v>
      </c>
      <c r="B50" s="474" t="s">
        <v>393</v>
      </c>
      <c r="C50" s="474"/>
      <c r="D50" s="474"/>
      <c r="E50" s="474"/>
      <c r="F50" s="474"/>
      <c r="G50" s="474"/>
      <c r="H50" s="474"/>
      <c r="I50" s="474"/>
      <c r="J50" s="474"/>
      <c r="K50" s="474"/>
      <c r="L50" s="474"/>
    </row>
    <row r="51" spans="1:12" x14ac:dyDescent="0.2">
      <c r="A51" s="21" t="s">
        <v>394</v>
      </c>
      <c r="B51" s="474" t="s">
        <v>395</v>
      </c>
      <c r="C51" s="474"/>
      <c r="D51" s="474"/>
      <c r="E51" s="474"/>
      <c r="F51" s="474"/>
      <c r="G51" s="474"/>
      <c r="H51" s="474"/>
      <c r="I51" s="474"/>
      <c r="J51" s="474"/>
      <c r="K51" s="474"/>
      <c r="L51" s="474"/>
    </row>
    <row r="52" spans="1:12" x14ac:dyDescent="0.2">
      <c r="A52" s="21" t="s">
        <v>396</v>
      </c>
      <c r="B52" s="474" t="s">
        <v>397</v>
      </c>
      <c r="C52" s="474"/>
      <c r="D52" s="474"/>
      <c r="E52" s="474"/>
      <c r="F52" s="474"/>
      <c r="G52" s="474"/>
      <c r="H52" s="474"/>
      <c r="I52" s="474"/>
      <c r="J52" s="474"/>
      <c r="K52" s="474"/>
      <c r="L52" s="474"/>
    </row>
    <row r="53" spans="1:12" x14ac:dyDescent="0.2">
      <c r="A53" s="21" t="s">
        <v>398</v>
      </c>
      <c r="B53" s="474" t="s">
        <v>399</v>
      </c>
      <c r="C53" s="474"/>
      <c r="D53" s="474"/>
      <c r="E53" s="474"/>
      <c r="F53" s="474"/>
      <c r="G53" s="474"/>
      <c r="H53" s="474"/>
      <c r="I53" s="474"/>
      <c r="J53" s="474"/>
      <c r="K53" s="474"/>
      <c r="L53" s="474"/>
    </row>
    <row r="54" spans="1:12" x14ac:dyDescent="0.2">
      <c r="A54" s="21" t="s">
        <v>400</v>
      </c>
      <c r="B54" s="474" t="s">
        <v>401</v>
      </c>
      <c r="C54" s="474"/>
      <c r="D54" s="474"/>
      <c r="E54" s="474"/>
      <c r="F54" s="474"/>
      <c r="G54" s="474"/>
      <c r="H54" s="474"/>
      <c r="I54" s="474"/>
      <c r="J54" s="474"/>
      <c r="K54" s="474"/>
      <c r="L54" s="474"/>
    </row>
    <row r="55" spans="1:12" x14ac:dyDescent="0.2">
      <c r="A55" s="11" t="s">
        <v>31</v>
      </c>
    </row>
    <row r="56" spans="1:12" x14ac:dyDescent="0.2">
      <c r="A56" s="21"/>
    </row>
    <row r="57" spans="1:12" x14ac:dyDescent="0.2">
      <c r="A57" s="79" t="s">
        <v>1246</v>
      </c>
    </row>
    <row r="58" spans="1:12" x14ac:dyDescent="0.2">
      <c r="A58" s="46" t="s">
        <v>1249</v>
      </c>
    </row>
    <row r="59" spans="1:12" x14ac:dyDescent="0.2">
      <c r="A59" s="16"/>
    </row>
    <row r="60" spans="1:12" x14ac:dyDescent="0.2">
      <c r="B60" s="16"/>
    </row>
  </sheetData>
  <mergeCells count="17">
    <mergeCell ref="B2:L2"/>
    <mergeCell ref="B36:L36"/>
    <mergeCell ref="B37:L37"/>
    <mergeCell ref="B41:L41"/>
    <mergeCell ref="B42:L42"/>
    <mergeCell ref="B54:L54"/>
    <mergeCell ref="B33:L35"/>
    <mergeCell ref="B38:L40"/>
    <mergeCell ref="B43:L44"/>
    <mergeCell ref="B47:L48"/>
    <mergeCell ref="B49:L49"/>
    <mergeCell ref="B50:L50"/>
    <mergeCell ref="B51:L51"/>
    <mergeCell ref="B52:L52"/>
    <mergeCell ref="B53:L53"/>
    <mergeCell ref="B45:L45"/>
    <mergeCell ref="B46:L46"/>
  </mergeCells>
  <pageMargins left="0.7" right="0.7" top="0.75" bottom="0.75" header="0.3" footer="0.3"/>
  <pageSetup paperSize="8" orientation="landscape" r:id="rId1"/>
  <headerFooter>
    <oddHeader>&amp;L&amp;"Calibri"&amp;10&amp;K000000 [Limited Sharing]&amp;1#_x000D_</oddHead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400-000000000000}">
  <sheetPr codeName="Sheet34">
    <tabColor theme="7" tint="-0.499984740745262"/>
  </sheetPr>
  <dimension ref="A1:V48"/>
  <sheetViews>
    <sheetView workbookViewId="0">
      <pane xSplit="3" ySplit="4" topLeftCell="D8" activePane="bottomRight" state="frozen"/>
      <selection sqref="A1:XFD1048576"/>
      <selection pane="topRight" sqref="A1:XFD1048576"/>
      <selection pane="bottomLeft" sqref="A1:XFD1048576"/>
      <selection pane="bottomRight" sqref="A1:XFD1048576"/>
    </sheetView>
  </sheetViews>
  <sheetFormatPr defaultRowHeight="12.75" x14ac:dyDescent="0.2"/>
  <cols>
    <col min="1" max="1" width="3.83203125" style="11" customWidth="1"/>
    <col min="2" max="2" width="37.1640625" style="11" customWidth="1"/>
    <col min="3" max="3" width="8.83203125" style="11" bestFit="1" customWidth="1"/>
    <col min="4" max="4" width="10.6640625" style="11" customWidth="1"/>
    <col min="5" max="5" width="11" style="11" bestFit="1" customWidth="1"/>
    <col min="6" max="6" width="5.33203125" style="11" bestFit="1" customWidth="1"/>
    <col min="7" max="7" width="10.6640625" style="11" bestFit="1" customWidth="1"/>
    <col min="8" max="8" width="11" style="11" bestFit="1" customWidth="1"/>
    <col min="9" max="9" width="5.33203125" style="11" bestFit="1" customWidth="1"/>
    <col min="10" max="10" width="10.6640625" style="11" customWidth="1"/>
    <col min="11" max="11" width="11" style="11" bestFit="1" customWidth="1"/>
    <col min="12" max="12" width="5.33203125" style="11" bestFit="1" customWidth="1"/>
    <col min="13" max="13" width="11.1640625" style="11" bestFit="1" customWidth="1"/>
    <col min="14" max="14" width="13" style="11" bestFit="1" customWidth="1"/>
    <col min="15" max="15" width="5.33203125" style="11" bestFit="1" customWidth="1"/>
    <col min="16" max="16" width="10.6640625" style="11" bestFit="1" customWidth="1"/>
    <col min="17" max="17" width="13.5" style="11" bestFit="1" customWidth="1"/>
    <col min="18" max="18" width="5.33203125" style="11" bestFit="1" customWidth="1"/>
    <col min="19" max="19" width="10.6640625" style="11" bestFit="1" customWidth="1"/>
    <col min="20" max="20" width="13.5" style="11" bestFit="1" customWidth="1"/>
    <col min="21" max="21" width="5.33203125" style="11" bestFit="1" customWidth="1"/>
    <col min="22" max="16384" width="9.33203125" style="11"/>
  </cols>
  <sheetData>
    <row r="1" spans="2:22" s="4" customFormat="1" ht="46.5" customHeight="1" x14ac:dyDescent="0.2">
      <c r="B1" s="1" t="s">
        <v>438</v>
      </c>
      <c r="C1" s="2"/>
      <c r="D1" s="2"/>
      <c r="E1" s="2"/>
      <c r="F1" s="2"/>
      <c r="G1" s="2"/>
      <c r="H1" s="2"/>
      <c r="I1" s="2"/>
      <c r="J1" s="2"/>
      <c r="K1" s="2"/>
      <c r="L1" s="2"/>
      <c r="M1" s="2"/>
      <c r="N1" s="2"/>
      <c r="O1" s="2"/>
      <c r="P1" s="2"/>
      <c r="Q1" s="2"/>
      <c r="R1" s="2"/>
      <c r="S1" s="2"/>
      <c r="T1" s="2"/>
      <c r="U1" s="3" t="s">
        <v>484</v>
      </c>
    </row>
    <row r="2" spans="2:22" s="5" customFormat="1" ht="17.25" x14ac:dyDescent="0.25">
      <c r="B2" s="424" t="s">
        <v>188</v>
      </c>
      <c r="C2" s="424"/>
      <c r="D2" s="424"/>
      <c r="E2" s="424"/>
      <c r="F2" s="424"/>
      <c r="G2" s="424"/>
      <c r="H2" s="424"/>
      <c r="I2" s="424"/>
      <c r="J2" s="424"/>
      <c r="K2" s="424"/>
      <c r="L2" s="424"/>
      <c r="M2" s="424"/>
      <c r="N2" s="424"/>
      <c r="O2" s="424"/>
      <c r="P2" s="424"/>
      <c r="Q2" s="424"/>
      <c r="R2" s="424"/>
      <c r="S2" s="424"/>
      <c r="T2" s="424"/>
      <c r="U2" s="424"/>
      <c r="V2" s="203"/>
    </row>
    <row r="3" spans="2:22" s="29" customFormat="1" ht="24" customHeight="1" x14ac:dyDescent="0.25">
      <c r="B3" s="81"/>
      <c r="C3" s="81"/>
      <c r="D3" s="428" t="s">
        <v>189</v>
      </c>
      <c r="E3" s="428"/>
      <c r="F3" s="429"/>
      <c r="G3" s="444" t="s">
        <v>190</v>
      </c>
      <c r="H3" s="428"/>
      <c r="I3" s="429"/>
      <c r="J3" s="444" t="s">
        <v>191</v>
      </c>
      <c r="K3" s="428"/>
      <c r="L3" s="429"/>
      <c r="M3" s="444" t="s">
        <v>192</v>
      </c>
      <c r="N3" s="428"/>
      <c r="O3" s="429"/>
      <c r="P3" s="444" t="s">
        <v>193</v>
      </c>
      <c r="Q3" s="428"/>
      <c r="R3" s="429"/>
      <c r="S3" s="444" t="s">
        <v>194</v>
      </c>
      <c r="T3" s="428"/>
      <c r="U3" s="429"/>
      <c r="V3" s="206"/>
    </row>
    <row r="4" spans="2:22" s="29" customFormat="1" ht="17.25" x14ac:dyDescent="0.25">
      <c r="B4" s="142"/>
      <c r="C4" s="142"/>
      <c r="D4" s="65" t="s">
        <v>1250</v>
      </c>
      <c r="E4" s="99" t="s">
        <v>1251</v>
      </c>
      <c r="F4" s="204" t="s">
        <v>1248</v>
      </c>
      <c r="G4" s="65" t="s">
        <v>1250</v>
      </c>
      <c r="H4" s="99" t="s">
        <v>1251</v>
      </c>
      <c r="I4" s="99" t="s">
        <v>1248</v>
      </c>
      <c r="J4" s="207" t="s">
        <v>1250</v>
      </c>
      <c r="K4" s="99" t="s">
        <v>1251</v>
      </c>
      <c r="L4" s="99" t="s">
        <v>1248</v>
      </c>
      <c r="M4" s="207" t="s">
        <v>1252</v>
      </c>
      <c r="N4" s="115" t="s">
        <v>1253</v>
      </c>
      <c r="O4" s="99" t="s">
        <v>1248</v>
      </c>
      <c r="P4" s="207" t="s">
        <v>1250</v>
      </c>
      <c r="Q4" s="115" t="s">
        <v>1254</v>
      </c>
      <c r="R4" s="99" t="s">
        <v>1248</v>
      </c>
      <c r="S4" s="207" t="s">
        <v>1250</v>
      </c>
      <c r="T4" s="115" t="s">
        <v>1254</v>
      </c>
      <c r="U4" s="99" t="s">
        <v>1248</v>
      </c>
      <c r="V4" s="206"/>
    </row>
    <row r="5" spans="2:22" x14ac:dyDescent="0.2">
      <c r="B5" s="84" t="s">
        <v>744</v>
      </c>
      <c r="C5" s="84" t="s">
        <v>745</v>
      </c>
      <c r="D5" s="85">
        <v>15709</v>
      </c>
      <c r="E5" s="85">
        <v>1756</v>
      </c>
      <c r="F5" s="208">
        <v>11.2</v>
      </c>
      <c r="G5" s="209">
        <v>14798</v>
      </c>
      <c r="H5" s="85">
        <v>1676</v>
      </c>
      <c r="I5" s="208">
        <v>11.3</v>
      </c>
      <c r="J5" s="209">
        <v>15612</v>
      </c>
      <c r="K5" s="85">
        <v>1727</v>
      </c>
      <c r="L5" s="208">
        <v>11.1</v>
      </c>
      <c r="M5" s="209">
        <v>14843</v>
      </c>
      <c r="N5" s="85">
        <v>1701</v>
      </c>
      <c r="O5" s="208">
        <v>11.5</v>
      </c>
      <c r="P5" s="209">
        <v>15179</v>
      </c>
      <c r="Q5" s="85">
        <v>1862</v>
      </c>
      <c r="R5" s="208">
        <v>12.3</v>
      </c>
      <c r="S5" s="209">
        <v>16828</v>
      </c>
      <c r="T5" s="85">
        <v>2117</v>
      </c>
      <c r="U5" s="208">
        <v>12.6</v>
      </c>
      <c r="V5" s="210"/>
    </row>
    <row r="6" spans="2:22" x14ac:dyDescent="0.2">
      <c r="B6" s="88"/>
      <c r="C6" s="89" t="s">
        <v>746</v>
      </c>
      <c r="D6" s="54">
        <v>49802</v>
      </c>
      <c r="E6" s="54">
        <v>8135</v>
      </c>
      <c r="F6" s="211">
        <v>16.3</v>
      </c>
      <c r="G6" s="212">
        <v>49420</v>
      </c>
      <c r="H6" s="54">
        <v>7742</v>
      </c>
      <c r="I6" s="211">
        <v>15.7</v>
      </c>
      <c r="J6" s="212">
        <v>52922</v>
      </c>
      <c r="K6" s="54">
        <v>8196</v>
      </c>
      <c r="L6" s="211">
        <v>15.5</v>
      </c>
      <c r="M6" s="212">
        <v>54330</v>
      </c>
      <c r="N6" s="54">
        <v>8699</v>
      </c>
      <c r="O6" s="211">
        <v>16</v>
      </c>
      <c r="P6" s="212">
        <v>57480</v>
      </c>
      <c r="Q6" s="54">
        <v>10147</v>
      </c>
      <c r="R6" s="211">
        <v>17.7</v>
      </c>
      <c r="S6" s="212">
        <v>62109</v>
      </c>
      <c r="T6" s="54">
        <v>10712</v>
      </c>
      <c r="U6" s="211">
        <v>17.2</v>
      </c>
      <c r="V6" s="210"/>
    </row>
    <row r="7" spans="2:22" x14ac:dyDescent="0.2">
      <c r="B7" s="88"/>
      <c r="C7" s="89" t="s">
        <v>713</v>
      </c>
      <c r="D7" s="54">
        <v>65511</v>
      </c>
      <c r="E7" s="54">
        <v>9891</v>
      </c>
      <c r="F7" s="211">
        <v>15.1</v>
      </c>
      <c r="G7" s="212">
        <v>64218</v>
      </c>
      <c r="H7" s="54">
        <v>9418</v>
      </c>
      <c r="I7" s="211">
        <v>14.7</v>
      </c>
      <c r="J7" s="212">
        <v>68534</v>
      </c>
      <c r="K7" s="54">
        <v>9923</v>
      </c>
      <c r="L7" s="211">
        <v>14.5</v>
      </c>
      <c r="M7" s="212">
        <v>69173</v>
      </c>
      <c r="N7" s="54">
        <v>10400</v>
      </c>
      <c r="O7" s="211">
        <v>15</v>
      </c>
      <c r="P7" s="212">
        <v>72659</v>
      </c>
      <c r="Q7" s="54">
        <v>12009</v>
      </c>
      <c r="R7" s="211">
        <v>16.5</v>
      </c>
      <c r="S7" s="212">
        <v>78937</v>
      </c>
      <c r="T7" s="54">
        <v>12829</v>
      </c>
      <c r="U7" s="211">
        <v>16.3</v>
      </c>
      <c r="V7" s="210"/>
    </row>
    <row r="8" spans="2:22" x14ac:dyDescent="0.2">
      <c r="B8" s="89" t="s">
        <v>747</v>
      </c>
      <c r="C8" s="89" t="s">
        <v>745</v>
      </c>
      <c r="D8" s="54">
        <v>16868</v>
      </c>
      <c r="E8" s="54">
        <v>2010</v>
      </c>
      <c r="F8" s="211">
        <v>11.9</v>
      </c>
      <c r="G8" s="212">
        <v>15480</v>
      </c>
      <c r="H8" s="54">
        <v>2053</v>
      </c>
      <c r="I8" s="211">
        <v>13.3</v>
      </c>
      <c r="J8" s="212">
        <v>16135</v>
      </c>
      <c r="K8" s="54">
        <v>2241</v>
      </c>
      <c r="L8" s="211">
        <v>13.9</v>
      </c>
      <c r="M8" s="212">
        <v>14416</v>
      </c>
      <c r="N8" s="54">
        <v>2004</v>
      </c>
      <c r="O8" s="211">
        <v>13.9</v>
      </c>
      <c r="P8" s="212">
        <v>16170</v>
      </c>
      <c r="Q8" s="54">
        <v>2608</v>
      </c>
      <c r="R8" s="211">
        <v>16.100000000000001</v>
      </c>
      <c r="S8" s="212">
        <v>16115</v>
      </c>
      <c r="T8" s="54">
        <v>2555</v>
      </c>
      <c r="U8" s="211">
        <v>15.9</v>
      </c>
      <c r="V8" s="210"/>
    </row>
    <row r="9" spans="2:22" x14ac:dyDescent="0.2">
      <c r="B9" s="88"/>
      <c r="C9" s="89" t="s">
        <v>746</v>
      </c>
      <c r="D9" s="54">
        <v>24050</v>
      </c>
      <c r="E9" s="54">
        <v>3431</v>
      </c>
      <c r="F9" s="211">
        <v>14.3</v>
      </c>
      <c r="G9" s="212">
        <v>23288</v>
      </c>
      <c r="H9" s="54">
        <v>3740</v>
      </c>
      <c r="I9" s="211">
        <v>16.100000000000001</v>
      </c>
      <c r="J9" s="212">
        <v>23130</v>
      </c>
      <c r="K9" s="54">
        <v>3938</v>
      </c>
      <c r="L9" s="211">
        <v>17</v>
      </c>
      <c r="M9" s="212">
        <v>21906</v>
      </c>
      <c r="N9" s="54">
        <v>4016</v>
      </c>
      <c r="O9" s="211">
        <v>18.3</v>
      </c>
      <c r="P9" s="212">
        <v>24036</v>
      </c>
      <c r="Q9" s="54">
        <v>5199</v>
      </c>
      <c r="R9" s="211">
        <v>21.6</v>
      </c>
      <c r="S9" s="212">
        <v>24838</v>
      </c>
      <c r="T9" s="54">
        <v>5349</v>
      </c>
      <c r="U9" s="211">
        <v>21.5</v>
      </c>
      <c r="V9" s="210"/>
    </row>
    <row r="10" spans="2:22" x14ac:dyDescent="0.2">
      <c r="B10" s="88"/>
      <c r="C10" s="89" t="s">
        <v>713</v>
      </c>
      <c r="D10" s="54">
        <v>40918</v>
      </c>
      <c r="E10" s="54">
        <v>5441</v>
      </c>
      <c r="F10" s="211">
        <v>13.3</v>
      </c>
      <c r="G10" s="212">
        <v>38768</v>
      </c>
      <c r="H10" s="54">
        <v>5793</v>
      </c>
      <c r="I10" s="211">
        <v>14.9</v>
      </c>
      <c r="J10" s="212">
        <v>39265</v>
      </c>
      <c r="K10" s="54">
        <v>6179</v>
      </c>
      <c r="L10" s="211">
        <v>15.7</v>
      </c>
      <c r="M10" s="212">
        <v>36322</v>
      </c>
      <c r="N10" s="54">
        <v>6020</v>
      </c>
      <c r="O10" s="211">
        <v>16.600000000000001</v>
      </c>
      <c r="P10" s="212">
        <v>40206</v>
      </c>
      <c r="Q10" s="54">
        <v>7807</v>
      </c>
      <c r="R10" s="211">
        <v>19.399999999999999</v>
      </c>
      <c r="S10" s="212">
        <v>40953</v>
      </c>
      <c r="T10" s="54">
        <v>7904</v>
      </c>
      <c r="U10" s="211">
        <v>19.3</v>
      </c>
      <c r="V10" s="210"/>
    </row>
    <row r="11" spans="2:22" x14ac:dyDescent="0.2">
      <c r="B11" s="89" t="s">
        <v>748</v>
      </c>
      <c r="C11" s="89" t="s">
        <v>745</v>
      </c>
      <c r="D11" s="54">
        <v>17774</v>
      </c>
      <c r="E11" s="54">
        <v>5797</v>
      </c>
      <c r="F11" s="211">
        <v>32.6</v>
      </c>
      <c r="G11" s="212">
        <v>19197</v>
      </c>
      <c r="H11" s="54">
        <v>6441</v>
      </c>
      <c r="I11" s="211">
        <v>33.6</v>
      </c>
      <c r="J11" s="212">
        <v>18327</v>
      </c>
      <c r="K11" s="54">
        <v>6121</v>
      </c>
      <c r="L11" s="211">
        <v>33.4</v>
      </c>
      <c r="M11" s="212">
        <v>19206</v>
      </c>
      <c r="N11" s="54">
        <v>6142</v>
      </c>
      <c r="O11" s="211">
        <v>32</v>
      </c>
      <c r="P11" s="212">
        <v>20079</v>
      </c>
      <c r="Q11" s="54">
        <v>8093</v>
      </c>
      <c r="R11" s="211">
        <v>40.299999999999997</v>
      </c>
      <c r="S11" s="212">
        <v>21081</v>
      </c>
      <c r="T11" s="54">
        <v>8349</v>
      </c>
      <c r="U11" s="211">
        <v>39.6</v>
      </c>
      <c r="V11" s="210"/>
    </row>
    <row r="12" spans="2:22" x14ac:dyDescent="0.2">
      <c r="B12" s="88"/>
      <c r="C12" s="89" t="s">
        <v>746</v>
      </c>
      <c r="D12" s="54">
        <v>22912</v>
      </c>
      <c r="E12" s="54">
        <v>5865</v>
      </c>
      <c r="F12" s="211">
        <v>25.6</v>
      </c>
      <c r="G12" s="212">
        <v>24890</v>
      </c>
      <c r="H12" s="54">
        <v>6614</v>
      </c>
      <c r="I12" s="211">
        <v>26.6</v>
      </c>
      <c r="J12" s="212">
        <v>24451</v>
      </c>
      <c r="K12" s="54">
        <v>6555</v>
      </c>
      <c r="L12" s="211">
        <v>26.8</v>
      </c>
      <c r="M12" s="212">
        <v>26754</v>
      </c>
      <c r="N12" s="54">
        <v>6579</v>
      </c>
      <c r="O12" s="211">
        <v>24.6</v>
      </c>
      <c r="P12" s="212">
        <v>29001</v>
      </c>
      <c r="Q12" s="54">
        <v>9586</v>
      </c>
      <c r="R12" s="211">
        <v>33.1</v>
      </c>
      <c r="S12" s="212">
        <v>29195</v>
      </c>
      <c r="T12" s="54">
        <v>10283</v>
      </c>
      <c r="U12" s="211">
        <v>35.200000000000003</v>
      </c>
      <c r="V12" s="210"/>
    </row>
    <row r="13" spans="2:22" x14ac:dyDescent="0.2">
      <c r="B13" s="88"/>
      <c r="C13" s="89" t="s">
        <v>713</v>
      </c>
      <c r="D13" s="54">
        <v>40686</v>
      </c>
      <c r="E13" s="54">
        <v>11662</v>
      </c>
      <c r="F13" s="211">
        <v>28.7</v>
      </c>
      <c r="G13" s="212">
        <v>44087</v>
      </c>
      <c r="H13" s="54">
        <v>13055</v>
      </c>
      <c r="I13" s="211">
        <v>29.6</v>
      </c>
      <c r="J13" s="212">
        <v>42778</v>
      </c>
      <c r="K13" s="54">
        <v>12676</v>
      </c>
      <c r="L13" s="211">
        <v>29.6</v>
      </c>
      <c r="M13" s="212">
        <v>45960</v>
      </c>
      <c r="N13" s="54">
        <v>12721</v>
      </c>
      <c r="O13" s="211">
        <v>27.7</v>
      </c>
      <c r="P13" s="212">
        <v>49080</v>
      </c>
      <c r="Q13" s="54">
        <v>17679</v>
      </c>
      <c r="R13" s="211">
        <v>36</v>
      </c>
      <c r="S13" s="212">
        <v>50276</v>
      </c>
      <c r="T13" s="54">
        <v>18632</v>
      </c>
      <c r="U13" s="211">
        <v>37.1</v>
      </c>
      <c r="V13" s="210"/>
    </row>
    <row r="14" spans="2:22" ht="15" x14ac:dyDescent="0.2">
      <c r="B14" s="122" t="s">
        <v>1237</v>
      </c>
      <c r="C14" s="89" t="s">
        <v>745</v>
      </c>
      <c r="D14" s="54">
        <v>3214</v>
      </c>
      <c r="E14" s="53">
        <v>870</v>
      </c>
      <c r="F14" s="211">
        <v>27.1</v>
      </c>
      <c r="G14" s="212">
        <v>5775</v>
      </c>
      <c r="H14" s="54">
        <v>1032</v>
      </c>
      <c r="I14" s="211">
        <v>17.899999999999999</v>
      </c>
      <c r="J14" s="212">
        <v>5305</v>
      </c>
      <c r="K14" s="54">
        <v>1130</v>
      </c>
      <c r="L14" s="211">
        <v>21.3</v>
      </c>
      <c r="M14" s="212">
        <v>7072</v>
      </c>
      <c r="N14" s="54">
        <v>1156</v>
      </c>
      <c r="O14" s="211">
        <v>16.3</v>
      </c>
      <c r="P14" s="212">
        <v>8666</v>
      </c>
      <c r="Q14" s="54">
        <v>1762</v>
      </c>
      <c r="R14" s="211">
        <v>20.3</v>
      </c>
      <c r="S14" s="212">
        <v>10931</v>
      </c>
      <c r="T14" s="54">
        <v>1815</v>
      </c>
      <c r="U14" s="211">
        <v>16.600000000000001</v>
      </c>
      <c r="V14" s="210"/>
    </row>
    <row r="15" spans="2:22" x14ac:dyDescent="0.2">
      <c r="B15" s="88"/>
      <c r="C15" s="89" t="s">
        <v>746</v>
      </c>
      <c r="D15" s="53">
        <v>733</v>
      </c>
      <c r="E15" s="53">
        <v>260</v>
      </c>
      <c r="F15" s="211">
        <v>35.5</v>
      </c>
      <c r="G15" s="213">
        <v>936</v>
      </c>
      <c r="H15" s="53">
        <v>183</v>
      </c>
      <c r="I15" s="211">
        <v>19.600000000000001</v>
      </c>
      <c r="J15" s="213">
        <v>864</v>
      </c>
      <c r="K15" s="53">
        <v>179</v>
      </c>
      <c r="L15" s="211">
        <v>20.7</v>
      </c>
      <c r="M15" s="212">
        <v>1036</v>
      </c>
      <c r="N15" s="53">
        <v>205</v>
      </c>
      <c r="O15" s="211">
        <v>19.8</v>
      </c>
      <c r="P15" s="212">
        <v>1425</v>
      </c>
      <c r="Q15" s="53">
        <v>333</v>
      </c>
      <c r="R15" s="211">
        <v>23.4</v>
      </c>
      <c r="S15" s="212">
        <v>2088</v>
      </c>
      <c r="T15" s="53">
        <v>418</v>
      </c>
      <c r="U15" s="211">
        <v>20</v>
      </c>
      <c r="V15" s="210"/>
    </row>
    <row r="16" spans="2:22" x14ac:dyDescent="0.2">
      <c r="B16" s="88"/>
      <c r="C16" s="89" t="s">
        <v>713</v>
      </c>
      <c r="D16" s="54">
        <v>3947</v>
      </c>
      <c r="E16" s="54">
        <v>1130</v>
      </c>
      <c r="F16" s="211">
        <v>28.6</v>
      </c>
      <c r="G16" s="212">
        <v>6711</v>
      </c>
      <c r="H16" s="54">
        <v>1215</v>
      </c>
      <c r="I16" s="211">
        <v>18.100000000000001</v>
      </c>
      <c r="J16" s="212">
        <v>6169</v>
      </c>
      <c r="K16" s="54">
        <v>1309</v>
      </c>
      <c r="L16" s="211">
        <v>21.2</v>
      </c>
      <c r="M16" s="212">
        <v>8108</v>
      </c>
      <c r="N16" s="54">
        <v>1361</v>
      </c>
      <c r="O16" s="211">
        <v>16.8</v>
      </c>
      <c r="P16" s="212">
        <v>10091</v>
      </c>
      <c r="Q16" s="54">
        <v>2095</v>
      </c>
      <c r="R16" s="211">
        <v>20.8</v>
      </c>
      <c r="S16" s="212">
        <v>13019</v>
      </c>
      <c r="T16" s="54">
        <v>2233</v>
      </c>
      <c r="U16" s="211">
        <v>17.2</v>
      </c>
      <c r="V16" s="210"/>
    </row>
    <row r="17" spans="1:22" ht="15" x14ac:dyDescent="0.2">
      <c r="B17" s="122" t="s">
        <v>1238</v>
      </c>
      <c r="C17" s="122" t="s">
        <v>129</v>
      </c>
      <c r="D17" s="53">
        <v>661</v>
      </c>
      <c r="E17" s="53">
        <v>138</v>
      </c>
      <c r="F17" s="211">
        <v>20.9</v>
      </c>
      <c r="G17" s="212">
        <v>1242</v>
      </c>
      <c r="H17" s="53">
        <v>172</v>
      </c>
      <c r="I17" s="211">
        <v>13.9</v>
      </c>
      <c r="J17" s="212">
        <v>1193</v>
      </c>
      <c r="K17" s="53">
        <v>231</v>
      </c>
      <c r="L17" s="211">
        <v>19.399999999999999</v>
      </c>
      <c r="M17" s="212">
        <v>1736</v>
      </c>
      <c r="N17" s="53">
        <v>256</v>
      </c>
      <c r="O17" s="211">
        <v>14.7</v>
      </c>
      <c r="P17" s="212">
        <v>1844</v>
      </c>
      <c r="Q17" s="53">
        <v>301</v>
      </c>
      <c r="R17" s="211">
        <v>16.3</v>
      </c>
      <c r="S17" s="212">
        <v>2237</v>
      </c>
      <c r="T17" s="53">
        <v>348</v>
      </c>
      <c r="U17" s="211">
        <v>15.6</v>
      </c>
      <c r="V17" s="210"/>
    </row>
    <row r="18" spans="1:22" x14ac:dyDescent="0.2">
      <c r="B18" s="88"/>
      <c r="C18" s="89" t="s">
        <v>746</v>
      </c>
      <c r="D18" s="54">
        <v>2245</v>
      </c>
      <c r="E18" s="53">
        <v>583</v>
      </c>
      <c r="F18" s="211">
        <v>26</v>
      </c>
      <c r="G18" s="212">
        <v>3471</v>
      </c>
      <c r="H18" s="53">
        <v>685</v>
      </c>
      <c r="I18" s="211">
        <v>19.7</v>
      </c>
      <c r="J18" s="212">
        <v>3110</v>
      </c>
      <c r="K18" s="53">
        <v>727</v>
      </c>
      <c r="L18" s="211">
        <v>23.4</v>
      </c>
      <c r="M18" s="212">
        <v>4355</v>
      </c>
      <c r="N18" s="53">
        <v>738</v>
      </c>
      <c r="O18" s="211">
        <v>16.899999999999999</v>
      </c>
      <c r="P18" s="212">
        <v>4874</v>
      </c>
      <c r="Q18" s="54">
        <v>1205</v>
      </c>
      <c r="R18" s="211">
        <v>24.7</v>
      </c>
      <c r="S18" s="212">
        <v>5919</v>
      </c>
      <c r="T18" s="54">
        <v>1261</v>
      </c>
      <c r="U18" s="211">
        <v>21.3</v>
      </c>
      <c r="V18" s="210"/>
    </row>
    <row r="19" spans="1:22" x14ac:dyDescent="0.2">
      <c r="B19" s="88"/>
      <c r="C19" s="89" t="s">
        <v>713</v>
      </c>
      <c r="D19" s="54">
        <v>2906</v>
      </c>
      <c r="E19" s="53">
        <v>721</v>
      </c>
      <c r="F19" s="211">
        <v>24.8</v>
      </c>
      <c r="G19" s="212">
        <v>4713</v>
      </c>
      <c r="H19" s="53">
        <v>857</v>
      </c>
      <c r="I19" s="211">
        <v>18.2</v>
      </c>
      <c r="J19" s="212">
        <v>4303</v>
      </c>
      <c r="K19" s="53">
        <v>958</v>
      </c>
      <c r="L19" s="211">
        <v>22.3</v>
      </c>
      <c r="M19" s="212">
        <v>6091</v>
      </c>
      <c r="N19" s="53">
        <v>994</v>
      </c>
      <c r="O19" s="211">
        <v>16.3</v>
      </c>
      <c r="P19" s="212">
        <v>6718</v>
      </c>
      <c r="Q19" s="54">
        <v>1506</v>
      </c>
      <c r="R19" s="211">
        <v>22.4</v>
      </c>
      <c r="S19" s="212">
        <v>8156</v>
      </c>
      <c r="T19" s="54">
        <v>1609</v>
      </c>
      <c r="U19" s="211">
        <v>19.7</v>
      </c>
      <c r="V19" s="210"/>
    </row>
    <row r="20" spans="1:22" ht="15" x14ac:dyDescent="0.2">
      <c r="B20" s="122" t="s">
        <v>1239</v>
      </c>
      <c r="C20" s="89" t="s">
        <v>745</v>
      </c>
      <c r="D20" s="53">
        <v>565</v>
      </c>
      <c r="E20" s="53">
        <v>130</v>
      </c>
      <c r="F20" s="211">
        <v>23</v>
      </c>
      <c r="G20" s="213">
        <v>851</v>
      </c>
      <c r="H20" s="53">
        <v>182</v>
      </c>
      <c r="I20" s="211">
        <v>21.4</v>
      </c>
      <c r="J20" s="213">
        <v>896</v>
      </c>
      <c r="K20" s="53">
        <v>196</v>
      </c>
      <c r="L20" s="211">
        <v>21.9</v>
      </c>
      <c r="M20" s="212">
        <v>1075</v>
      </c>
      <c r="N20" s="53">
        <v>216</v>
      </c>
      <c r="O20" s="211">
        <v>20.100000000000001</v>
      </c>
      <c r="P20" s="212">
        <v>1148</v>
      </c>
      <c r="Q20" s="53">
        <v>307</v>
      </c>
      <c r="R20" s="211">
        <v>26.7</v>
      </c>
      <c r="S20" s="212">
        <v>1521</v>
      </c>
      <c r="T20" s="53">
        <v>397</v>
      </c>
      <c r="U20" s="211">
        <v>26.1</v>
      </c>
      <c r="V20" s="210"/>
    </row>
    <row r="21" spans="1:22" x14ac:dyDescent="0.2">
      <c r="B21" s="88"/>
      <c r="C21" s="89" t="s">
        <v>746</v>
      </c>
      <c r="D21" s="54">
        <v>1017</v>
      </c>
      <c r="E21" s="53">
        <v>80</v>
      </c>
      <c r="F21" s="211">
        <v>7.9</v>
      </c>
      <c r="G21" s="212">
        <v>1169</v>
      </c>
      <c r="H21" s="53">
        <v>142</v>
      </c>
      <c r="I21" s="211">
        <v>12.2</v>
      </c>
      <c r="J21" s="212">
        <v>1215</v>
      </c>
      <c r="K21" s="53">
        <v>174</v>
      </c>
      <c r="L21" s="211">
        <v>14.3</v>
      </c>
      <c r="M21" s="212">
        <v>1263</v>
      </c>
      <c r="N21" s="53">
        <v>169</v>
      </c>
      <c r="O21" s="211">
        <v>13.4</v>
      </c>
      <c r="P21" s="212">
        <v>1304</v>
      </c>
      <c r="Q21" s="53">
        <v>238</v>
      </c>
      <c r="R21" s="211">
        <v>18.3</v>
      </c>
      <c r="S21" s="212">
        <v>1504</v>
      </c>
      <c r="T21" s="53">
        <v>278</v>
      </c>
      <c r="U21" s="211">
        <v>18.5</v>
      </c>
      <c r="V21" s="210"/>
    </row>
    <row r="22" spans="1:22" x14ac:dyDescent="0.2">
      <c r="B22" s="88"/>
      <c r="C22" s="89" t="s">
        <v>713</v>
      </c>
      <c r="D22" s="54">
        <v>1582</v>
      </c>
      <c r="E22" s="53">
        <v>210</v>
      </c>
      <c r="F22" s="211">
        <v>13.3</v>
      </c>
      <c r="G22" s="212">
        <v>2020</v>
      </c>
      <c r="H22" s="53">
        <v>324</v>
      </c>
      <c r="I22" s="211">
        <v>16</v>
      </c>
      <c r="J22" s="212">
        <v>2111</v>
      </c>
      <c r="K22" s="53">
        <v>370</v>
      </c>
      <c r="L22" s="211">
        <v>17.5</v>
      </c>
      <c r="M22" s="212">
        <v>2338</v>
      </c>
      <c r="N22" s="53">
        <v>385</v>
      </c>
      <c r="O22" s="211">
        <v>16.5</v>
      </c>
      <c r="P22" s="212">
        <v>2452</v>
      </c>
      <c r="Q22" s="53">
        <v>545</v>
      </c>
      <c r="R22" s="211">
        <v>22.2</v>
      </c>
      <c r="S22" s="212">
        <v>3025</v>
      </c>
      <c r="T22" s="53">
        <v>675</v>
      </c>
      <c r="U22" s="211">
        <v>22.3</v>
      </c>
      <c r="V22" s="210"/>
    </row>
    <row r="23" spans="1:22" x14ac:dyDescent="0.2">
      <c r="B23" s="148" t="s">
        <v>571</v>
      </c>
      <c r="C23" s="148" t="s">
        <v>749</v>
      </c>
      <c r="D23" s="57">
        <v>54791</v>
      </c>
      <c r="E23" s="57">
        <v>10701</v>
      </c>
      <c r="F23" s="214">
        <v>19.5</v>
      </c>
      <c r="G23" s="215">
        <v>57343</v>
      </c>
      <c r="H23" s="57">
        <v>11556</v>
      </c>
      <c r="I23" s="214">
        <v>20.2</v>
      </c>
      <c r="J23" s="215">
        <v>57468</v>
      </c>
      <c r="K23" s="57">
        <v>11646</v>
      </c>
      <c r="L23" s="214">
        <v>20.3</v>
      </c>
      <c r="M23" s="215">
        <v>58348</v>
      </c>
      <c r="N23" s="57">
        <v>11475</v>
      </c>
      <c r="O23" s="214">
        <v>19.7</v>
      </c>
      <c r="P23" s="215">
        <v>63086</v>
      </c>
      <c r="Q23" s="57">
        <v>14933</v>
      </c>
      <c r="R23" s="214">
        <v>23.7</v>
      </c>
      <c r="S23" s="215">
        <v>68713</v>
      </c>
      <c r="T23" s="57">
        <v>15581</v>
      </c>
      <c r="U23" s="214">
        <v>22.7</v>
      </c>
      <c r="V23" s="210"/>
    </row>
    <row r="24" spans="1:22" x14ac:dyDescent="0.2">
      <c r="B24" s="88"/>
      <c r="C24" s="148" t="s">
        <v>750</v>
      </c>
      <c r="D24" s="57">
        <v>100759</v>
      </c>
      <c r="E24" s="57">
        <v>18354</v>
      </c>
      <c r="F24" s="214">
        <v>18.2</v>
      </c>
      <c r="G24" s="215">
        <v>103174</v>
      </c>
      <c r="H24" s="57">
        <v>19106</v>
      </c>
      <c r="I24" s="214">
        <v>18.5</v>
      </c>
      <c r="J24" s="215">
        <v>105692</v>
      </c>
      <c r="K24" s="57">
        <v>19769</v>
      </c>
      <c r="L24" s="214">
        <v>18.7</v>
      </c>
      <c r="M24" s="215">
        <v>109644</v>
      </c>
      <c r="N24" s="57">
        <v>20406</v>
      </c>
      <c r="O24" s="214">
        <v>18.600000000000001</v>
      </c>
      <c r="P24" s="215">
        <v>118120</v>
      </c>
      <c r="Q24" s="57">
        <v>26708</v>
      </c>
      <c r="R24" s="214">
        <v>22.6</v>
      </c>
      <c r="S24" s="215">
        <v>125653</v>
      </c>
      <c r="T24" s="57">
        <v>28301</v>
      </c>
      <c r="U24" s="214">
        <v>22.5</v>
      </c>
      <c r="V24" s="210"/>
    </row>
    <row r="25" spans="1:22" x14ac:dyDescent="0.2">
      <c r="B25" s="216"/>
      <c r="C25" s="149" t="s">
        <v>571</v>
      </c>
      <c r="D25" s="217">
        <v>155550</v>
      </c>
      <c r="E25" s="217">
        <v>29055</v>
      </c>
      <c r="F25" s="218">
        <v>18.7</v>
      </c>
      <c r="G25" s="219">
        <v>160517</v>
      </c>
      <c r="H25" s="217">
        <v>30662</v>
      </c>
      <c r="I25" s="218">
        <v>19.100000000000001</v>
      </c>
      <c r="J25" s="219">
        <v>163160</v>
      </c>
      <c r="K25" s="217">
        <v>31415</v>
      </c>
      <c r="L25" s="218">
        <v>19.3</v>
      </c>
      <c r="M25" s="219">
        <v>167992</v>
      </c>
      <c r="N25" s="217">
        <v>31881</v>
      </c>
      <c r="O25" s="218">
        <v>19</v>
      </c>
      <c r="P25" s="219">
        <v>181206</v>
      </c>
      <c r="Q25" s="217">
        <v>41641</v>
      </c>
      <c r="R25" s="218">
        <v>23</v>
      </c>
      <c r="S25" s="219">
        <v>194366</v>
      </c>
      <c r="T25" s="217">
        <v>43882</v>
      </c>
      <c r="U25" s="220">
        <v>22.6</v>
      </c>
      <c r="V25" s="210"/>
    </row>
    <row r="26" spans="1:22" x14ac:dyDescent="0.2">
      <c r="B26" s="179"/>
    </row>
    <row r="27" spans="1:22" ht="16.350000000000001" customHeight="1" x14ac:dyDescent="0.2"/>
    <row r="28" spans="1:22" x14ac:dyDescent="0.2">
      <c r="A28" s="21" t="s">
        <v>197</v>
      </c>
    </row>
    <row r="29" spans="1:22" x14ac:dyDescent="0.2">
      <c r="A29" s="21" t="s">
        <v>327</v>
      </c>
      <c r="B29" s="11" t="s">
        <v>402</v>
      </c>
    </row>
    <row r="30" spans="1:22" x14ac:dyDescent="0.2">
      <c r="A30" s="21" t="s">
        <v>328</v>
      </c>
      <c r="B30" s="11" t="s">
        <v>403</v>
      </c>
    </row>
    <row r="31" spans="1:22" x14ac:dyDescent="0.2">
      <c r="A31" s="21" t="s">
        <v>329</v>
      </c>
      <c r="B31" s="11" t="s">
        <v>406</v>
      </c>
    </row>
    <row r="32" spans="1:22" x14ac:dyDescent="0.2">
      <c r="A32" s="21" t="s">
        <v>330</v>
      </c>
      <c r="B32" s="11" t="s">
        <v>407</v>
      </c>
    </row>
    <row r="33" spans="1:2" x14ac:dyDescent="0.2">
      <c r="A33" s="21" t="s">
        <v>331</v>
      </c>
      <c r="B33" s="11" t="s">
        <v>404</v>
      </c>
    </row>
    <row r="34" spans="1:2" x14ac:dyDescent="0.2">
      <c r="A34" s="21" t="s">
        <v>332</v>
      </c>
      <c r="B34" s="11" t="s">
        <v>405</v>
      </c>
    </row>
    <row r="35" spans="1:2" x14ac:dyDescent="0.2">
      <c r="A35" s="44"/>
    </row>
    <row r="36" spans="1:2" x14ac:dyDescent="0.2">
      <c r="A36" s="79" t="s">
        <v>1246</v>
      </c>
    </row>
    <row r="37" spans="1:2" x14ac:dyDescent="0.2">
      <c r="A37" s="46" t="s">
        <v>1249</v>
      </c>
      <c r="B37" s="16"/>
    </row>
    <row r="38" spans="1:2" x14ac:dyDescent="0.2">
      <c r="B38" s="16"/>
    </row>
    <row r="46" spans="1:2" ht="10.35" customHeight="1" x14ac:dyDescent="0.2"/>
    <row r="47" spans="1:2" ht="10.35" customHeight="1" x14ac:dyDescent="0.2"/>
    <row r="48" spans="1:2" ht="15.2" customHeight="1" x14ac:dyDescent="0.2"/>
  </sheetData>
  <mergeCells count="7">
    <mergeCell ref="G3:I3"/>
    <mergeCell ref="D3:F3"/>
    <mergeCell ref="B2:U2"/>
    <mergeCell ref="S3:U3"/>
    <mergeCell ref="P3:R3"/>
    <mergeCell ref="M3:O3"/>
    <mergeCell ref="J3:L3"/>
  </mergeCells>
  <phoneticPr fontId="15" type="noConversion"/>
  <pageMargins left="0.7" right="0.7" top="0.75" bottom="0.75" header="0.3" footer="0.3"/>
  <pageSetup paperSize="8" orientation="landscape" r:id="rId1"/>
  <headerFooter>
    <oddHeader>&amp;L&amp;"Calibri"&amp;10&amp;K000000 [Limited Sharing]&amp;1#_x000D_</oddHead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900-000000000000}">
  <sheetPr codeName="Sheet35">
    <tabColor theme="7" tint="-0.499984740745262"/>
  </sheetPr>
  <dimension ref="A1:K52"/>
  <sheetViews>
    <sheetView workbookViewId="0">
      <pane xSplit="2" ySplit="3" topLeftCell="C27" activePane="bottomRight" state="frozen"/>
      <selection sqref="A1:XFD1048576"/>
      <selection pane="topRight" sqref="A1:XFD1048576"/>
      <selection pane="bottomLeft" sqref="A1:XFD1048576"/>
      <selection pane="bottomRight" sqref="A1:XFD1048576"/>
    </sheetView>
  </sheetViews>
  <sheetFormatPr defaultRowHeight="12.75" x14ac:dyDescent="0.2"/>
  <cols>
    <col min="1" max="1" width="4.33203125" style="11" customWidth="1"/>
    <col min="2" max="2" width="30.6640625" style="11" bestFit="1" customWidth="1"/>
    <col min="3" max="4" width="9.1640625" style="11" bestFit="1" customWidth="1"/>
    <col min="5" max="5" width="9.5" style="11" bestFit="1" customWidth="1"/>
    <col min="6" max="7" width="9.1640625" style="11" bestFit="1" customWidth="1"/>
    <col min="8" max="8" width="11.5" style="11" bestFit="1" customWidth="1"/>
    <col min="9" max="10" width="14" style="11" bestFit="1" customWidth="1"/>
    <col min="11" max="16384" width="9.33203125" style="11"/>
  </cols>
  <sheetData>
    <row r="1" spans="2:11" s="4" customFormat="1" ht="46.5" customHeight="1" x14ac:dyDescent="0.2">
      <c r="B1" s="1" t="s">
        <v>438</v>
      </c>
      <c r="C1" s="2"/>
      <c r="D1" s="2"/>
      <c r="E1" s="2"/>
      <c r="F1" s="2"/>
      <c r="G1" s="2"/>
      <c r="H1" s="2"/>
      <c r="I1" s="2"/>
      <c r="J1" s="3" t="s">
        <v>466</v>
      </c>
    </row>
    <row r="2" spans="2:11" s="5" customFormat="1" ht="15" x14ac:dyDescent="0.25">
      <c r="B2" s="424" t="s">
        <v>198</v>
      </c>
      <c r="C2" s="424"/>
      <c r="D2" s="424"/>
      <c r="E2" s="424"/>
      <c r="F2" s="424"/>
      <c r="G2" s="424"/>
      <c r="H2" s="424"/>
      <c r="I2" s="424"/>
      <c r="J2" s="424"/>
      <c r="K2" s="29"/>
    </row>
    <row r="3" spans="2:11" s="29" customFormat="1" ht="21.95" customHeight="1" x14ac:dyDescent="0.25">
      <c r="B3" s="99" t="s">
        <v>157</v>
      </c>
      <c r="C3" s="99" t="s">
        <v>199</v>
      </c>
      <c r="D3" s="99" t="s">
        <v>200</v>
      </c>
      <c r="E3" s="99" t="s">
        <v>201</v>
      </c>
      <c r="F3" s="99" t="s">
        <v>202</v>
      </c>
      <c r="G3" s="99" t="s">
        <v>203</v>
      </c>
      <c r="H3" s="99" t="s">
        <v>204</v>
      </c>
      <c r="I3" s="65" t="s">
        <v>205</v>
      </c>
      <c r="J3" s="65" t="s">
        <v>206</v>
      </c>
    </row>
    <row r="4" spans="2:11" ht="18" customHeight="1" x14ac:dyDescent="0.2">
      <c r="B4" s="69" t="s">
        <v>812</v>
      </c>
      <c r="C4" s="200">
        <v>6863</v>
      </c>
      <c r="D4" s="200">
        <v>6869</v>
      </c>
      <c r="E4" s="200">
        <v>7571</v>
      </c>
      <c r="F4" s="200">
        <v>8248</v>
      </c>
      <c r="G4" s="200">
        <v>8432</v>
      </c>
      <c r="H4" s="200">
        <v>8705</v>
      </c>
      <c r="I4" s="200">
        <v>10616</v>
      </c>
      <c r="J4" s="200">
        <v>11448</v>
      </c>
    </row>
    <row r="5" spans="2:11" ht="12.95" customHeight="1" x14ac:dyDescent="0.2">
      <c r="B5" s="72" t="s">
        <v>546</v>
      </c>
      <c r="C5" s="54">
        <v>3322</v>
      </c>
      <c r="D5" s="54">
        <v>3252</v>
      </c>
      <c r="E5" s="54">
        <v>3605</v>
      </c>
      <c r="F5" s="54">
        <v>3994</v>
      </c>
      <c r="G5" s="54">
        <v>4089</v>
      </c>
      <c r="H5" s="54">
        <v>4153</v>
      </c>
      <c r="I5" s="54">
        <v>4860</v>
      </c>
      <c r="J5" s="54">
        <v>5395</v>
      </c>
    </row>
    <row r="6" spans="2:11" ht="12.95" customHeight="1" x14ac:dyDescent="0.2">
      <c r="B6" s="72" t="s">
        <v>547</v>
      </c>
      <c r="C6" s="54">
        <v>2172</v>
      </c>
      <c r="D6" s="54">
        <v>2206</v>
      </c>
      <c r="E6" s="54">
        <v>2475</v>
      </c>
      <c r="F6" s="54">
        <v>2662</v>
      </c>
      <c r="G6" s="54">
        <v>2682</v>
      </c>
      <c r="H6" s="54">
        <v>2822</v>
      </c>
      <c r="I6" s="54">
        <v>3529</v>
      </c>
      <c r="J6" s="54">
        <v>3587</v>
      </c>
    </row>
    <row r="7" spans="2:11" ht="13.7" customHeight="1" x14ac:dyDescent="0.2">
      <c r="B7" s="72" t="s">
        <v>548</v>
      </c>
      <c r="C7" s="54">
        <v>1369</v>
      </c>
      <c r="D7" s="54">
        <v>1411</v>
      </c>
      <c r="E7" s="54">
        <v>1491</v>
      </c>
      <c r="F7" s="54">
        <v>1592</v>
      </c>
      <c r="G7" s="54">
        <v>1661</v>
      </c>
      <c r="H7" s="54">
        <v>1730</v>
      </c>
      <c r="I7" s="54">
        <v>2227</v>
      </c>
      <c r="J7" s="54">
        <v>2466</v>
      </c>
    </row>
    <row r="8" spans="2:11" ht="14.1" customHeight="1" x14ac:dyDescent="0.2">
      <c r="B8" s="75" t="s">
        <v>735</v>
      </c>
      <c r="C8" s="57">
        <v>2512</v>
      </c>
      <c r="D8" s="57">
        <v>2548</v>
      </c>
      <c r="E8" s="57">
        <v>2770</v>
      </c>
      <c r="F8" s="57">
        <v>3224</v>
      </c>
      <c r="G8" s="57">
        <v>3232</v>
      </c>
      <c r="H8" s="57">
        <v>3247</v>
      </c>
      <c r="I8" s="57">
        <v>4273</v>
      </c>
      <c r="J8" s="57">
        <v>4550</v>
      </c>
    </row>
    <row r="9" spans="2:11" ht="12.95" customHeight="1" x14ac:dyDescent="0.2">
      <c r="B9" s="72" t="s">
        <v>549</v>
      </c>
      <c r="C9" s="54">
        <v>1532</v>
      </c>
      <c r="D9" s="54">
        <v>1579</v>
      </c>
      <c r="E9" s="54">
        <v>1656</v>
      </c>
      <c r="F9" s="54">
        <v>1892</v>
      </c>
      <c r="G9" s="54">
        <v>1883</v>
      </c>
      <c r="H9" s="54">
        <v>1857</v>
      </c>
      <c r="I9" s="54">
        <v>2424</v>
      </c>
      <c r="J9" s="54">
        <v>2654</v>
      </c>
    </row>
    <row r="10" spans="2:11" ht="12.95" customHeight="1" x14ac:dyDescent="0.2">
      <c r="B10" s="72" t="s">
        <v>550</v>
      </c>
      <c r="C10" s="53">
        <v>421</v>
      </c>
      <c r="D10" s="53">
        <v>421</v>
      </c>
      <c r="E10" s="53">
        <v>457</v>
      </c>
      <c r="F10" s="53">
        <v>555</v>
      </c>
      <c r="G10" s="53">
        <v>550</v>
      </c>
      <c r="H10" s="53">
        <v>604</v>
      </c>
      <c r="I10" s="53">
        <v>827</v>
      </c>
      <c r="J10" s="53">
        <v>832</v>
      </c>
    </row>
    <row r="11" spans="2:11" ht="12.95" customHeight="1" x14ac:dyDescent="0.2">
      <c r="B11" s="72" t="s">
        <v>551</v>
      </c>
      <c r="C11" s="53">
        <v>559</v>
      </c>
      <c r="D11" s="53">
        <v>548</v>
      </c>
      <c r="E11" s="53">
        <v>657</v>
      </c>
      <c r="F11" s="53">
        <v>777</v>
      </c>
      <c r="G11" s="53">
        <v>799</v>
      </c>
      <c r="H11" s="53">
        <v>786</v>
      </c>
      <c r="I11" s="54">
        <v>1022</v>
      </c>
      <c r="J11" s="54">
        <v>1064</v>
      </c>
    </row>
    <row r="12" spans="2:11" ht="13.35" customHeight="1" x14ac:dyDescent="0.2">
      <c r="B12" s="75" t="s">
        <v>736</v>
      </c>
      <c r="C12" s="57">
        <v>4047</v>
      </c>
      <c r="D12" s="57">
        <v>4042</v>
      </c>
      <c r="E12" s="57">
        <v>3898</v>
      </c>
      <c r="F12" s="57">
        <v>4525</v>
      </c>
      <c r="G12" s="57">
        <v>4346</v>
      </c>
      <c r="H12" s="57">
        <v>4583</v>
      </c>
      <c r="I12" s="57">
        <v>6029</v>
      </c>
      <c r="J12" s="57">
        <v>6324</v>
      </c>
    </row>
    <row r="13" spans="2:11" ht="12.95" customHeight="1" x14ac:dyDescent="0.2">
      <c r="B13" s="72" t="s">
        <v>552</v>
      </c>
      <c r="C13" s="54">
        <v>1776</v>
      </c>
      <c r="D13" s="54">
        <v>1865</v>
      </c>
      <c r="E13" s="54">
        <v>1606</v>
      </c>
      <c r="F13" s="54">
        <v>1924</v>
      </c>
      <c r="G13" s="54">
        <v>1851</v>
      </c>
      <c r="H13" s="54">
        <v>1975</v>
      </c>
      <c r="I13" s="54">
        <v>2533</v>
      </c>
      <c r="J13" s="54">
        <v>2775</v>
      </c>
    </row>
    <row r="14" spans="2:11" ht="12.95" customHeight="1" x14ac:dyDescent="0.2">
      <c r="B14" s="72" t="s">
        <v>553</v>
      </c>
      <c r="C14" s="54">
        <v>1402</v>
      </c>
      <c r="D14" s="54">
        <v>1310</v>
      </c>
      <c r="E14" s="54">
        <v>1359</v>
      </c>
      <c r="F14" s="54">
        <v>1575</v>
      </c>
      <c r="G14" s="54">
        <v>1482</v>
      </c>
      <c r="H14" s="54">
        <v>1563</v>
      </c>
      <c r="I14" s="54">
        <v>2089</v>
      </c>
      <c r="J14" s="54">
        <v>2163</v>
      </c>
    </row>
    <row r="15" spans="2:11" ht="13.7" customHeight="1" x14ac:dyDescent="0.2">
      <c r="B15" s="72" t="s">
        <v>554</v>
      </c>
      <c r="C15" s="53">
        <v>869</v>
      </c>
      <c r="D15" s="53">
        <v>867</v>
      </c>
      <c r="E15" s="53">
        <v>933</v>
      </c>
      <c r="F15" s="54">
        <v>1026</v>
      </c>
      <c r="G15" s="54">
        <v>1013</v>
      </c>
      <c r="H15" s="54">
        <v>1045</v>
      </c>
      <c r="I15" s="54">
        <v>1407</v>
      </c>
      <c r="J15" s="54">
        <v>1386</v>
      </c>
    </row>
    <row r="16" spans="2:11" ht="14.1" customHeight="1" x14ac:dyDescent="0.2">
      <c r="B16" s="75" t="s">
        <v>737</v>
      </c>
      <c r="C16" s="57">
        <v>1567</v>
      </c>
      <c r="D16" s="57">
        <v>1589</v>
      </c>
      <c r="E16" s="57">
        <v>1851</v>
      </c>
      <c r="F16" s="57">
        <v>2039</v>
      </c>
      <c r="G16" s="57">
        <v>2105</v>
      </c>
      <c r="H16" s="57">
        <v>2059</v>
      </c>
      <c r="I16" s="57">
        <v>2904</v>
      </c>
      <c r="J16" s="57">
        <v>2718</v>
      </c>
    </row>
    <row r="17" spans="2:10" ht="12.95" customHeight="1" x14ac:dyDescent="0.2">
      <c r="B17" s="72" t="s">
        <v>555</v>
      </c>
      <c r="C17" s="53">
        <v>902</v>
      </c>
      <c r="D17" s="53">
        <v>950</v>
      </c>
      <c r="E17" s="54">
        <v>1121</v>
      </c>
      <c r="F17" s="54">
        <v>1190</v>
      </c>
      <c r="G17" s="54">
        <v>1220</v>
      </c>
      <c r="H17" s="54">
        <v>1217</v>
      </c>
      <c r="I17" s="54">
        <v>1573</v>
      </c>
      <c r="J17" s="54">
        <v>1476</v>
      </c>
    </row>
    <row r="18" spans="2:10" ht="12.95" customHeight="1" x14ac:dyDescent="0.2">
      <c r="B18" s="72" t="s">
        <v>559</v>
      </c>
      <c r="C18" s="53">
        <v>165</v>
      </c>
      <c r="D18" s="53">
        <v>146</v>
      </c>
      <c r="E18" s="53">
        <v>164</v>
      </c>
      <c r="F18" s="53">
        <v>209</v>
      </c>
      <c r="G18" s="53">
        <v>213</v>
      </c>
      <c r="H18" s="53">
        <v>188</v>
      </c>
      <c r="I18" s="53">
        <v>342</v>
      </c>
      <c r="J18" s="53">
        <v>326</v>
      </c>
    </row>
    <row r="19" spans="2:10" ht="12.95" customHeight="1" x14ac:dyDescent="0.2">
      <c r="B19" s="72" t="s">
        <v>556</v>
      </c>
      <c r="C19" s="53">
        <v>151</v>
      </c>
      <c r="D19" s="53">
        <v>143</v>
      </c>
      <c r="E19" s="53">
        <v>171</v>
      </c>
      <c r="F19" s="53">
        <v>198</v>
      </c>
      <c r="G19" s="53">
        <v>233</v>
      </c>
      <c r="H19" s="53">
        <v>196</v>
      </c>
      <c r="I19" s="53">
        <v>296</v>
      </c>
      <c r="J19" s="53">
        <v>259</v>
      </c>
    </row>
    <row r="20" spans="2:10" ht="12.95" customHeight="1" x14ac:dyDescent="0.2">
      <c r="B20" s="72" t="s">
        <v>558</v>
      </c>
      <c r="C20" s="53">
        <v>151</v>
      </c>
      <c r="D20" s="53">
        <v>139</v>
      </c>
      <c r="E20" s="53">
        <v>157</v>
      </c>
      <c r="F20" s="53">
        <v>179</v>
      </c>
      <c r="G20" s="53">
        <v>184</v>
      </c>
      <c r="H20" s="53">
        <v>169</v>
      </c>
      <c r="I20" s="53">
        <v>304</v>
      </c>
      <c r="J20" s="53">
        <v>308</v>
      </c>
    </row>
    <row r="21" spans="2:10" ht="13.7" customHeight="1" x14ac:dyDescent="0.2">
      <c r="B21" s="72" t="s">
        <v>557</v>
      </c>
      <c r="C21" s="53">
        <v>198</v>
      </c>
      <c r="D21" s="53">
        <v>211</v>
      </c>
      <c r="E21" s="53">
        <v>238</v>
      </c>
      <c r="F21" s="53">
        <v>263</v>
      </c>
      <c r="G21" s="53">
        <v>255</v>
      </c>
      <c r="H21" s="53">
        <v>289</v>
      </c>
      <c r="I21" s="53">
        <v>389</v>
      </c>
      <c r="J21" s="53">
        <v>349</v>
      </c>
    </row>
    <row r="22" spans="2:10" ht="14.1" customHeight="1" x14ac:dyDescent="0.2">
      <c r="B22" s="75" t="s">
        <v>738</v>
      </c>
      <c r="C22" s="57">
        <v>1676</v>
      </c>
      <c r="D22" s="57">
        <v>1667</v>
      </c>
      <c r="E22" s="57">
        <v>2086</v>
      </c>
      <c r="F22" s="57">
        <v>2307</v>
      </c>
      <c r="G22" s="57">
        <v>2340</v>
      </c>
      <c r="H22" s="57">
        <v>2385</v>
      </c>
      <c r="I22" s="57">
        <v>3225</v>
      </c>
      <c r="J22" s="57">
        <v>3341</v>
      </c>
    </row>
    <row r="23" spans="2:10" ht="12.95" customHeight="1" x14ac:dyDescent="0.2">
      <c r="B23" s="72" t="s">
        <v>560</v>
      </c>
      <c r="C23" s="53">
        <v>542</v>
      </c>
      <c r="D23" s="53">
        <v>572</v>
      </c>
      <c r="E23" s="53">
        <v>717</v>
      </c>
      <c r="F23" s="53">
        <v>785</v>
      </c>
      <c r="G23" s="53">
        <v>773</v>
      </c>
      <c r="H23" s="53">
        <v>752</v>
      </c>
      <c r="I23" s="54">
        <v>1073</v>
      </c>
      <c r="J23" s="54">
        <v>1106</v>
      </c>
    </row>
    <row r="24" spans="2:10" ht="12.95" customHeight="1" x14ac:dyDescent="0.2">
      <c r="B24" s="72" t="s">
        <v>561</v>
      </c>
      <c r="C24" s="53">
        <v>709</v>
      </c>
      <c r="D24" s="53">
        <v>699</v>
      </c>
      <c r="E24" s="53">
        <v>859</v>
      </c>
      <c r="F24" s="53">
        <v>939</v>
      </c>
      <c r="G24" s="53">
        <v>994</v>
      </c>
      <c r="H24" s="54">
        <v>1007</v>
      </c>
      <c r="I24" s="54">
        <v>1362</v>
      </c>
      <c r="J24" s="54">
        <v>1372</v>
      </c>
    </row>
    <row r="25" spans="2:10" ht="13.7" customHeight="1" x14ac:dyDescent="0.2">
      <c r="B25" s="72" t="s">
        <v>562</v>
      </c>
      <c r="C25" s="53">
        <v>425</v>
      </c>
      <c r="D25" s="53">
        <v>396</v>
      </c>
      <c r="E25" s="53">
        <v>510</v>
      </c>
      <c r="F25" s="53">
        <v>583</v>
      </c>
      <c r="G25" s="53">
        <v>573</v>
      </c>
      <c r="H25" s="53">
        <v>626</v>
      </c>
      <c r="I25" s="53">
        <v>790</v>
      </c>
      <c r="J25" s="53">
        <v>863</v>
      </c>
    </row>
    <row r="26" spans="2:10" ht="14.1" customHeight="1" x14ac:dyDescent="0.2">
      <c r="B26" s="75" t="s">
        <v>739</v>
      </c>
      <c r="C26" s="57">
        <v>2457</v>
      </c>
      <c r="D26" s="57">
        <v>2520</v>
      </c>
      <c r="E26" s="57">
        <v>2761</v>
      </c>
      <c r="F26" s="57">
        <v>3142</v>
      </c>
      <c r="G26" s="57">
        <v>3308</v>
      </c>
      <c r="H26" s="57">
        <v>3458</v>
      </c>
      <c r="I26" s="57">
        <v>4499</v>
      </c>
      <c r="J26" s="57">
        <v>4711</v>
      </c>
    </row>
    <row r="27" spans="2:10" ht="12.95" customHeight="1" x14ac:dyDescent="0.2">
      <c r="B27" s="72" t="s">
        <v>563</v>
      </c>
      <c r="C27" s="54">
        <v>1767</v>
      </c>
      <c r="D27" s="54">
        <v>1804</v>
      </c>
      <c r="E27" s="54">
        <v>1934</v>
      </c>
      <c r="F27" s="54">
        <v>2198</v>
      </c>
      <c r="G27" s="54">
        <v>2365</v>
      </c>
      <c r="H27" s="54">
        <v>2476</v>
      </c>
      <c r="I27" s="54">
        <v>3157</v>
      </c>
      <c r="J27" s="54">
        <v>3348</v>
      </c>
    </row>
    <row r="28" spans="2:10" ht="13.7" customHeight="1" x14ac:dyDescent="0.2">
      <c r="B28" s="72" t="s">
        <v>564</v>
      </c>
      <c r="C28" s="53">
        <v>690</v>
      </c>
      <c r="D28" s="53">
        <v>716</v>
      </c>
      <c r="E28" s="53">
        <v>827</v>
      </c>
      <c r="F28" s="53">
        <v>944</v>
      </c>
      <c r="G28" s="53">
        <v>943</v>
      </c>
      <c r="H28" s="53">
        <v>982</v>
      </c>
      <c r="I28" s="54">
        <v>1342</v>
      </c>
      <c r="J28" s="54">
        <v>1363</v>
      </c>
    </row>
    <row r="29" spans="2:10" ht="14.1" customHeight="1" x14ac:dyDescent="0.2">
      <c r="B29" s="75" t="s">
        <v>740</v>
      </c>
      <c r="C29" s="57">
        <v>1294</v>
      </c>
      <c r="D29" s="57">
        <v>1327</v>
      </c>
      <c r="E29" s="57">
        <v>1472</v>
      </c>
      <c r="F29" s="57">
        <v>1154</v>
      </c>
      <c r="G29" s="57">
        <v>1699</v>
      </c>
      <c r="H29" s="57">
        <v>1766</v>
      </c>
      <c r="I29" s="57">
        <v>2326</v>
      </c>
      <c r="J29" s="57">
        <v>2417</v>
      </c>
    </row>
    <row r="30" spans="2:10" ht="12.95" customHeight="1" x14ac:dyDescent="0.2">
      <c r="B30" s="72" t="s">
        <v>565</v>
      </c>
      <c r="C30" s="53">
        <v>935</v>
      </c>
      <c r="D30" s="53">
        <v>966</v>
      </c>
      <c r="E30" s="54">
        <v>1054</v>
      </c>
      <c r="F30" s="54">
        <v>1097</v>
      </c>
      <c r="G30" s="54">
        <v>1212</v>
      </c>
      <c r="H30" s="54">
        <v>1279</v>
      </c>
      <c r="I30" s="54">
        <v>1644</v>
      </c>
      <c r="J30" s="54">
        <v>1658</v>
      </c>
    </row>
    <row r="31" spans="2:10" ht="13.7" customHeight="1" x14ac:dyDescent="0.2">
      <c r="B31" s="72" t="s">
        <v>566</v>
      </c>
      <c r="C31" s="53">
        <v>359</v>
      </c>
      <c r="D31" s="53">
        <v>361</v>
      </c>
      <c r="E31" s="53">
        <v>418</v>
      </c>
      <c r="F31" s="53">
        <v>457</v>
      </c>
      <c r="G31" s="53">
        <v>487</v>
      </c>
      <c r="H31" s="53">
        <v>487</v>
      </c>
      <c r="I31" s="53">
        <v>682</v>
      </c>
      <c r="J31" s="53">
        <v>759</v>
      </c>
    </row>
    <row r="32" spans="2:10" ht="14.1" customHeight="1" x14ac:dyDescent="0.2">
      <c r="B32" s="75" t="s">
        <v>741</v>
      </c>
      <c r="C32" s="57">
        <v>1388</v>
      </c>
      <c r="D32" s="57">
        <v>1380</v>
      </c>
      <c r="E32" s="57">
        <v>1558</v>
      </c>
      <c r="F32" s="57">
        <v>1770</v>
      </c>
      <c r="G32" s="57">
        <v>1813</v>
      </c>
      <c r="H32" s="57">
        <v>1742</v>
      </c>
      <c r="I32" s="57">
        <v>2427</v>
      </c>
      <c r="J32" s="57">
        <v>2543</v>
      </c>
    </row>
    <row r="33" spans="1:10" ht="12.95" customHeight="1" x14ac:dyDescent="0.2">
      <c r="B33" s="72" t="s">
        <v>567</v>
      </c>
      <c r="C33" s="53">
        <v>898</v>
      </c>
      <c r="D33" s="53">
        <v>898</v>
      </c>
      <c r="E33" s="54">
        <v>1063</v>
      </c>
      <c r="F33" s="54">
        <v>1170</v>
      </c>
      <c r="G33" s="54">
        <v>1198</v>
      </c>
      <c r="H33" s="54">
        <v>1156</v>
      </c>
      <c r="I33" s="54">
        <v>1528</v>
      </c>
      <c r="J33" s="54">
        <v>1570</v>
      </c>
    </row>
    <row r="34" spans="1:10" ht="13.7" customHeight="1" x14ac:dyDescent="0.2">
      <c r="B34" s="72" t="s">
        <v>568</v>
      </c>
      <c r="C34" s="53">
        <v>490</v>
      </c>
      <c r="D34" s="53">
        <v>482</v>
      </c>
      <c r="E34" s="53">
        <v>495</v>
      </c>
      <c r="F34" s="53">
        <v>600</v>
      </c>
      <c r="G34" s="53">
        <v>615</v>
      </c>
      <c r="H34" s="53">
        <v>586</v>
      </c>
      <c r="I34" s="53">
        <v>899</v>
      </c>
      <c r="J34" s="53">
        <v>973</v>
      </c>
    </row>
    <row r="35" spans="1:10" ht="14.1" customHeight="1" x14ac:dyDescent="0.2">
      <c r="B35" s="75" t="s">
        <v>742</v>
      </c>
      <c r="C35" s="57">
        <v>2376</v>
      </c>
      <c r="D35" s="57">
        <v>2401</v>
      </c>
      <c r="E35" s="57">
        <v>2574</v>
      </c>
      <c r="F35" s="57">
        <v>2887</v>
      </c>
      <c r="G35" s="57">
        <v>2866</v>
      </c>
      <c r="H35" s="57">
        <v>2885</v>
      </c>
      <c r="I35" s="57">
        <v>3812</v>
      </c>
      <c r="J35" s="57">
        <v>3840</v>
      </c>
    </row>
    <row r="36" spans="1:10" ht="12.95" customHeight="1" x14ac:dyDescent="0.2">
      <c r="B36" s="72" t="s">
        <v>569</v>
      </c>
      <c r="C36" s="54">
        <v>1375</v>
      </c>
      <c r="D36" s="54">
        <v>1368</v>
      </c>
      <c r="E36" s="54">
        <v>1465</v>
      </c>
      <c r="F36" s="54">
        <v>1719</v>
      </c>
      <c r="G36" s="54">
        <v>1720</v>
      </c>
      <c r="H36" s="54">
        <v>1137</v>
      </c>
      <c r="I36" s="54">
        <v>2203</v>
      </c>
      <c r="J36" s="54">
        <v>2256</v>
      </c>
    </row>
    <row r="37" spans="1:10" ht="13.7" customHeight="1" x14ac:dyDescent="0.2">
      <c r="B37" s="72" t="s">
        <v>570</v>
      </c>
      <c r="C37" s="54">
        <v>1001</v>
      </c>
      <c r="D37" s="54">
        <v>1033</v>
      </c>
      <c r="E37" s="54">
        <v>1109</v>
      </c>
      <c r="F37" s="54">
        <v>1168</v>
      </c>
      <c r="G37" s="54">
        <v>1146</v>
      </c>
      <c r="H37" s="54">
        <v>1748</v>
      </c>
      <c r="I37" s="54">
        <v>1609</v>
      </c>
      <c r="J37" s="54">
        <v>1584</v>
      </c>
    </row>
    <row r="38" spans="1:10" ht="15" customHeight="1" x14ac:dyDescent="0.2">
      <c r="B38" s="21" t="s">
        <v>743</v>
      </c>
      <c r="C38" s="57">
        <v>1020</v>
      </c>
      <c r="D38" s="57">
        <v>1333</v>
      </c>
      <c r="E38" s="57">
        <v>2542</v>
      </c>
      <c r="F38" s="201">
        <v>972</v>
      </c>
      <c r="G38" s="57">
        <v>1310</v>
      </c>
      <c r="H38" s="57">
        <v>1072</v>
      </c>
      <c r="I38" s="57">
        <v>1558</v>
      </c>
      <c r="J38" s="57">
        <v>2035</v>
      </c>
    </row>
    <row r="39" spans="1:10" ht="24.95" customHeight="1" x14ac:dyDescent="0.2">
      <c r="B39" s="76" t="s">
        <v>571</v>
      </c>
      <c r="C39" s="93">
        <v>25200</v>
      </c>
      <c r="D39" s="93">
        <v>25676</v>
      </c>
      <c r="E39" s="93">
        <v>29083</v>
      </c>
      <c r="F39" s="93">
        <v>30668</v>
      </c>
      <c r="G39" s="93">
        <v>31451</v>
      </c>
      <c r="H39" s="93">
        <v>31902</v>
      </c>
      <c r="I39" s="93">
        <v>41669</v>
      </c>
      <c r="J39" s="93">
        <v>43927</v>
      </c>
    </row>
    <row r="40" spans="1:10" x14ac:dyDescent="0.2">
      <c r="C40" s="88"/>
      <c r="D40" s="88"/>
      <c r="E40" s="88"/>
      <c r="F40" s="88"/>
      <c r="G40" s="88"/>
      <c r="H40" s="88"/>
      <c r="I40" s="88"/>
      <c r="J40" s="88"/>
    </row>
    <row r="42" spans="1:10" x14ac:dyDescent="0.2">
      <c r="A42" s="88" t="s">
        <v>327</v>
      </c>
      <c r="B42" s="88" t="s">
        <v>379</v>
      </c>
    </row>
    <row r="43" spans="1:10" ht="15" customHeight="1" x14ac:dyDescent="0.2">
      <c r="A43" s="88" t="s">
        <v>328</v>
      </c>
      <c r="B43" s="383" t="s">
        <v>408</v>
      </c>
      <c r="C43" s="383"/>
      <c r="D43" s="383"/>
      <c r="E43" s="383"/>
      <c r="F43" s="383"/>
      <c r="G43" s="383"/>
      <c r="H43" s="383"/>
      <c r="I43" s="383"/>
      <c r="J43" s="383"/>
    </row>
    <row r="44" spans="1:10" x14ac:dyDescent="0.2">
      <c r="A44" s="88"/>
      <c r="B44" s="383"/>
      <c r="C44" s="383"/>
      <c r="D44" s="383"/>
      <c r="E44" s="383"/>
      <c r="F44" s="383"/>
      <c r="G44" s="383"/>
      <c r="H44" s="383"/>
      <c r="I44" s="383"/>
      <c r="J44" s="383"/>
    </row>
    <row r="45" spans="1:10" x14ac:dyDescent="0.2">
      <c r="A45" s="88"/>
      <c r="B45" s="383"/>
      <c r="C45" s="383"/>
      <c r="D45" s="383"/>
      <c r="E45" s="383"/>
      <c r="F45" s="383"/>
      <c r="G45" s="383"/>
      <c r="H45" s="383"/>
      <c r="I45" s="383"/>
      <c r="J45" s="383"/>
    </row>
    <row r="46" spans="1:10" x14ac:dyDescent="0.2">
      <c r="A46" s="88"/>
      <c r="B46" s="383"/>
      <c r="C46" s="383"/>
      <c r="D46" s="383"/>
      <c r="E46" s="383"/>
      <c r="F46" s="383"/>
      <c r="G46" s="383"/>
      <c r="H46" s="383"/>
      <c r="I46" s="383"/>
      <c r="J46" s="383"/>
    </row>
    <row r="47" spans="1:10" x14ac:dyDescent="0.2">
      <c r="A47" s="88"/>
      <c r="B47" s="383"/>
      <c r="C47" s="383"/>
      <c r="D47" s="383"/>
      <c r="E47" s="383"/>
      <c r="F47" s="383"/>
      <c r="G47" s="383"/>
      <c r="H47" s="383"/>
      <c r="I47" s="383"/>
      <c r="J47" s="383"/>
    </row>
    <row r="48" spans="1:10" ht="34.5" customHeight="1" x14ac:dyDescent="0.2">
      <c r="A48" s="88"/>
      <c r="B48" s="383"/>
      <c r="C48" s="383"/>
      <c r="D48" s="383"/>
      <c r="E48" s="383"/>
      <c r="F48" s="383"/>
      <c r="G48" s="383"/>
      <c r="H48" s="383"/>
      <c r="I48" s="383"/>
      <c r="J48" s="383"/>
    </row>
    <row r="49" spans="1:10" ht="36.75" customHeight="1" x14ac:dyDescent="0.2">
      <c r="A49" s="383" t="s">
        <v>207</v>
      </c>
      <c r="B49" s="383"/>
      <c r="C49" s="383"/>
      <c r="D49" s="383"/>
      <c r="E49" s="383"/>
      <c r="F49" s="383"/>
      <c r="G49" s="383"/>
      <c r="H49" s="383"/>
      <c r="I49" s="383"/>
      <c r="J49" s="383"/>
    </row>
    <row r="50" spans="1:10" x14ac:dyDescent="0.2">
      <c r="A50" s="88"/>
      <c r="B50" s="97"/>
    </row>
    <row r="51" spans="1:10" x14ac:dyDescent="0.2">
      <c r="A51" s="79" t="s">
        <v>1246</v>
      </c>
      <c r="B51" s="202"/>
    </row>
    <row r="52" spans="1:10" x14ac:dyDescent="0.2">
      <c r="A52" s="46" t="s">
        <v>1249</v>
      </c>
      <c r="B52" s="16"/>
    </row>
  </sheetData>
  <mergeCells count="3">
    <mergeCell ref="B2:J2"/>
    <mergeCell ref="B43:J48"/>
    <mergeCell ref="A49:J49"/>
  </mergeCells>
  <phoneticPr fontId="15" type="noConversion"/>
  <pageMargins left="0.7" right="0.7" top="0.75" bottom="0.75" header="0.3" footer="0.3"/>
  <pageSetup paperSize="8" orientation="landscape" r:id="rId1"/>
  <headerFooter>
    <oddHeader>&amp;L&amp;"Calibri"&amp;10&amp;K000000 [Limited Sharing]&amp;1#_x000D_</oddHead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AE00-000000000000}">
  <sheetPr codeName="Sheet36">
    <tabColor theme="7" tint="-0.499984740745262"/>
  </sheetPr>
  <dimension ref="A1:AD78"/>
  <sheetViews>
    <sheetView workbookViewId="0">
      <pane xSplit="2" ySplit="4" topLeftCell="C52" activePane="bottomRight" state="frozen"/>
      <selection sqref="A1:XFD1048576"/>
      <selection pane="topRight" sqref="A1:XFD1048576"/>
      <selection pane="bottomLeft" sqref="A1:XFD1048576"/>
      <selection pane="bottomRight" sqref="A1:XFD1048576"/>
    </sheetView>
  </sheetViews>
  <sheetFormatPr defaultRowHeight="12.75" outlineLevelRow="1" x14ac:dyDescent="0.2"/>
  <cols>
    <col min="1" max="1" width="4.5" style="11" customWidth="1"/>
    <col min="2" max="2" width="35.1640625" style="11" bestFit="1" customWidth="1"/>
    <col min="3" max="4" width="6.5" style="11" bestFit="1" customWidth="1"/>
    <col min="5" max="5" width="16.5" style="11" customWidth="1"/>
    <col min="6" max="6" width="16.6640625" style="11" customWidth="1"/>
    <col min="7" max="8" width="4.6640625" style="11" bestFit="1" customWidth="1"/>
    <col min="9" max="10" width="6.5" style="11" bestFit="1" customWidth="1"/>
    <col min="11" max="11" width="4.6640625" style="11" bestFit="1" customWidth="1"/>
    <col min="12" max="12" width="6.5" style="11" bestFit="1" customWidth="1"/>
    <col min="13" max="13" width="10.6640625" style="11" customWidth="1"/>
    <col min="14" max="14" width="11.5" style="11" customWidth="1"/>
    <col min="15" max="15" width="7.6640625" style="11" customWidth="1"/>
    <col min="16" max="16" width="5" style="11" customWidth="1"/>
    <col min="17" max="17" width="7.1640625" style="11" customWidth="1"/>
    <col min="18" max="18" width="6.5" style="11" customWidth="1"/>
    <col min="19" max="19" width="6.83203125" style="11" customWidth="1"/>
    <col min="20" max="20" width="8.83203125" style="11" customWidth="1"/>
    <col min="21" max="21" width="23.5" style="11" customWidth="1"/>
    <col min="22" max="22" width="14.5" style="11" customWidth="1"/>
    <col min="23" max="23" width="10.83203125" style="11" customWidth="1"/>
    <col min="24" max="24" width="12.83203125" style="11" customWidth="1"/>
    <col min="25" max="25" width="11.5" style="11" customWidth="1"/>
    <col min="26" max="26" width="9.83203125" style="11" customWidth="1"/>
    <col min="27" max="28" width="7.6640625" style="11" bestFit="1" customWidth="1"/>
    <col min="29" max="29" width="19" style="11" bestFit="1" customWidth="1"/>
    <col min="30" max="16384" width="9.33203125" style="11"/>
  </cols>
  <sheetData>
    <row r="1" spans="2:30" s="4" customFormat="1" ht="46.5" customHeight="1" x14ac:dyDescent="0.2">
      <c r="B1" s="1" t="s">
        <v>438</v>
      </c>
      <c r="C1" s="2"/>
      <c r="D1" s="2"/>
      <c r="E1" s="2"/>
      <c r="F1" s="2"/>
      <c r="G1" s="2"/>
      <c r="H1" s="2"/>
      <c r="I1" s="2"/>
      <c r="J1" s="2"/>
      <c r="K1" s="2"/>
      <c r="L1" s="2"/>
      <c r="M1" s="2"/>
      <c r="N1" s="2"/>
      <c r="O1" s="2"/>
      <c r="P1" s="2"/>
      <c r="Q1" s="2"/>
      <c r="R1" s="2"/>
      <c r="S1" s="2"/>
      <c r="T1" s="2"/>
      <c r="U1" s="2"/>
      <c r="V1" s="2"/>
      <c r="W1" s="2"/>
      <c r="X1" s="2"/>
      <c r="Y1" s="2"/>
      <c r="Z1" s="2"/>
      <c r="AA1" s="2"/>
      <c r="AB1" s="2"/>
      <c r="AC1" s="3" t="s">
        <v>467</v>
      </c>
    </row>
    <row r="2" spans="2:30" s="5" customFormat="1" ht="15" x14ac:dyDescent="0.25">
      <c r="B2" s="392" t="s">
        <v>485</v>
      </c>
      <c r="C2" s="392"/>
      <c r="D2" s="392"/>
      <c r="E2" s="392"/>
      <c r="F2" s="392"/>
      <c r="G2" s="392"/>
      <c r="H2" s="392"/>
      <c r="I2" s="392"/>
      <c r="J2" s="392"/>
      <c r="K2" s="392"/>
      <c r="L2" s="392"/>
      <c r="M2" s="392"/>
      <c r="N2" s="392"/>
      <c r="O2" s="392"/>
      <c r="P2" s="392"/>
      <c r="Q2" s="392"/>
      <c r="R2" s="392"/>
      <c r="S2" s="392"/>
      <c r="T2" s="392"/>
      <c r="U2" s="392"/>
      <c r="V2" s="392"/>
      <c r="W2" s="392"/>
      <c r="X2" s="392"/>
      <c r="Y2" s="392"/>
      <c r="Z2" s="392"/>
      <c r="AA2" s="392"/>
      <c r="AB2" s="392"/>
      <c r="AC2" s="392"/>
      <c r="AD2" s="83"/>
    </row>
    <row r="3" spans="2:30" s="5" customFormat="1" ht="17.25" x14ac:dyDescent="0.25">
      <c r="B3" s="479" t="s">
        <v>208</v>
      </c>
      <c r="C3" s="482" t="s">
        <v>486</v>
      </c>
      <c r="D3" s="478"/>
      <c r="E3" s="477" t="s">
        <v>216</v>
      </c>
      <c r="F3" s="478"/>
      <c r="G3" s="477" t="s">
        <v>209</v>
      </c>
      <c r="H3" s="478"/>
      <c r="I3" s="477" t="s">
        <v>487</v>
      </c>
      <c r="J3" s="478"/>
      <c r="K3" s="477" t="s">
        <v>210</v>
      </c>
      <c r="L3" s="478"/>
      <c r="M3" s="477" t="s">
        <v>211</v>
      </c>
      <c r="N3" s="478"/>
      <c r="O3" s="477" t="s">
        <v>212</v>
      </c>
      <c r="P3" s="478"/>
      <c r="Q3" s="477" t="s">
        <v>213</v>
      </c>
      <c r="R3" s="478"/>
      <c r="S3" s="477" t="s">
        <v>214</v>
      </c>
      <c r="T3" s="478"/>
      <c r="U3" s="477" t="s">
        <v>488</v>
      </c>
      <c r="V3" s="478"/>
      <c r="W3" s="477" t="s">
        <v>489</v>
      </c>
      <c r="X3" s="478"/>
      <c r="Y3" s="477" t="s">
        <v>490</v>
      </c>
      <c r="Z3" s="478"/>
      <c r="AA3" s="437" t="s">
        <v>215</v>
      </c>
      <c r="AB3" s="438"/>
      <c r="AC3" s="481" t="s">
        <v>217</v>
      </c>
      <c r="AD3" s="83"/>
    </row>
    <row r="4" spans="2:30" x14ac:dyDescent="0.2">
      <c r="B4" s="480"/>
      <c r="C4" s="194" t="s">
        <v>1174</v>
      </c>
      <c r="D4" s="195" t="s">
        <v>1175</v>
      </c>
      <c r="E4" s="196" t="s">
        <v>1174</v>
      </c>
      <c r="F4" s="195" t="s">
        <v>1175</v>
      </c>
      <c r="G4" s="196" t="s">
        <v>1174</v>
      </c>
      <c r="H4" s="195" t="s">
        <v>1175</v>
      </c>
      <c r="I4" s="196" t="s">
        <v>1174</v>
      </c>
      <c r="J4" s="195" t="s">
        <v>1175</v>
      </c>
      <c r="K4" s="196" t="s">
        <v>1174</v>
      </c>
      <c r="L4" s="195" t="s">
        <v>1175</v>
      </c>
      <c r="M4" s="196" t="s">
        <v>1174</v>
      </c>
      <c r="N4" s="195" t="s">
        <v>1175</v>
      </c>
      <c r="O4" s="196" t="s">
        <v>1174</v>
      </c>
      <c r="P4" s="195" t="s">
        <v>1175</v>
      </c>
      <c r="Q4" s="196" t="s">
        <v>1174</v>
      </c>
      <c r="R4" s="195" t="s">
        <v>1175</v>
      </c>
      <c r="S4" s="196" t="s">
        <v>1174</v>
      </c>
      <c r="T4" s="195" t="s">
        <v>1175</v>
      </c>
      <c r="U4" s="196" t="s">
        <v>1174</v>
      </c>
      <c r="V4" s="195" t="s">
        <v>1175</v>
      </c>
      <c r="W4" s="196" t="s">
        <v>1174</v>
      </c>
      <c r="X4" s="195" t="s">
        <v>1175</v>
      </c>
      <c r="Y4" s="196" t="s">
        <v>1174</v>
      </c>
      <c r="Z4" s="195" t="s">
        <v>1175</v>
      </c>
      <c r="AA4" s="194" t="s">
        <v>1174</v>
      </c>
      <c r="AB4" s="195" t="s">
        <v>1175</v>
      </c>
      <c r="AC4" s="438"/>
      <c r="AD4" s="88"/>
    </row>
    <row r="5" spans="2:30" ht="15" x14ac:dyDescent="0.2">
      <c r="B5" s="476" t="s">
        <v>732</v>
      </c>
      <c r="C5" s="476"/>
      <c r="D5" s="476"/>
      <c r="E5" s="476"/>
      <c r="F5" s="476"/>
      <c r="G5" s="476"/>
      <c r="H5" s="476"/>
      <c r="I5" s="476"/>
      <c r="J5" s="476"/>
      <c r="K5" s="476"/>
      <c r="L5" s="476"/>
      <c r="M5" s="476"/>
      <c r="N5" s="476"/>
      <c r="O5" s="476"/>
      <c r="P5" s="476"/>
      <c r="Q5" s="476"/>
      <c r="R5" s="476"/>
      <c r="S5" s="476"/>
      <c r="T5" s="476"/>
      <c r="U5" s="476"/>
      <c r="V5" s="476"/>
      <c r="W5" s="476"/>
      <c r="X5" s="476"/>
      <c r="Y5" s="476"/>
      <c r="Z5" s="476"/>
      <c r="AA5" s="476"/>
      <c r="AB5" s="476"/>
      <c r="AC5" s="476"/>
      <c r="AD5" s="88"/>
    </row>
    <row r="6" spans="2:30" outlineLevel="1" x14ac:dyDescent="0.2">
      <c r="B6" s="84" t="s">
        <v>546</v>
      </c>
      <c r="C6" s="120">
        <v>453</v>
      </c>
      <c r="D6" s="120">
        <v>89</v>
      </c>
      <c r="E6" s="120">
        <v>667</v>
      </c>
      <c r="F6" s="120">
        <v>464</v>
      </c>
      <c r="G6" s="120">
        <v>31</v>
      </c>
      <c r="H6" s="120">
        <v>30</v>
      </c>
      <c r="I6" s="120">
        <v>711</v>
      </c>
      <c r="J6" s="120">
        <v>416</v>
      </c>
      <c r="K6" s="120">
        <v>186</v>
      </c>
      <c r="L6" s="120">
        <v>112</v>
      </c>
      <c r="M6" s="120">
        <v>19</v>
      </c>
      <c r="N6" s="120">
        <v>7</v>
      </c>
      <c r="O6" s="120">
        <v>31</v>
      </c>
      <c r="P6" s="120">
        <v>6</v>
      </c>
      <c r="Q6" s="120">
        <v>96</v>
      </c>
      <c r="R6" s="120">
        <v>137</v>
      </c>
      <c r="S6" s="120">
        <v>234</v>
      </c>
      <c r="T6" s="120">
        <v>143</v>
      </c>
      <c r="U6" s="120">
        <v>51</v>
      </c>
      <c r="V6" s="120">
        <v>43</v>
      </c>
      <c r="W6" s="120">
        <v>175</v>
      </c>
      <c r="X6" s="120">
        <v>140</v>
      </c>
      <c r="Y6" s="120">
        <v>275</v>
      </c>
      <c r="Z6" s="120">
        <v>344</v>
      </c>
      <c r="AA6" s="156">
        <v>2929</v>
      </c>
      <c r="AB6" s="156">
        <v>1931</v>
      </c>
      <c r="AC6" s="156">
        <v>4860</v>
      </c>
      <c r="AD6" s="88"/>
    </row>
    <row r="7" spans="2:30" outlineLevel="1" x14ac:dyDescent="0.2">
      <c r="B7" s="89" t="s">
        <v>547</v>
      </c>
      <c r="C7" s="55">
        <v>540</v>
      </c>
      <c r="D7" s="55">
        <v>71</v>
      </c>
      <c r="E7" s="55">
        <v>346</v>
      </c>
      <c r="F7" s="55">
        <v>455</v>
      </c>
      <c r="G7" s="55">
        <v>20</v>
      </c>
      <c r="H7" s="55">
        <v>30</v>
      </c>
      <c r="I7" s="55">
        <v>279</v>
      </c>
      <c r="J7" s="55">
        <v>412</v>
      </c>
      <c r="K7" s="55">
        <v>61</v>
      </c>
      <c r="L7" s="55">
        <v>111</v>
      </c>
      <c r="M7" s="73" t="s">
        <v>501</v>
      </c>
      <c r="N7" s="55">
        <v>7</v>
      </c>
      <c r="O7" s="73" t="s">
        <v>501</v>
      </c>
      <c r="P7" s="55">
        <v>6</v>
      </c>
      <c r="Q7" s="55">
        <v>67</v>
      </c>
      <c r="R7" s="55">
        <v>134</v>
      </c>
      <c r="S7" s="55">
        <v>77</v>
      </c>
      <c r="T7" s="55">
        <v>141</v>
      </c>
      <c r="U7" s="55">
        <v>13</v>
      </c>
      <c r="V7" s="55">
        <v>37</v>
      </c>
      <c r="W7" s="55">
        <v>54</v>
      </c>
      <c r="X7" s="55">
        <v>125</v>
      </c>
      <c r="Y7" s="55">
        <v>212</v>
      </c>
      <c r="Z7" s="55">
        <v>331</v>
      </c>
      <c r="AA7" s="74">
        <v>1669</v>
      </c>
      <c r="AB7" s="74">
        <v>1860</v>
      </c>
      <c r="AC7" s="74">
        <v>3529</v>
      </c>
      <c r="AD7" s="88"/>
    </row>
    <row r="8" spans="2:30" outlineLevel="1" x14ac:dyDescent="0.2">
      <c r="B8" s="89" t="s">
        <v>548</v>
      </c>
      <c r="C8" s="55">
        <v>510</v>
      </c>
      <c r="D8" s="55">
        <v>49</v>
      </c>
      <c r="E8" s="55">
        <v>191</v>
      </c>
      <c r="F8" s="55">
        <v>246</v>
      </c>
      <c r="G8" s="55">
        <v>16</v>
      </c>
      <c r="H8" s="55">
        <v>16</v>
      </c>
      <c r="I8" s="55">
        <v>182</v>
      </c>
      <c r="J8" s="55">
        <v>226</v>
      </c>
      <c r="K8" s="55">
        <v>37</v>
      </c>
      <c r="L8" s="55">
        <v>59</v>
      </c>
      <c r="M8" s="55">
        <v>1</v>
      </c>
      <c r="N8" s="55">
        <v>4</v>
      </c>
      <c r="O8" s="55">
        <v>1</v>
      </c>
      <c r="P8" s="55">
        <v>4</v>
      </c>
      <c r="Q8" s="55">
        <v>57</v>
      </c>
      <c r="R8" s="55">
        <v>77</v>
      </c>
      <c r="S8" s="55">
        <v>33</v>
      </c>
      <c r="T8" s="55">
        <v>76</v>
      </c>
      <c r="U8" s="55">
        <v>1</v>
      </c>
      <c r="V8" s="55">
        <v>20</v>
      </c>
      <c r="W8" s="55">
        <v>48</v>
      </c>
      <c r="X8" s="55">
        <v>77</v>
      </c>
      <c r="Y8" s="55">
        <v>116</v>
      </c>
      <c r="Z8" s="55">
        <v>180</v>
      </c>
      <c r="AA8" s="74">
        <v>1193</v>
      </c>
      <c r="AB8" s="74">
        <v>1034</v>
      </c>
      <c r="AC8" s="74">
        <v>2227</v>
      </c>
      <c r="AD8" s="88"/>
    </row>
    <row r="9" spans="2:30" outlineLevel="1" x14ac:dyDescent="0.2">
      <c r="B9" s="89" t="s">
        <v>549</v>
      </c>
      <c r="C9" s="55">
        <v>438</v>
      </c>
      <c r="D9" s="55">
        <v>68</v>
      </c>
      <c r="E9" s="55">
        <v>171</v>
      </c>
      <c r="F9" s="55">
        <v>278</v>
      </c>
      <c r="G9" s="55">
        <v>10</v>
      </c>
      <c r="H9" s="55">
        <v>18</v>
      </c>
      <c r="I9" s="55">
        <v>247</v>
      </c>
      <c r="J9" s="55">
        <v>257</v>
      </c>
      <c r="K9" s="55">
        <v>58</v>
      </c>
      <c r="L9" s="55">
        <v>68</v>
      </c>
      <c r="M9" s="55">
        <v>13</v>
      </c>
      <c r="N9" s="55">
        <v>4</v>
      </c>
      <c r="O9" s="73" t="s">
        <v>501</v>
      </c>
      <c r="P9" s="55">
        <v>4</v>
      </c>
      <c r="Q9" s="55">
        <v>75</v>
      </c>
      <c r="R9" s="55">
        <v>89</v>
      </c>
      <c r="S9" s="55">
        <v>66</v>
      </c>
      <c r="T9" s="55">
        <v>87</v>
      </c>
      <c r="U9" s="55">
        <v>18</v>
      </c>
      <c r="V9" s="55">
        <v>26</v>
      </c>
      <c r="W9" s="55">
        <v>33</v>
      </c>
      <c r="X9" s="55">
        <v>88</v>
      </c>
      <c r="Y9" s="55">
        <v>99</v>
      </c>
      <c r="Z9" s="55">
        <v>209</v>
      </c>
      <c r="AA9" s="74">
        <v>1228</v>
      </c>
      <c r="AB9" s="74">
        <v>1196</v>
      </c>
      <c r="AC9" s="74">
        <v>2424</v>
      </c>
      <c r="AD9" s="88"/>
    </row>
    <row r="10" spans="2:30" outlineLevel="1" x14ac:dyDescent="0.2">
      <c r="B10" s="89" t="s">
        <v>550</v>
      </c>
      <c r="C10" s="55">
        <v>220</v>
      </c>
      <c r="D10" s="55">
        <v>28</v>
      </c>
      <c r="E10" s="55">
        <v>36</v>
      </c>
      <c r="F10" s="55">
        <v>105</v>
      </c>
      <c r="G10" s="55">
        <v>2</v>
      </c>
      <c r="H10" s="55">
        <v>6</v>
      </c>
      <c r="I10" s="55">
        <v>15</v>
      </c>
      <c r="J10" s="55">
        <v>102</v>
      </c>
      <c r="K10" s="55">
        <v>10</v>
      </c>
      <c r="L10" s="55">
        <v>25</v>
      </c>
      <c r="M10" s="73" t="s">
        <v>501</v>
      </c>
      <c r="N10" s="55">
        <v>2</v>
      </c>
      <c r="O10" s="73" t="s">
        <v>501</v>
      </c>
      <c r="P10" s="55">
        <v>2</v>
      </c>
      <c r="Q10" s="55">
        <v>20</v>
      </c>
      <c r="R10" s="55">
        <v>41</v>
      </c>
      <c r="S10" s="55">
        <v>5</v>
      </c>
      <c r="T10" s="55">
        <v>33</v>
      </c>
      <c r="U10" s="55">
        <v>1</v>
      </c>
      <c r="V10" s="55">
        <v>11</v>
      </c>
      <c r="W10" s="55">
        <v>8</v>
      </c>
      <c r="X10" s="55">
        <v>33</v>
      </c>
      <c r="Y10" s="55">
        <v>43</v>
      </c>
      <c r="Z10" s="55">
        <v>79</v>
      </c>
      <c r="AA10" s="55">
        <v>360</v>
      </c>
      <c r="AB10" s="55">
        <v>467</v>
      </c>
      <c r="AC10" s="55">
        <v>827</v>
      </c>
      <c r="AD10" s="88"/>
    </row>
    <row r="11" spans="2:30" outlineLevel="1" x14ac:dyDescent="0.2">
      <c r="B11" s="89" t="s">
        <v>551</v>
      </c>
      <c r="C11" s="55">
        <v>162</v>
      </c>
      <c r="D11" s="55">
        <v>40</v>
      </c>
      <c r="E11" s="55">
        <v>46</v>
      </c>
      <c r="F11" s="55">
        <v>177</v>
      </c>
      <c r="G11" s="73" t="s">
        <v>501</v>
      </c>
      <c r="H11" s="55">
        <v>11</v>
      </c>
      <c r="I11" s="55">
        <v>6</v>
      </c>
      <c r="J11" s="55">
        <v>162</v>
      </c>
      <c r="K11" s="55">
        <v>8</v>
      </c>
      <c r="L11" s="55">
        <v>43</v>
      </c>
      <c r="M11" s="73" t="s">
        <v>501</v>
      </c>
      <c r="N11" s="55">
        <v>3</v>
      </c>
      <c r="O11" s="73" t="s">
        <v>501</v>
      </c>
      <c r="P11" s="55">
        <v>3</v>
      </c>
      <c r="Q11" s="55">
        <v>20</v>
      </c>
      <c r="R11" s="55">
        <v>60</v>
      </c>
      <c r="S11" s="55">
        <v>6</v>
      </c>
      <c r="T11" s="55">
        <v>55</v>
      </c>
      <c r="U11" s="55">
        <v>1</v>
      </c>
      <c r="V11" s="55">
        <v>13</v>
      </c>
      <c r="W11" s="55">
        <v>10</v>
      </c>
      <c r="X11" s="55">
        <v>48</v>
      </c>
      <c r="Y11" s="55">
        <v>21</v>
      </c>
      <c r="Z11" s="55">
        <v>127</v>
      </c>
      <c r="AA11" s="55">
        <v>280</v>
      </c>
      <c r="AB11" s="55">
        <v>742</v>
      </c>
      <c r="AC11" s="74">
        <v>1022</v>
      </c>
      <c r="AD11" s="88"/>
    </row>
    <row r="12" spans="2:30" outlineLevel="1" x14ac:dyDescent="0.2">
      <c r="B12" s="89" t="s">
        <v>552</v>
      </c>
      <c r="C12" s="55">
        <v>601</v>
      </c>
      <c r="D12" s="55">
        <v>36</v>
      </c>
      <c r="E12" s="55">
        <v>222</v>
      </c>
      <c r="F12" s="55">
        <v>215</v>
      </c>
      <c r="G12" s="55">
        <v>11</v>
      </c>
      <c r="H12" s="55">
        <v>15</v>
      </c>
      <c r="I12" s="55">
        <v>268</v>
      </c>
      <c r="J12" s="55">
        <v>196</v>
      </c>
      <c r="K12" s="55">
        <v>68</v>
      </c>
      <c r="L12" s="55">
        <v>52</v>
      </c>
      <c r="M12" s="55">
        <v>4</v>
      </c>
      <c r="N12" s="55">
        <v>3</v>
      </c>
      <c r="O12" s="55">
        <v>5</v>
      </c>
      <c r="P12" s="55">
        <v>3</v>
      </c>
      <c r="Q12" s="55">
        <v>104</v>
      </c>
      <c r="R12" s="55">
        <v>67</v>
      </c>
      <c r="S12" s="55">
        <v>88</v>
      </c>
      <c r="T12" s="55">
        <v>67</v>
      </c>
      <c r="U12" s="55">
        <v>23</v>
      </c>
      <c r="V12" s="55">
        <v>19</v>
      </c>
      <c r="W12" s="55">
        <v>105</v>
      </c>
      <c r="X12" s="55">
        <v>69</v>
      </c>
      <c r="Y12" s="55">
        <v>134</v>
      </c>
      <c r="Z12" s="55">
        <v>158</v>
      </c>
      <c r="AA12" s="74">
        <v>1633</v>
      </c>
      <c r="AB12" s="55">
        <v>900</v>
      </c>
      <c r="AC12" s="74">
        <v>2533</v>
      </c>
      <c r="AD12" s="88"/>
    </row>
    <row r="13" spans="2:30" outlineLevel="1" x14ac:dyDescent="0.2">
      <c r="B13" s="89" t="s">
        <v>553</v>
      </c>
      <c r="C13" s="55">
        <v>512</v>
      </c>
      <c r="D13" s="55">
        <v>34</v>
      </c>
      <c r="E13" s="55">
        <v>186</v>
      </c>
      <c r="F13" s="55">
        <v>166</v>
      </c>
      <c r="G13" s="55">
        <v>10</v>
      </c>
      <c r="H13" s="55">
        <v>11</v>
      </c>
      <c r="I13" s="55">
        <v>207</v>
      </c>
      <c r="J13" s="55">
        <v>158</v>
      </c>
      <c r="K13" s="55">
        <v>38</v>
      </c>
      <c r="L13" s="55">
        <v>40</v>
      </c>
      <c r="M13" s="55">
        <v>5</v>
      </c>
      <c r="N13" s="55">
        <v>2</v>
      </c>
      <c r="O13" s="55">
        <v>2</v>
      </c>
      <c r="P13" s="55">
        <v>3</v>
      </c>
      <c r="Q13" s="55">
        <v>73</v>
      </c>
      <c r="R13" s="55">
        <v>57</v>
      </c>
      <c r="S13" s="55">
        <v>85</v>
      </c>
      <c r="T13" s="55">
        <v>52</v>
      </c>
      <c r="U13" s="55">
        <v>13</v>
      </c>
      <c r="V13" s="55">
        <v>16</v>
      </c>
      <c r="W13" s="55">
        <v>92</v>
      </c>
      <c r="X13" s="55">
        <v>51</v>
      </c>
      <c r="Y13" s="55">
        <v>152</v>
      </c>
      <c r="Z13" s="55">
        <v>124</v>
      </c>
      <c r="AA13" s="74">
        <v>1375</v>
      </c>
      <c r="AB13" s="55">
        <v>714</v>
      </c>
      <c r="AC13" s="74">
        <v>2089</v>
      </c>
      <c r="AD13" s="88"/>
    </row>
    <row r="14" spans="2:30" outlineLevel="1" x14ac:dyDescent="0.2">
      <c r="B14" s="89" t="s">
        <v>554</v>
      </c>
      <c r="C14" s="55">
        <v>383</v>
      </c>
      <c r="D14" s="55">
        <v>24</v>
      </c>
      <c r="E14" s="55">
        <v>70</v>
      </c>
      <c r="F14" s="55">
        <v>155</v>
      </c>
      <c r="G14" s="55">
        <v>5</v>
      </c>
      <c r="H14" s="55">
        <v>10</v>
      </c>
      <c r="I14" s="55">
        <v>104</v>
      </c>
      <c r="J14" s="55">
        <v>146</v>
      </c>
      <c r="K14" s="55">
        <v>20</v>
      </c>
      <c r="L14" s="55">
        <v>37</v>
      </c>
      <c r="M14" s="73" t="s">
        <v>501</v>
      </c>
      <c r="N14" s="55">
        <v>3</v>
      </c>
      <c r="O14" s="73" t="s">
        <v>501</v>
      </c>
      <c r="P14" s="55">
        <v>3</v>
      </c>
      <c r="Q14" s="55">
        <v>35</v>
      </c>
      <c r="R14" s="55">
        <v>54</v>
      </c>
      <c r="S14" s="55">
        <v>29</v>
      </c>
      <c r="T14" s="55">
        <v>49</v>
      </c>
      <c r="U14" s="55">
        <v>3</v>
      </c>
      <c r="V14" s="55">
        <v>11</v>
      </c>
      <c r="W14" s="55">
        <v>33</v>
      </c>
      <c r="X14" s="55">
        <v>50</v>
      </c>
      <c r="Y14" s="55">
        <v>71</v>
      </c>
      <c r="Z14" s="55">
        <v>112</v>
      </c>
      <c r="AA14" s="55">
        <v>753</v>
      </c>
      <c r="AB14" s="55">
        <v>654</v>
      </c>
      <c r="AC14" s="74">
        <v>1407</v>
      </c>
      <c r="AD14" s="88"/>
    </row>
    <row r="15" spans="2:30" outlineLevel="1" x14ac:dyDescent="0.2">
      <c r="B15" s="89" t="s">
        <v>555</v>
      </c>
      <c r="C15" s="55">
        <v>338</v>
      </c>
      <c r="D15" s="55">
        <v>69</v>
      </c>
      <c r="E15" s="55">
        <v>60</v>
      </c>
      <c r="F15" s="55">
        <v>147</v>
      </c>
      <c r="G15" s="55">
        <v>3</v>
      </c>
      <c r="H15" s="55">
        <v>9</v>
      </c>
      <c r="I15" s="55">
        <v>92</v>
      </c>
      <c r="J15" s="55">
        <v>137</v>
      </c>
      <c r="K15" s="55">
        <v>67</v>
      </c>
      <c r="L15" s="55">
        <v>35</v>
      </c>
      <c r="M15" s="55">
        <v>1</v>
      </c>
      <c r="N15" s="55">
        <v>3</v>
      </c>
      <c r="O15" s="73" t="s">
        <v>501</v>
      </c>
      <c r="P15" s="55">
        <v>2</v>
      </c>
      <c r="Q15" s="55">
        <v>41</v>
      </c>
      <c r="R15" s="55">
        <v>51</v>
      </c>
      <c r="S15" s="55">
        <v>71</v>
      </c>
      <c r="T15" s="55">
        <v>45</v>
      </c>
      <c r="U15" s="55">
        <v>15</v>
      </c>
      <c r="V15" s="55">
        <v>10</v>
      </c>
      <c r="W15" s="55">
        <v>108</v>
      </c>
      <c r="X15" s="55">
        <v>50</v>
      </c>
      <c r="Y15" s="55">
        <v>119</v>
      </c>
      <c r="Z15" s="55">
        <v>100</v>
      </c>
      <c r="AA15" s="55">
        <v>915</v>
      </c>
      <c r="AB15" s="55">
        <v>658</v>
      </c>
      <c r="AC15" s="74">
        <v>1573</v>
      </c>
      <c r="AD15" s="88"/>
    </row>
    <row r="16" spans="2:30" outlineLevel="1" x14ac:dyDescent="0.2">
      <c r="B16" s="89" t="s">
        <v>559</v>
      </c>
      <c r="C16" s="55">
        <v>83</v>
      </c>
      <c r="D16" s="55">
        <v>19</v>
      </c>
      <c r="E16" s="55">
        <v>9</v>
      </c>
      <c r="F16" s="55">
        <v>43</v>
      </c>
      <c r="G16" s="73" t="s">
        <v>501</v>
      </c>
      <c r="H16" s="55">
        <v>2</v>
      </c>
      <c r="I16" s="55">
        <v>3</v>
      </c>
      <c r="J16" s="55">
        <v>50</v>
      </c>
      <c r="K16" s="73" t="s">
        <v>501</v>
      </c>
      <c r="L16" s="55">
        <v>7</v>
      </c>
      <c r="M16" s="55">
        <v>1</v>
      </c>
      <c r="N16" s="55">
        <v>2</v>
      </c>
      <c r="O16" s="73" t="s">
        <v>501</v>
      </c>
      <c r="P16" s="55">
        <v>2</v>
      </c>
      <c r="Q16" s="55">
        <v>2</v>
      </c>
      <c r="R16" s="55">
        <v>29</v>
      </c>
      <c r="S16" s="55">
        <v>3</v>
      </c>
      <c r="T16" s="55">
        <v>13</v>
      </c>
      <c r="U16" s="73" t="s">
        <v>501</v>
      </c>
      <c r="V16" s="55">
        <v>7</v>
      </c>
      <c r="W16" s="55">
        <v>1</v>
      </c>
      <c r="X16" s="55">
        <v>21</v>
      </c>
      <c r="Y16" s="55">
        <v>11</v>
      </c>
      <c r="Z16" s="55">
        <v>34</v>
      </c>
      <c r="AA16" s="55">
        <v>113</v>
      </c>
      <c r="AB16" s="55">
        <v>229</v>
      </c>
      <c r="AC16" s="55">
        <v>342</v>
      </c>
      <c r="AD16" s="88"/>
    </row>
    <row r="17" spans="2:30" outlineLevel="1" x14ac:dyDescent="0.2">
      <c r="B17" s="89" t="s">
        <v>556</v>
      </c>
      <c r="C17" s="55">
        <v>65</v>
      </c>
      <c r="D17" s="55">
        <v>15</v>
      </c>
      <c r="E17" s="55">
        <v>3</v>
      </c>
      <c r="F17" s="55">
        <v>42</v>
      </c>
      <c r="G17" s="55">
        <v>1</v>
      </c>
      <c r="H17" s="55">
        <v>3</v>
      </c>
      <c r="I17" s="73" t="s">
        <v>501</v>
      </c>
      <c r="J17" s="55">
        <v>49</v>
      </c>
      <c r="K17" s="73" t="s">
        <v>501</v>
      </c>
      <c r="L17" s="55">
        <v>6</v>
      </c>
      <c r="M17" s="73" t="s">
        <v>501</v>
      </c>
      <c r="N17" s="55">
        <v>2</v>
      </c>
      <c r="O17" s="73" t="s">
        <v>501</v>
      </c>
      <c r="P17" s="55">
        <v>2</v>
      </c>
      <c r="Q17" s="55">
        <v>2</v>
      </c>
      <c r="R17" s="55">
        <v>29</v>
      </c>
      <c r="S17" s="55">
        <v>2</v>
      </c>
      <c r="T17" s="55">
        <v>11</v>
      </c>
      <c r="U17" s="73" t="s">
        <v>501</v>
      </c>
      <c r="V17" s="55">
        <v>7</v>
      </c>
      <c r="W17" s="73" t="s">
        <v>501</v>
      </c>
      <c r="X17" s="55">
        <v>22</v>
      </c>
      <c r="Y17" s="55">
        <v>3</v>
      </c>
      <c r="Z17" s="55">
        <v>32</v>
      </c>
      <c r="AA17" s="55">
        <v>76</v>
      </c>
      <c r="AB17" s="55">
        <v>220</v>
      </c>
      <c r="AC17" s="55">
        <v>296</v>
      </c>
      <c r="AD17" s="88"/>
    </row>
    <row r="18" spans="2:30" outlineLevel="1" x14ac:dyDescent="0.2">
      <c r="B18" s="89" t="s">
        <v>558</v>
      </c>
      <c r="C18" s="55">
        <v>84</v>
      </c>
      <c r="D18" s="55">
        <v>15</v>
      </c>
      <c r="E18" s="55">
        <v>8</v>
      </c>
      <c r="F18" s="55">
        <v>38</v>
      </c>
      <c r="G18" s="73" t="s">
        <v>501</v>
      </c>
      <c r="H18" s="55">
        <v>2</v>
      </c>
      <c r="I18" s="73" t="s">
        <v>501</v>
      </c>
      <c r="J18" s="55">
        <v>41</v>
      </c>
      <c r="K18" s="73" t="s">
        <v>501</v>
      </c>
      <c r="L18" s="55">
        <v>6</v>
      </c>
      <c r="M18" s="73" t="s">
        <v>501</v>
      </c>
      <c r="N18" s="55">
        <v>2</v>
      </c>
      <c r="O18" s="73" t="s">
        <v>501</v>
      </c>
      <c r="P18" s="55">
        <v>2</v>
      </c>
      <c r="Q18" s="73" t="s">
        <v>501</v>
      </c>
      <c r="R18" s="55">
        <v>30</v>
      </c>
      <c r="S18" s="55">
        <v>3</v>
      </c>
      <c r="T18" s="55">
        <v>11</v>
      </c>
      <c r="U18" s="73" t="s">
        <v>501</v>
      </c>
      <c r="V18" s="55">
        <v>6</v>
      </c>
      <c r="W18" s="55">
        <v>1</v>
      </c>
      <c r="X18" s="55">
        <v>21</v>
      </c>
      <c r="Y18" s="55">
        <v>5</v>
      </c>
      <c r="Z18" s="55">
        <v>29</v>
      </c>
      <c r="AA18" s="55">
        <v>101</v>
      </c>
      <c r="AB18" s="55">
        <v>203</v>
      </c>
      <c r="AC18" s="55">
        <v>304</v>
      </c>
      <c r="AD18" s="88"/>
    </row>
    <row r="19" spans="2:30" outlineLevel="1" x14ac:dyDescent="0.2">
      <c r="B19" s="89" t="s">
        <v>557</v>
      </c>
      <c r="C19" s="55">
        <v>81</v>
      </c>
      <c r="D19" s="55">
        <v>19</v>
      </c>
      <c r="E19" s="55">
        <v>10</v>
      </c>
      <c r="F19" s="55">
        <v>58</v>
      </c>
      <c r="G19" s="55">
        <v>1</v>
      </c>
      <c r="H19" s="55">
        <v>3</v>
      </c>
      <c r="I19" s="55">
        <v>5</v>
      </c>
      <c r="J19" s="55">
        <v>58</v>
      </c>
      <c r="K19" s="55">
        <v>8</v>
      </c>
      <c r="L19" s="55">
        <v>11</v>
      </c>
      <c r="M19" s="73" t="s">
        <v>501</v>
      </c>
      <c r="N19" s="55">
        <v>2</v>
      </c>
      <c r="O19" s="73" t="s">
        <v>501</v>
      </c>
      <c r="P19" s="55">
        <v>2</v>
      </c>
      <c r="Q19" s="55">
        <v>1</v>
      </c>
      <c r="R19" s="55">
        <v>31</v>
      </c>
      <c r="S19" s="55">
        <v>2</v>
      </c>
      <c r="T19" s="55">
        <v>17</v>
      </c>
      <c r="U19" s="55">
        <v>1</v>
      </c>
      <c r="V19" s="55">
        <v>7</v>
      </c>
      <c r="W19" s="73" t="s">
        <v>501</v>
      </c>
      <c r="X19" s="55">
        <v>28</v>
      </c>
      <c r="Y19" s="55">
        <v>5</v>
      </c>
      <c r="Z19" s="55">
        <v>39</v>
      </c>
      <c r="AA19" s="55">
        <v>114</v>
      </c>
      <c r="AB19" s="55">
        <v>275</v>
      </c>
      <c r="AC19" s="55">
        <v>389</v>
      </c>
      <c r="AD19" s="88"/>
    </row>
    <row r="20" spans="2:30" outlineLevel="1" x14ac:dyDescent="0.2">
      <c r="B20" s="89" t="s">
        <v>560</v>
      </c>
      <c r="C20" s="55">
        <v>273</v>
      </c>
      <c r="D20" s="55">
        <v>63</v>
      </c>
      <c r="E20" s="55">
        <v>31</v>
      </c>
      <c r="F20" s="55">
        <v>139</v>
      </c>
      <c r="G20" s="55">
        <v>4</v>
      </c>
      <c r="H20" s="55">
        <v>9</v>
      </c>
      <c r="I20" s="55">
        <v>19</v>
      </c>
      <c r="J20" s="55">
        <v>130</v>
      </c>
      <c r="K20" s="55">
        <v>7</v>
      </c>
      <c r="L20" s="55">
        <v>32</v>
      </c>
      <c r="M20" s="73" t="s">
        <v>501</v>
      </c>
      <c r="N20" s="55">
        <v>2</v>
      </c>
      <c r="O20" s="73" t="s">
        <v>501</v>
      </c>
      <c r="P20" s="55">
        <v>3</v>
      </c>
      <c r="Q20" s="55">
        <v>12</v>
      </c>
      <c r="R20" s="55">
        <v>46</v>
      </c>
      <c r="S20" s="55">
        <v>7</v>
      </c>
      <c r="T20" s="55">
        <v>43</v>
      </c>
      <c r="U20" s="55">
        <v>1</v>
      </c>
      <c r="V20" s="55">
        <v>9</v>
      </c>
      <c r="W20" s="55">
        <v>15</v>
      </c>
      <c r="X20" s="55">
        <v>47</v>
      </c>
      <c r="Y20" s="55">
        <v>91</v>
      </c>
      <c r="Z20" s="55">
        <v>90</v>
      </c>
      <c r="AA20" s="55">
        <v>460</v>
      </c>
      <c r="AB20" s="55">
        <v>613</v>
      </c>
      <c r="AC20" s="74">
        <v>1073</v>
      </c>
      <c r="AD20" s="88"/>
    </row>
    <row r="21" spans="2:30" outlineLevel="1" x14ac:dyDescent="0.2">
      <c r="B21" s="89" t="s">
        <v>561</v>
      </c>
      <c r="C21" s="55">
        <v>385</v>
      </c>
      <c r="D21" s="55">
        <v>62</v>
      </c>
      <c r="E21" s="55">
        <v>51</v>
      </c>
      <c r="F21" s="55">
        <v>173</v>
      </c>
      <c r="G21" s="55">
        <v>4</v>
      </c>
      <c r="H21" s="55">
        <v>11</v>
      </c>
      <c r="I21" s="55">
        <v>25</v>
      </c>
      <c r="J21" s="55">
        <v>157</v>
      </c>
      <c r="K21" s="55">
        <v>9</v>
      </c>
      <c r="L21" s="55">
        <v>41</v>
      </c>
      <c r="M21" s="73" t="s">
        <v>501</v>
      </c>
      <c r="N21" s="55">
        <v>3</v>
      </c>
      <c r="O21" s="73" t="s">
        <v>501</v>
      </c>
      <c r="P21" s="55">
        <v>2</v>
      </c>
      <c r="Q21" s="55">
        <v>12</v>
      </c>
      <c r="R21" s="55">
        <v>57</v>
      </c>
      <c r="S21" s="55">
        <v>11</v>
      </c>
      <c r="T21" s="55">
        <v>54</v>
      </c>
      <c r="U21" s="55">
        <v>1</v>
      </c>
      <c r="V21" s="55">
        <v>11</v>
      </c>
      <c r="W21" s="55">
        <v>32</v>
      </c>
      <c r="X21" s="55">
        <v>56</v>
      </c>
      <c r="Y21" s="55">
        <v>81</v>
      </c>
      <c r="Z21" s="55">
        <v>124</v>
      </c>
      <c r="AA21" s="55">
        <v>611</v>
      </c>
      <c r="AB21" s="55">
        <v>751</v>
      </c>
      <c r="AC21" s="74">
        <v>1362</v>
      </c>
      <c r="AD21" s="88"/>
    </row>
    <row r="22" spans="2:30" outlineLevel="1" x14ac:dyDescent="0.2">
      <c r="B22" s="89" t="s">
        <v>562</v>
      </c>
      <c r="C22" s="55">
        <v>234</v>
      </c>
      <c r="D22" s="55">
        <v>49</v>
      </c>
      <c r="E22" s="55">
        <v>27</v>
      </c>
      <c r="F22" s="55">
        <v>104</v>
      </c>
      <c r="G22" s="55">
        <v>2</v>
      </c>
      <c r="H22" s="55">
        <v>6</v>
      </c>
      <c r="I22" s="55">
        <v>2</v>
      </c>
      <c r="J22" s="55">
        <v>99</v>
      </c>
      <c r="K22" s="55">
        <v>6</v>
      </c>
      <c r="L22" s="55">
        <v>24</v>
      </c>
      <c r="M22" s="73" t="s">
        <v>501</v>
      </c>
      <c r="N22" s="55">
        <v>2</v>
      </c>
      <c r="O22" s="73" t="s">
        <v>501</v>
      </c>
      <c r="P22" s="55">
        <v>2</v>
      </c>
      <c r="Q22" s="55">
        <v>4</v>
      </c>
      <c r="R22" s="55">
        <v>38</v>
      </c>
      <c r="S22" s="55">
        <v>7</v>
      </c>
      <c r="T22" s="55">
        <v>33</v>
      </c>
      <c r="U22" s="73" t="s">
        <v>501</v>
      </c>
      <c r="V22" s="55">
        <v>7</v>
      </c>
      <c r="W22" s="55">
        <v>7</v>
      </c>
      <c r="X22" s="55">
        <v>32</v>
      </c>
      <c r="Y22" s="55">
        <v>29</v>
      </c>
      <c r="Z22" s="55">
        <v>76</v>
      </c>
      <c r="AA22" s="55">
        <v>318</v>
      </c>
      <c r="AB22" s="55">
        <v>472</v>
      </c>
      <c r="AC22" s="55">
        <v>790</v>
      </c>
      <c r="AD22" s="88"/>
    </row>
    <row r="23" spans="2:30" outlineLevel="1" x14ac:dyDescent="0.2">
      <c r="B23" s="89" t="s">
        <v>563</v>
      </c>
      <c r="C23" s="55">
        <v>804</v>
      </c>
      <c r="D23" s="55">
        <v>64</v>
      </c>
      <c r="E23" s="55">
        <v>210</v>
      </c>
      <c r="F23" s="55">
        <v>323</v>
      </c>
      <c r="G23" s="55">
        <v>11</v>
      </c>
      <c r="H23" s="55">
        <v>21</v>
      </c>
      <c r="I23" s="55">
        <v>264</v>
      </c>
      <c r="J23" s="55">
        <v>305</v>
      </c>
      <c r="K23" s="55">
        <v>45</v>
      </c>
      <c r="L23" s="55">
        <v>78</v>
      </c>
      <c r="M23" s="73" t="s">
        <v>501</v>
      </c>
      <c r="N23" s="55">
        <v>5</v>
      </c>
      <c r="O23" s="73" t="s">
        <v>501</v>
      </c>
      <c r="P23" s="55">
        <v>5</v>
      </c>
      <c r="Q23" s="55">
        <v>110</v>
      </c>
      <c r="R23" s="55">
        <v>99</v>
      </c>
      <c r="S23" s="55">
        <v>67</v>
      </c>
      <c r="T23" s="55">
        <v>99</v>
      </c>
      <c r="U23" s="55">
        <v>27</v>
      </c>
      <c r="V23" s="55">
        <v>26</v>
      </c>
      <c r="W23" s="55">
        <v>68</v>
      </c>
      <c r="X23" s="55">
        <v>105</v>
      </c>
      <c r="Y23" s="55">
        <v>182</v>
      </c>
      <c r="Z23" s="55">
        <v>239</v>
      </c>
      <c r="AA23" s="74">
        <v>1788</v>
      </c>
      <c r="AB23" s="74">
        <v>1369</v>
      </c>
      <c r="AC23" s="74">
        <v>3157</v>
      </c>
      <c r="AD23" s="88"/>
    </row>
    <row r="24" spans="2:30" outlineLevel="1" x14ac:dyDescent="0.2">
      <c r="B24" s="89" t="s">
        <v>564</v>
      </c>
      <c r="C24" s="55">
        <v>336</v>
      </c>
      <c r="D24" s="55">
        <v>29</v>
      </c>
      <c r="E24" s="55">
        <v>78</v>
      </c>
      <c r="F24" s="55">
        <v>196</v>
      </c>
      <c r="G24" s="55">
        <v>6</v>
      </c>
      <c r="H24" s="55">
        <v>12</v>
      </c>
      <c r="I24" s="55">
        <v>20</v>
      </c>
      <c r="J24" s="55">
        <v>176</v>
      </c>
      <c r="K24" s="55">
        <v>19</v>
      </c>
      <c r="L24" s="55">
        <v>47</v>
      </c>
      <c r="M24" s="73" t="s">
        <v>501</v>
      </c>
      <c r="N24" s="55">
        <v>3</v>
      </c>
      <c r="O24" s="73" t="s">
        <v>501</v>
      </c>
      <c r="P24" s="55">
        <v>3</v>
      </c>
      <c r="Q24" s="55">
        <v>8</v>
      </c>
      <c r="R24" s="55">
        <v>61</v>
      </c>
      <c r="S24" s="55">
        <v>12</v>
      </c>
      <c r="T24" s="55">
        <v>60</v>
      </c>
      <c r="U24" s="55">
        <v>3</v>
      </c>
      <c r="V24" s="55">
        <v>12</v>
      </c>
      <c r="W24" s="55">
        <v>9</v>
      </c>
      <c r="X24" s="55">
        <v>61</v>
      </c>
      <c r="Y24" s="55">
        <v>51</v>
      </c>
      <c r="Z24" s="55">
        <v>140</v>
      </c>
      <c r="AA24" s="55">
        <v>542</v>
      </c>
      <c r="AB24" s="55">
        <v>800</v>
      </c>
      <c r="AC24" s="74">
        <v>1342</v>
      </c>
      <c r="AD24" s="88"/>
    </row>
    <row r="25" spans="2:30" outlineLevel="1" x14ac:dyDescent="0.2">
      <c r="B25" s="89" t="s">
        <v>565</v>
      </c>
      <c r="C25" s="55">
        <v>478</v>
      </c>
      <c r="D25" s="55">
        <v>43</v>
      </c>
      <c r="E25" s="55">
        <v>107</v>
      </c>
      <c r="F25" s="55">
        <v>217</v>
      </c>
      <c r="G25" s="55">
        <v>12</v>
      </c>
      <c r="H25" s="55">
        <v>14</v>
      </c>
      <c r="I25" s="55">
        <v>15</v>
      </c>
      <c r="J25" s="55">
        <v>199</v>
      </c>
      <c r="K25" s="55">
        <v>6</v>
      </c>
      <c r="L25" s="55">
        <v>52</v>
      </c>
      <c r="M25" s="73" t="s">
        <v>501</v>
      </c>
      <c r="N25" s="55">
        <v>4</v>
      </c>
      <c r="O25" s="73" t="s">
        <v>501</v>
      </c>
      <c r="P25" s="55">
        <v>4</v>
      </c>
      <c r="Q25" s="55">
        <v>12</v>
      </c>
      <c r="R25" s="55">
        <v>68</v>
      </c>
      <c r="S25" s="55">
        <v>20</v>
      </c>
      <c r="T25" s="55">
        <v>68</v>
      </c>
      <c r="U25" s="55">
        <v>2</v>
      </c>
      <c r="V25" s="55">
        <v>12</v>
      </c>
      <c r="W25" s="55">
        <v>5</v>
      </c>
      <c r="X25" s="55">
        <v>66</v>
      </c>
      <c r="Y25" s="55">
        <v>85</v>
      </c>
      <c r="Z25" s="55">
        <v>155</v>
      </c>
      <c r="AA25" s="55">
        <v>742</v>
      </c>
      <c r="AB25" s="55">
        <v>902</v>
      </c>
      <c r="AC25" s="74">
        <v>1644</v>
      </c>
      <c r="AD25" s="88"/>
    </row>
    <row r="26" spans="2:30" outlineLevel="1" x14ac:dyDescent="0.2">
      <c r="B26" s="89" t="s">
        <v>566</v>
      </c>
      <c r="C26" s="55">
        <v>155</v>
      </c>
      <c r="D26" s="55">
        <v>16</v>
      </c>
      <c r="E26" s="55">
        <v>39</v>
      </c>
      <c r="F26" s="55">
        <v>106</v>
      </c>
      <c r="G26" s="55">
        <v>5</v>
      </c>
      <c r="H26" s="55">
        <v>7</v>
      </c>
      <c r="I26" s="55">
        <v>3</v>
      </c>
      <c r="J26" s="55">
        <v>103</v>
      </c>
      <c r="K26" s="55">
        <v>6</v>
      </c>
      <c r="L26" s="55">
        <v>25</v>
      </c>
      <c r="M26" s="73" t="s">
        <v>501</v>
      </c>
      <c r="N26" s="55">
        <v>3</v>
      </c>
      <c r="O26" s="73" t="s">
        <v>501</v>
      </c>
      <c r="P26" s="55">
        <v>2</v>
      </c>
      <c r="Q26" s="55">
        <v>1</v>
      </c>
      <c r="R26" s="55">
        <v>44</v>
      </c>
      <c r="S26" s="55">
        <v>3</v>
      </c>
      <c r="T26" s="55">
        <v>33</v>
      </c>
      <c r="U26" s="55">
        <v>1</v>
      </c>
      <c r="V26" s="55">
        <v>7</v>
      </c>
      <c r="W26" s="55">
        <v>5</v>
      </c>
      <c r="X26" s="55">
        <v>33</v>
      </c>
      <c r="Y26" s="55">
        <v>7</v>
      </c>
      <c r="Z26" s="55">
        <v>78</v>
      </c>
      <c r="AA26" s="55">
        <v>225</v>
      </c>
      <c r="AB26" s="55">
        <v>457</v>
      </c>
      <c r="AC26" s="55">
        <v>682</v>
      </c>
      <c r="AD26" s="88"/>
    </row>
    <row r="27" spans="2:30" outlineLevel="1" x14ac:dyDescent="0.2">
      <c r="B27" s="89" t="s">
        <v>567</v>
      </c>
      <c r="C27" s="55">
        <v>367</v>
      </c>
      <c r="D27" s="55">
        <v>55</v>
      </c>
      <c r="E27" s="55">
        <v>73</v>
      </c>
      <c r="F27" s="55">
        <v>203</v>
      </c>
      <c r="G27" s="55">
        <v>13</v>
      </c>
      <c r="H27" s="55">
        <v>13</v>
      </c>
      <c r="I27" s="55">
        <v>57</v>
      </c>
      <c r="J27" s="55">
        <v>190</v>
      </c>
      <c r="K27" s="55">
        <v>9</v>
      </c>
      <c r="L27" s="55">
        <v>49</v>
      </c>
      <c r="M27" s="73" t="s">
        <v>501</v>
      </c>
      <c r="N27" s="55">
        <v>3</v>
      </c>
      <c r="O27" s="73" t="s">
        <v>501</v>
      </c>
      <c r="P27" s="55">
        <v>3</v>
      </c>
      <c r="Q27" s="55">
        <v>24</v>
      </c>
      <c r="R27" s="55">
        <v>64</v>
      </c>
      <c r="S27" s="55">
        <v>21</v>
      </c>
      <c r="T27" s="55">
        <v>64</v>
      </c>
      <c r="U27" s="55">
        <v>4</v>
      </c>
      <c r="V27" s="55">
        <v>19</v>
      </c>
      <c r="W27" s="55">
        <v>15</v>
      </c>
      <c r="X27" s="55">
        <v>58</v>
      </c>
      <c r="Y27" s="55">
        <v>72</v>
      </c>
      <c r="Z27" s="55">
        <v>152</v>
      </c>
      <c r="AA27" s="55">
        <v>655</v>
      </c>
      <c r="AB27" s="55">
        <v>873</v>
      </c>
      <c r="AC27" s="74">
        <v>1528</v>
      </c>
      <c r="AD27" s="88"/>
    </row>
    <row r="28" spans="2:30" outlineLevel="1" x14ac:dyDescent="0.2">
      <c r="B28" s="89" t="s">
        <v>568</v>
      </c>
      <c r="C28" s="55">
        <v>270</v>
      </c>
      <c r="D28" s="55">
        <v>15</v>
      </c>
      <c r="E28" s="55">
        <v>53</v>
      </c>
      <c r="F28" s="55">
        <v>121</v>
      </c>
      <c r="G28" s="55">
        <v>4</v>
      </c>
      <c r="H28" s="55">
        <v>7</v>
      </c>
      <c r="I28" s="55">
        <v>8</v>
      </c>
      <c r="J28" s="55">
        <v>115</v>
      </c>
      <c r="K28" s="55">
        <v>1</v>
      </c>
      <c r="L28" s="55">
        <v>28</v>
      </c>
      <c r="M28" s="73" t="s">
        <v>501</v>
      </c>
      <c r="N28" s="55"/>
      <c r="O28" s="55">
        <v>1</v>
      </c>
      <c r="P28" s="55">
        <v>2</v>
      </c>
      <c r="Q28" s="55">
        <v>4</v>
      </c>
      <c r="R28" s="55">
        <v>43</v>
      </c>
      <c r="S28" s="55">
        <v>6</v>
      </c>
      <c r="T28" s="55">
        <v>37</v>
      </c>
      <c r="U28" s="55">
        <v>1</v>
      </c>
      <c r="V28" s="55">
        <v>7</v>
      </c>
      <c r="W28" s="55">
        <v>4</v>
      </c>
      <c r="X28" s="55">
        <v>33</v>
      </c>
      <c r="Y28" s="55">
        <v>54</v>
      </c>
      <c r="Z28" s="55">
        <v>82</v>
      </c>
      <c r="AA28" s="55">
        <v>406</v>
      </c>
      <c r="AB28" s="55">
        <v>493</v>
      </c>
      <c r="AC28" s="55">
        <v>899</v>
      </c>
      <c r="AD28" s="88"/>
    </row>
    <row r="29" spans="2:30" outlineLevel="1" x14ac:dyDescent="0.2">
      <c r="B29" s="89" t="s">
        <v>569</v>
      </c>
      <c r="C29" s="55">
        <v>573</v>
      </c>
      <c r="D29" s="55">
        <v>53</v>
      </c>
      <c r="E29" s="55">
        <v>136</v>
      </c>
      <c r="F29" s="55">
        <v>270</v>
      </c>
      <c r="G29" s="55">
        <v>19</v>
      </c>
      <c r="H29" s="55">
        <v>18</v>
      </c>
      <c r="I29" s="55">
        <v>79</v>
      </c>
      <c r="J29" s="55">
        <v>251</v>
      </c>
      <c r="K29" s="55">
        <v>42</v>
      </c>
      <c r="L29" s="55">
        <v>66</v>
      </c>
      <c r="M29" s="73" t="s">
        <v>501</v>
      </c>
      <c r="N29" s="55">
        <v>4</v>
      </c>
      <c r="O29" s="55">
        <v>1</v>
      </c>
      <c r="P29" s="55">
        <v>4</v>
      </c>
      <c r="Q29" s="55">
        <v>45</v>
      </c>
      <c r="R29" s="55">
        <v>83</v>
      </c>
      <c r="S29" s="55">
        <v>33</v>
      </c>
      <c r="T29" s="55">
        <v>85</v>
      </c>
      <c r="U29" s="55">
        <v>7</v>
      </c>
      <c r="V29" s="55">
        <v>22</v>
      </c>
      <c r="W29" s="55">
        <v>17</v>
      </c>
      <c r="X29" s="55">
        <v>81</v>
      </c>
      <c r="Y29" s="55">
        <v>128</v>
      </c>
      <c r="Z29" s="55">
        <v>186</v>
      </c>
      <c r="AA29" s="74">
        <v>1080</v>
      </c>
      <c r="AB29" s="74">
        <v>1123</v>
      </c>
      <c r="AC29" s="74">
        <v>2203</v>
      </c>
      <c r="AD29" s="88"/>
    </row>
    <row r="30" spans="2:30" outlineLevel="1" x14ac:dyDescent="0.2">
      <c r="B30" s="89" t="s">
        <v>570</v>
      </c>
      <c r="C30" s="55">
        <v>431</v>
      </c>
      <c r="D30" s="55">
        <v>41</v>
      </c>
      <c r="E30" s="55">
        <v>133</v>
      </c>
      <c r="F30" s="55">
        <v>169</v>
      </c>
      <c r="G30" s="55">
        <v>6</v>
      </c>
      <c r="H30" s="55">
        <v>11</v>
      </c>
      <c r="I30" s="55">
        <v>95</v>
      </c>
      <c r="J30" s="55">
        <v>165</v>
      </c>
      <c r="K30" s="55">
        <v>18</v>
      </c>
      <c r="L30" s="55">
        <v>41</v>
      </c>
      <c r="M30" s="55">
        <v>1</v>
      </c>
      <c r="N30" s="55">
        <v>4</v>
      </c>
      <c r="O30" s="73" t="s">
        <v>501</v>
      </c>
      <c r="P30" s="55">
        <v>3</v>
      </c>
      <c r="Q30" s="55">
        <v>52</v>
      </c>
      <c r="R30" s="55">
        <v>60</v>
      </c>
      <c r="S30" s="55">
        <v>33</v>
      </c>
      <c r="T30" s="55">
        <v>54</v>
      </c>
      <c r="U30" s="55">
        <v>2</v>
      </c>
      <c r="V30" s="55">
        <v>18</v>
      </c>
      <c r="W30" s="55">
        <v>12</v>
      </c>
      <c r="X30" s="55">
        <v>59</v>
      </c>
      <c r="Y30" s="55">
        <v>76</v>
      </c>
      <c r="Z30" s="55">
        <v>125</v>
      </c>
      <c r="AA30" s="55">
        <v>859</v>
      </c>
      <c r="AB30" s="55">
        <v>750</v>
      </c>
      <c r="AC30" s="74">
        <v>1609</v>
      </c>
      <c r="AD30" s="88"/>
    </row>
    <row r="31" spans="2:30" ht="15" outlineLevel="1" x14ac:dyDescent="0.2">
      <c r="B31" s="122" t="s">
        <v>733</v>
      </c>
      <c r="C31" s="73" t="s">
        <v>501</v>
      </c>
      <c r="D31" s="55">
        <v>728</v>
      </c>
      <c r="E31" s="73" t="s">
        <v>501</v>
      </c>
      <c r="F31" s="55">
        <v>213</v>
      </c>
      <c r="G31" s="73" t="s">
        <v>501</v>
      </c>
      <c r="H31" s="55">
        <v>2</v>
      </c>
      <c r="I31" s="73" t="s">
        <v>501</v>
      </c>
      <c r="J31" s="55">
        <v>255</v>
      </c>
      <c r="K31" s="73" t="s">
        <v>501</v>
      </c>
      <c r="L31" s="55">
        <v>143</v>
      </c>
      <c r="M31" s="73" t="s">
        <v>501</v>
      </c>
      <c r="N31" s="55">
        <v>1</v>
      </c>
      <c r="O31" s="73" t="s">
        <v>501</v>
      </c>
      <c r="P31" s="55">
        <v>2</v>
      </c>
      <c r="Q31" s="73" t="s">
        <v>501</v>
      </c>
      <c r="R31" s="55">
        <v>37</v>
      </c>
      <c r="S31" s="73" t="s">
        <v>501</v>
      </c>
      <c r="T31" s="55">
        <v>112</v>
      </c>
      <c r="U31" s="73" t="s">
        <v>501</v>
      </c>
      <c r="V31" s="55">
        <v>1</v>
      </c>
      <c r="W31" s="73" t="s">
        <v>501</v>
      </c>
      <c r="X31" s="55">
        <v>14</v>
      </c>
      <c r="Y31" s="73" t="s">
        <v>501</v>
      </c>
      <c r="Z31" s="55">
        <v>50</v>
      </c>
      <c r="AA31" s="73" t="s">
        <v>501</v>
      </c>
      <c r="AB31" s="74">
        <v>1558</v>
      </c>
      <c r="AC31" s="74">
        <v>3329</v>
      </c>
      <c r="AD31" s="88"/>
    </row>
    <row r="32" spans="2:30" x14ac:dyDescent="0.2">
      <c r="B32" s="197" t="s">
        <v>215</v>
      </c>
      <c r="C32" s="102">
        <v>8776</v>
      </c>
      <c r="D32" s="102">
        <v>1794</v>
      </c>
      <c r="E32" s="102">
        <v>2963</v>
      </c>
      <c r="F32" s="102">
        <v>4823</v>
      </c>
      <c r="G32" s="104">
        <v>196</v>
      </c>
      <c r="H32" s="104">
        <v>297</v>
      </c>
      <c r="I32" s="102">
        <v>2706</v>
      </c>
      <c r="J32" s="102">
        <v>4555</v>
      </c>
      <c r="K32" s="104">
        <v>729</v>
      </c>
      <c r="L32" s="102">
        <v>1238</v>
      </c>
      <c r="M32" s="104">
        <v>45</v>
      </c>
      <c r="N32" s="104">
        <v>83</v>
      </c>
      <c r="O32" s="104">
        <v>41</v>
      </c>
      <c r="P32" s="104">
        <v>79</v>
      </c>
      <c r="Q32" s="104">
        <v>877</v>
      </c>
      <c r="R32" s="102">
        <v>1586</v>
      </c>
      <c r="S32" s="104">
        <v>924</v>
      </c>
      <c r="T32" s="102">
        <v>1542</v>
      </c>
      <c r="U32" s="104">
        <v>189</v>
      </c>
      <c r="V32" s="104">
        <v>384</v>
      </c>
      <c r="W32" s="104">
        <v>857</v>
      </c>
      <c r="X32" s="102">
        <v>1468</v>
      </c>
      <c r="Y32" s="102">
        <v>2122</v>
      </c>
      <c r="Z32" s="102">
        <v>3395</v>
      </c>
      <c r="AA32" s="102">
        <v>20425</v>
      </c>
      <c r="AB32" s="102">
        <v>21244</v>
      </c>
      <c r="AC32" s="102">
        <v>41669</v>
      </c>
      <c r="AD32" s="88"/>
    </row>
    <row r="33" spans="2:30" x14ac:dyDescent="0.2">
      <c r="B33" s="197"/>
      <c r="C33" s="102"/>
      <c r="D33" s="102"/>
      <c r="E33" s="102"/>
      <c r="F33" s="102"/>
      <c r="G33" s="104"/>
      <c r="H33" s="104"/>
      <c r="I33" s="102"/>
      <c r="J33" s="102"/>
      <c r="K33" s="104"/>
      <c r="L33" s="102"/>
      <c r="M33" s="104"/>
      <c r="N33" s="104"/>
      <c r="O33" s="104"/>
      <c r="P33" s="104"/>
      <c r="Q33" s="104"/>
      <c r="R33" s="102"/>
      <c r="S33" s="104"/>
      <c r="T33" s="102"/>
      <c r="U33" s="104"/>
      <c r="V33" s="104"/>
      <c r="W33" s="104"/>
      <c r="X33" s="102"/>
      <c r="Y33" s="102"/>
      <c r="Z33" s="102"/>
      <c r="AA33" s="102"/>
      <c r="AB33" s="102"/>
      <c r="AC33" s="102"/>
      <c r="AD33" s="88"/>
    </row>
    <row r="34" spans="2:30" s="88" customFormat="1" ht="15" x14ac:dyDescent="0.2">
      <c r="B34" s="476" t="s">
        <v>734</v>
      </c>
      <c r="C34" s="476"/>
      <c r="D34" s="476"/>
      <c r="E34" s="476"/>
      <c r="F34" s="476"/>
      <c r="G34" s="476"/>
      <c r="H34" s="476"/>
      <c r="I34" s="476"/>
      <c r="J34" s="476"/>
      <c r="K34" s="476"/>
      <c r="L34" s="476"/>
      <c r="M34" s="476"/>
      <c r="N34" s="476"/>
      <c r="O34" s="476"/>
      <c r="P34" s="476"/>
      <c r="Q34" s="476"/>
      <c r="R34" s="476"/>
      <c r="S34" s="476"/>
      <c r="T34" s="476"/>
      <c r="U34" s="476"/>
      <c r="V34" s="476"/>
      <c r="W34" s="476"/>
      <c r="X34" s="476"/>
      <c r="Y34" s="476"/>
      <c r="Z34" s="476"/>
      <c r="AA34" s="476"/>
      <c r="AB34" s="476"/>
      <c r="AC34" s="476"/>
    </row>
    <row r="35" spans="2:30" s="88" customFormat="1" outlineLevel="1" x14ac:dyDescent="0.2">
      <c r="B35" s="84" t="s">
        <v>546</v>
      </c>
      <c r="C35" s="120">
        <v>593</v>
      </c>
      <c r="D35" s="120">
        <v>85</v>
      </c>
      <c r="E35" s="120">
        <v>638</v>
      </c>
      <c r="F35" s="120">
        <v>428</v>
      </c>
      <c r="G35" s="120">
        <v>52</v>
      </c>
      <c r="H35" s="120">
        <v>30</v>
      </c>
      <c r="I35" s="120">
        <v>731</v>
      </c>
      <c r="J35" s="120">
        <v>450</v>
      </c>
      <c r="K35" s="120">
        <v>193</v>
      </c>
      <c r="L35" s="120">
        <v>113</v>
      </c>
      <c r="M35" s="120">
        <v>10</v>
      </c>
      <c r="N35" s="120">
        <v>8</v>
      </c>
      <c r="O35" s="120">
        <v>38</v>
      </c>
      <c r="P35" s="120">
        <v>9</v>
      </c>
      <c r="Q35" s="120">
        <v>106</v>
      </c>
      <c r="R35" s="120">
        <v>167</v>
      </c>
      <c r="S35" s="120">
        <v>258</v>
      </c>
      <c r="T35" s="120">
        <v>147</v>
      </c>
      <c r="U35" s="120">
        <v>70</v>
      </c>
      <c r="V35" s="120">
        <v>39</v>
      </c>
      <c r="W35" s="120">
        <v>214</v>
      </c>
      <c r="X35" s="120">
        <v>164</v>
      </c>
      <c r="Y35" s="120">
        <v>427</v>
      </c>
      <c r="Z35" s="120">
        <v>425</v>
      </c>
      <c r="AA35" s="156">
        <v>3330</v>
      </c>
      <c r="AB35" s="156">
        <v>2065</v>
      </c>
      <c r="AC35" s="156">
        <v>5395</v>
      </c>
    </row>
    <row r="36" spans="2:30" s="88" customFormat="1" outlineLevel="1" x14ac:dyDescent="0.2">
      <c r="B36" s="89" t="s">
        <v>547</v>
      </c>
      <c r="C36" s="55">
        <v>588</v>
      </c>
      <c r="D36" s="55">
        <v>74</v>
      </c>
      <c r="E36" s="55">
        <v>275</v>
      </c>
      <c r="F36" s="55">
        <v>421</v>
      </c>
      <c r="G36" s="55">
        <v>16</v>
      </c>
      <c r="H36" s="55">
        <v>31</v>
      </c>
      <c r="I36" s="55">
        <v>242</v>
      </c>
      <c r="J36" s="55">
        <v>430</v>
      </c>
      <c r="K36" s="55">
        <v>59</v>
      </c>
      <c r="L36" s="55">
        <v>112</v>
      </c>
      <c r="M36" s="55">
        <v>1</v>
      </c>
      <c r="N36" s="55">
        <v>7</v>
      </c>
      <c r="O36" s="55">
        <v>0</v>
      </c>
      <c r="P36" s="55">
        <v>9</v>
      </c>
      <c r="Q36" s="55">
        <v>53</v>
      </c>
      <c r="R36" s="55">
        <v>160</v>
      </c>
      <c r="S36" s="55">
        <v>72</v>
      </c>
      <c r="T36" s="55">
        <v>143</v>
      </c>
      <c r="U36" s="55">
        <v>19</v>
      </c>
      <c r="V36" s="55">
        <v>40</v>
      </c>
      <c r="W36" s="55">
        <v>44</v>
      </c>
      <c r="X36" s="55">
        <v>149</v>
      </c>
      <c r="Y36" s="55">
        <v>224</v>
      </c>
      <c r="Z36" s="55">
        <v>418</v>
      </c>
      <c r="AA36" s="74">
        <v>1593</v>
      </c>
      <c r="AB36" s="74">
        <v>1994</v>
      </c>
      <c r="AC36" s="74">
        <v>3587</v>
      </c>
    </row>
    <row r="37" spans="2:30" s="88" customFormat="1" outlineLevel="1" x14ac:dyDescent="0.2">
      <c r="B37" s="89" t="s">
        <v>548</v>
      </c>
      <c r="C37" s="55">
        <v>517</v>
      </c>
      <c r="D37" s="55">
        <v>44</v>
      </c>
      <c r="E37" s="55">
        <v>234</v>
      </c>
      <c r="F37" s="55">
        <v>227</v>
      </c>
      <c r="G37" s="55">
        <v>12</v>
      </c>
      <c r="H37" s="55">
        <v>16</v>
      </c>
      <c r="I37" s="55">
        <v>201</v>
      </c>
      <c r="J37" s="55">
        <v>234</v>
      </c>
      <c r="K37" s="55">
        <v>49</v>
      </c>
      <c r="L37" s="55">
        <v>59</v>
      </c>
      <c r="M37" s="55">
        <v>5</v>
      </c>
      <c r="N37" s="55">
        <v>4</v>
      </c>
      <c r="O37" s="55">
        <v>0</v>
      </c>
      <c r="P37" s="55">
        <v>6</v>
      </c>
      <c r="Q37" s="55">
        <v>81</v>
      </c>
      <c r="R37" s="55">
        <v>88</v>
      </c>
      <c r="S37" s="55">
        <v>37</v>
      </c>
      <c r="T37" s="55">
        <v>77</v>
      </c>
      <c r="U37" s="55">
        <v>10</v>
      </c>
      <c r="V37" s="55">
        <v>18</v>
      </c>
      <c r="W37" s="55">
        <v>67</v>
      </c>
      <c r="X37" s="55">
        <v>82</v>
      </c>
      <c r="Y37" s="55">
        <v>176</v>
      </c>
      <c r="Z37" s="55">
        <v>222</v>
      </c>
      <c r="AA37" s="74">
        <v>1389</v>
      </c>
      <c r="AB37" s="74">
        <v>1077</v>
      </c>
      <c r="AC37" s="74">
        <v>2466</v>
      </c>
    </row>
    <row r="38" spans="2:30" s="88" customFormat="1" outlineLevel="1" x14ac:dyDescent="0.2">
      <c r="B38" s="89" t="s">
        <v>549</v>
      </c>
      <c r="C38" s="55">
        <v>526</v>
      </c>
      <c r="D38" s="55">
        <v>87</v>
      </c>
      <c r="E38" s="55">
        <v>156</v>
      </c>
      <c r="F38" s="55">
        <v>262</v>
      </c>
      <c r="G38" s="55">
        <v>9</v>
      </c>
      <c r="H38" s="55">
        <v>18</v>
      </c>
      <c r="I38" s="55">
        <v>238</v>
      </c>
      <c r="J38" s="55">
        <v>271</v>
      </c>
      <c r="K38" s="55">
        <v>49</v>
      </c>
      <c r="L38" s="55">
        <v>68</v>
      </c>
      <c r="M38" s="55">
        <v>3</v>
      </c>
      <c r="N38" s="55">
        <v>5</v>
      </c>
      <c r="O38" s="55">
        <v>0</v>
      </c>
      <c r="P38" s="55">
        <v>6</v>
      </c>
      <c r="Q38" s="55">
        <v>126</v>
      </c>
      <c r="R38" s="55">
        <v>105</v>
      </c>
      <c r="S38" s="55">
        <v>61</v>
      </c>
      <c r="T38" s="55">
        <v>88</v>
      </c>
      <c r="U38" s="55">
        <v>13</v>
      </c>
      <c r="V38" s="55">
        <v>25</v>
      </c>
      <c r="W38" s="55">
        <v>50</v>
      </c>
      <c r="X38" s="55">
        <v>99</v>
      </c>
      <c r="Y38" s="55">
        <v>131</v>
      </c>
      <c r="Z38" s="55">
        <v>258</v>
      </c>
      <c r="AA38" s="74">
        <v>1362</v>
      </c>
      <c r="AB38" s="74">
        <v>1292</v>
      </c>
      <c r="AC38" s="74">
        <v>2654</v>
      </c>
    </row>
    <row r="39" spans="2:30" s="88" customFormat="1" outlineLevel="1" x14ac:dyDescent="0.2">
      <c r="B39" s="89" t="s">
        <v>550</v>
      </c>
      <c r="C39" s="55">
        <v>179</v>
      </c>
      <c r="D39" s="55">
        <v>32</v>
      </c>
      <c r="E39" s="55">
        <v>41</v>
      </c>
      <c r="F39" s="55">
        <v>96</v>
      </c>
      <c r="G39" s="55">
        <v>0</v>
      </c>
      <c r="H39" s="55">
        <v>7</v>
      </c>
      <c r="I39" s="55">
        <v>23</v>
      </c>
      <c r="J39" s="55">
        <v>95</v>
      </c>
      <c r="K39" s="55">
        <v>5</v>
      </c>
      <c r="L39" s="55">
        <v>24</v>
      </c>
      <c r="M39" s="55">
        <v>0</v>
      </c>
      <c r="N39" s="55">
        <v>3</v>
      </c>
      <c r="O39" s="55">
        <v>0</v>
      </c>
      <c r="P39" s="55">
        <v>2</v>
      </c>
      <c r="Q39" s="55">
        <v>24</v>
      </c>
      <c r="R39" s="55">
        <v>49</v>
      </c>
      <c r="S39" s="55">
        <v>12</v>
      </c>
      <c r="T39" s="55">
        <v>33</v>
      </c>
      <c r="U39" s="55">
        <v>0</v>
      </c>
      <c r="V39" s="55">
        <v>9</v>
      </c>
      <c r="W39" s="55">
        <v>8</v>
      </c>
      <c r="X39" s="55">
        <v>34</v>
      </c>
      <c r="Y39" s="55">
        <v>54</v>
      </c>
      <c r="Z39" s="55">
        <v>102</v>
      </c>
      <c r="AA39" s="55">
        <v>346</v>
      </c>
      <c r="AB39" s="55">
        <v>486</v>
      </c>
      <c r="AC39" s="55">
        <v>832</v>
      </c>
    </row>
    <row r="40" spans="2:30" s="88" customFormat="1" outlineLevel="1" x14ac:dyDescent="0.2">
      <c r="B40" s="89" t="s">
        <v>551</v>
      </c>
      <c r="C40" s="55">
        <v>155</v>
      </c>
      <c r="D40" s="55">
        <v>42</v>
      </c>
      <c r="E40" s="55">
        <v>41</v>
      </c>
      <c r="F40" s="55">
        <v>165</v>
      </c>
      <c r="G40" s="55">
        <v>3</v>
      </c>
      <c r="H40" s="55">
        <v>13</v>
      </c>
      <c r="I40" s="55">
        <v>10</v>
      </c>
      <c r="J40" s="55">
        <v>162</v>
      </c>
      <c r="K40" s="55">
        <v>3</v>
      </c>
      <c r="L40" s="55">
        <v>43</v>
      </c>
      <c r="M40" s="55">
        <v>0</v>
      </c>
      <c r="N40" s="55">
        <v>3</v>
      </c>
      <c r="O40" s="55">
        <v>0</v>
      </c>
      <c r="P40" s="55">
        <v>5</v>
      </c>
      <c r="Q40" s="55">
        <v>12</v>
      </c>
      <c r="R40" s="55">
        <v>69</v>
      </c>
      <c r="S40" s="55">
        <v>10</v>
      </c>
      <c r="T40" s="55">
        <v>57</v>
      </c>
      <c r="U40" s="55">
        <v>3</v>
      </c>
      <c r="V40" s="55">
        <v>12</v>
      </c>
      <c r="W40" s="55">
        <v>4</v>
      </c>
      <c r="X40" s="55">
        <v>56</v>
      </c>
      <c r="Y40" s="55">
        <v>27</v>
      </c>
      <c r="Z40" s="55">
        <v>169</v>
      </c>
      <c r="AA40" s="55">
        <v>268</v>
      </c>
      <c r="AB40" s="55">
        <v>796</v>
      </c>
      <c r="AC40" s="74">
        <v>1064</v>
      </c>
    </row>
    <row r="41" spans="2:30" s="88" customFormat="1" outlineLevel="1" x14ac:dyDescent="0.2">
      <c r="B41" s="89" t="s">
        <v>552</v>
      </c>
      <c r="C41" s="55">
        <v>564</v>
      </c>
      <c r="D41" s="55">
        <v>33</v>
      </c>
      <c r="E41" s="55">
        <v>223</v>
      </c>
      <c r="F41" s="55">
        <v>201</v>
      </c>
      <c r="G41" s="55">
        <v>15</v>
      </c>
      <c r="H41" s="55">
        <v>14</v>
      </c>
      <c r="I41" s="55">
        <v>323</v>
      </c>
      <c r="J41" s="55">
        <v>213</v>
      </c>
      <c r="K41" s="55">
        <v>84</v>
      </c>
      <c r="L41" s="55">
        <v>52</v>
      </c>
      <c r="M41" s="55">
        <v>7</v>
      </c>
      <c r="N41" s="55">
        <v>4</v>
      </c>
      <c r="O41" s="55">
        <v>4</v>
      </c>
      <c r="P41" s="55">
        <v>4</v>
      </c>
      <c r="Q41" s="55">
        <v>111</v>
      </c>
      <c r="R41" s="55">
        <v>82</v>
      </c>
      <c r="S41" s="55">
        <v>96</v>
      </c>
      <c r="T41" s="55">
        <v>69</v>
      </c>
      <c r="U41" s="55">
        <v>20</v>
      </c>
      <c r="V41" s="55">
        <v>20</v>
      </c>
      <c r="W41" s="55">
        <v>119</v>
      </c>
      <c r="X41" s="55">
        <v>75</v>
      </c>
      <c r="Y41" s="55">
        <v>245</v>
      </c>
      <c r="Z41" s="55">
        <v>197</v>
      </c>
      <c r="AA41" s="74">
        <v>1811</v>
      </c>
      <c r="AB41" s="55">
        <v>964</v>
      </c>
      <c r="AC41" s="74">
        <v>2775</v>
      </c>
    </row>
    <row r="42" spans="2:30" s="88" customFormat="1" outlineLevel="1" x14ac:dyDescent="0.2">
      <c r="B42" s="89" t="s">
        <v>553</v>
      </c>
      <c r="C42" s="55">
        <v>466</v>
      </c>
      <c r="D42" s="55">
        <v>31</v>
      </c>
      <c r="E42" s="55">
        <v>142</v>
      </c>
      <c r="F42" s="55">
        <v>157</v>
      </c>
      <c r="G42" s="55">
        <v>10</v>
      </c>
      <c r="H42" s="55">
        <v>11</v>
      </c>
      <c r="I42" s="55">
        <v>223</v>
      </c>
      <c r="J42" s="55">
        <v>159</v>
      </c>
      <c r="K42" s="55">
        <v>68</v>
      </c>
      <c r="L42" s="55">
        <v>40</v>
      </c>
      <c r="M42" s="55">
        <v>6</v>
      </c>
      <c r="N42" s="55">
        <v>4</v>
      </c>
      <c r="O42" s="55">
        <v>13</v>
      </c>
      <c r="P42" s="55">
        <v>4</v>
      </c>
      <c r="Q42" s="55">
        <v>86</v>
      </c>
      <c r="R42" s="55">
        <v>62</v>
      </c>
      <c r="S42" s="55">
        <v>84</v>
      </c>
      <c r="T42" s="55">
        <v>52</v>
      </c>
      <c r="U42" s="55">
        <v>17</v>
      </c>
      <c r="V42" s="55">
        <v>12</v>
      </c>
      <c r="W42" s="55">
        <v>94</v>
      </c>
      <c r="X42" s="55">
        <v>61</v>
      </c>
      <c r="Y42" s="55">
        <v>206</v>
      </c>
      <c r="Z42" s="55">
        <v>155</v>
      </c>
      <c r="AA42" s="74">
        <v>1415</v>
      </c>
      <c r="AB42" s="55">
        <v>748</v>
      </c>
      <c r="AC42" s="74">
        <v>2163</v>
      </c>
    </row>
    <row r="43" spans="2:30" s="88" customFormat="1" outlineLevel="1" x14ac:dyDescent="0.2">
      <c r="B43" s="89" t="s">
        <v>554</v>
      </c>
      <c r="C43" s="55">
        <v>288</v>
      </c>
      <c r="D43" s="55">
        <v>22</v>
      </c>
      <c r="E43" s="55">
        <v>34</v>
      </c>
      <c r="F43" s="55">
        <v>146</v>
      </c>
      <c r="G43" s="55">
        <v>3</v>
      </c>
      <c r="H43" s="55">
        <v>10</v>
      </c>
      <c r="I43" s="55">
        <v>130</v>
      </c>
      <c r="J43" s="55">
        <v>150</v>
      </c>
      <c r="K43" s="55">
        <v>28</v>
      </c>
      <c r="L43" s="55">
        <v>38</v>
      </c>
      <c r="M43" s="55">
        <v>7</v>
      </c>
      <c r="N43" s="55">
        <v>4</v>
      </c>
      <c r="O43" s="55">
        <v>0</v>
      </c>
      <c r="P43" s="55">
        <v>3</v>
      </c>
      <c r="Q43" s="55">
        <v>35</v>
      </c>
      <c r="R43" s="55">
        <v>59</v>
      </c>
      <c r="S43" s="55">
        <v>43</v>
      </c>
      <c r="T43" s="55">
        <v>49</v>
      </c>
      <c r="U43" s="55">
        <v>2</v>
      </c>
      <c r="V43" s="55">
        <v>12</v>
      </c>
      <c r="W43" s="55">
        <v>45</v>
      </c>
      <c r="X43" s="55">
        <v>49</v>
      </c>
      <c r="Y43" s="55">
        <v>86</v>
      </c>
      <c r="Z43" s="55">
        <v>143</v>
      </c>
      <c r="AA43" s="55">
        <v>701</v>
      </c>
      <c r="AB43" s="55">
        <v>685</v>
      </c>
      <c r="AC43" s="74">
        <v>1386</v>
      </c>
    </row>
    <row r="44" spans="2:30" s="88" customFormat="1" outlineLevel="1" x14ac:dyDescent="0.2">
      <c r="B44" s="89" t="s">
        <v>555</v>
      </c>
      <c r="C44" s="55">
        <v>351</v>
      </c>
      <c r="D44" s="55">
        <v>38</v>
      </c>
      <c r="E44" s="55">
        <v>26</v>
      </c>
      <c r="F44" s="55">
        <v>141</v>
      </c>
      <c r="G44" s="55">
        <v>3</v>
      </c>
      <c r="H44" s="55">
        <v>10</v>
      </c>
      <c r="I44" s="55">
        <v>76</v>
      </c>
      <c r="J44" s="55">
        <v>148</v>
      </c>
      <c r="K44" s="55">
        <v>33</v>
      </c>
      <c r="L44" s="55">
        <v>35</v>
      </c>
      <c r="M44" s="55">
        <v>1</v>
      </c>
      <c r="N44" s="55">
        <v>4</v>
      </c>
      <c r="O44" s="55">
        <v>5</v>
      </c>
      <c r="P44" s="55">
        <v>4</v>
      </c>
      <c r="Q44" s="55">
        <v>44</v>
      </c>
      <c r="R44" s="55">
        <v>65</v>
      </c>
      <c r="S44" s="55">
        <v>47</v>
      </c>
      <c r="T44" s="55">
        <v>47</v>
      </c>
      <c r="U44" s="55">
        <v>14</v>
      </c>
      <c r="V44" s="55">
        <v>13</v>
      </c>
      <c r="W44" s="55">
        <v>76</v>
      </c>
      <c r="X44" s="55">
        <v>56</v>
      </c>
      <c r="Y44" s="55">
        <v>101</v>
      </c>
      <c r="Z44" s="55">
        <v>138</v>
      </c>
      <c r="AA44" s="55">
        <v>777</v>
      </c>
      <c r="AB44" s="55">
        <v>699</v>
      </c>
      <c r="AC44" s="74">
        <v>1476</v>
      </c>
    </row>
    <row r="45" spans="2:30" s="88" customFormat="1" outlineLevel="1" x14ac:dyDescent="0.2">
      <c r="B45" s="89" t="s">
        <v>559</v>
      </c>
      <c r="C45" s="55">
        <v>100</v>
      </c>
      <c r="D45" s="55">
        <v>14</v>
      </c>
      <c r="E45" s="55">
        <v>3</v>
      </c>
      <c r="F45" s="55">
        <v>41</v>
      </c>
      <c r="G45" s="55">
        <v>0</v>
      </c>
      <c r="H45" s="55">
        <v>3</v>
      </c>
      <c r="I45" s="55">
        <v>2</v>
      </c>
      <c r="J45" s="55">
        <v>37</v>
      </c>
      <c r="K45" s="55">
        <v>1</v>
      </c>
      <c r="L45" s="55">
        <v>7</v>
      </c>
      <c r="M45" s="55">
        <v>0</v>
      </c>
      <c r="N45" s="55">
        <v>2</v>
      </c>
      <c r="O45" s="55">
        <v>0</v>
      </c>
      <c r="P45" s="55">
        <v>2</v>
      </c>
      <c r="Q45" s="55">
        <v>0</v>
      </c>
      <c r="R45" s="55">
        <v>21</v>
      </c>
      <c r="S45" s="55">
        <v>2</v>
      </c>
      <c r="T45" s="55">
        <v>14</v>
      </c>
      <c r="U45" s="55">
        <v>0</v>
      </c>
      <c r="V45" s="55">
        <v>3</v>
      </c>
      <c r="W45" s="55">
        <v>2</v>
      </c>
      <c r="X45" s="55">
        <v>21</v>
      </c>
      <c r="Y45" s="55">
        <v>4</v>
      </c>
      <c r="Z45" s="55">
        <v>47</v>
      </c>
      <c r="AA45" s="55">
        <v>114</v>
      </c>
      <c r="AB45" s="55">
        <v>212</v>
      </c>
      <c r="AC45" s="55">
        <v>326</v>
      </c>
    </row>
    <row r="46" spans="2:30" s="88" customFormat="1" outlineLevel="1" x14ac:dyDescent="0.2">
      <c r="B46" s="89" t="s">
        <v>556</v>
      </c>
      <c r="C46" s="55">
        <v>39</v>
      </c>
      <c r="D46" s="55">
        <v>11</v>
      </c>
      <c r="E46" s="55">
        <v>8</v>
      </c>
      <c r="F46" s="55">
        <v>37</v>
      </c>
      <c r="G46" s="55">
        <v>0</v>
      </c>
      <c r="H46" s="55">
        <v>3</v>
      </c>
      <c r="I46" s="55">
        <v>2</v>
      </c>
      <c r="J46" s="55">
        <v>40</v>
      </c>
      <c r="K46" s="55">
        <v>0</v>
      </c>
      <c r="L46" s="55">
        <v>6</v>
      </c>
      <c r="M46" s="55">
        <v>0</v>
      </c>
      <c r="N46" s="55">
        <v>2</v>
      </c>
      <c r="O46" s="55">
        <v>0</v>
      </c>
      <c r="P46" s="55">
        <v>2</v>
      </c>
      <c r="Q46" s="55">
        <v>1</v>
      </c>
      <c r="R46" s="55">
        <v>23</v>
      </c>
      <c r="S46" s="55">
        <v>2</v>
      </c>
      <c r="T46" s="55">
        <v>11</v>
      </c>
      <c r="U46" s="55">
        <v>1</v>
      </c>
      <c r="V46" s="55">
        <v>3</v>
      </c>
      <c r="W46" s="55">
        <v>0</v>
      </c>
      <c r="X46" s="55">
        <v>17</v>
      </c>
      <c r="Y46" s="55">
        <v>7</v>
      </c>
      <c r="Z46" s="55">
        <v>44</v>
      </c>
      <c r="AA46" s="55">
        <v>60</v>
      </c>
      <c r="AB46" s="55">
        <v>199</v>
      </c>
      <c r="AC46" s="55">
        <v>259</v>
      </c>
    </row>
    <row r="47" spans="2:30" s="88" customFormat="1" outlineLevel="1" x14ac:dyDescent="0.2">
      <c r="B47" s="89" t="s">
        <v>558</v>
      </c>
      <c r="C47" s="55">
        <v>86</v>
      </c>
      <c r="D47" s="55">
        <v>15</v>
      </c>
      <c r="E47" s="55">
        <v>12</v>
      </c>
      <c r="F47" s="55">
        <v>35</v>
      </c>
      <c r="G47" s="55">
        <v>0</v>
      </c>
      <c r="H47" s="55">
        <v>2</v>
      </c>
      <c r="I47" s="55">
        <v>1</v>
      </c>
      <c r="J47" s="55">
        <v>36</v>
      </c>
      <c r="K47" s="55">
        <v>3</v>
      </c>
      <c r="L47" s="55">
        <v>6</v>
      </c>
      <c r="M47" s="55">
        <v>0</v>
      </c>
      <c r="N47" s="55">
        <v>2</v>
      </c>
      <c r="O47" s="55">
        <v>0</v>
      </c>
      <c r="P47" s="55">
        <v>2</v>
      </c>
      <c r="Q47" s="55">
        <v>0</v>
      </c>
      <c r="R47" s="55">
        <v>26</v>
      </c>
      <c r="S47" s="55">
        <v>1</v>
      </c>
      <c r="T47" s="55">
        <v>11</v>
      </c>
      <c r="U47" s="55">
        <v>0</v>
      </c>
      <c r="V47" s="55">
        <v>4</v>
      </c>
      <c r="W47" s="55">
        <v>0</v>
      </c>
      <c r="X47" s="55">
        <v>16</v>
      </c>
      <c r="Y47" s="55">
        <v>5</v>
      </c>
      <c r="Z47" s="55">
        <v>45</v>
      </c>
      <c r="AA47" s="55">
        <v>108</v>
      </c>
      <c r="AB47" s="55">
        <v>200</v>
      </c>
      <c r="AC47" s="55">
        <v>308</v>
      </c>
    </row>
    <row r="48" spans="2:30" s="88" customFormat="1" outlineLevel="1" x14ac:dyDescent="0.2">
      <c r="B48" s="89" t="s">
        <v>557</v>
      </c>
      <c r="C48" s="55">
        <v>72</v>
      </c>
      <c r="D48" s="55">
        <v>18</v>
      </c>
      <c r="E48" s="55">
        <v>4</v>
      </c>
      <c r="F48" s="55">
        <v>48</v>
      </c>
      <c r="G48" s="55">
        <v>0</v>
      </c>
      <c r="H48" s="55">
        <v>3</v>
      </c>
      <c r="I48" s="55">
        <v>0</v>
      </c>
      <c r="J48" s="55">
        <v>48</v>
      </c>
      <c r="K48" s="55">
        <v>2</v>
      </c>
      <c r="L48" s="55">
        <v>11</v>
      </c>
      <c r="M48" s="55">
        <v>0</v>
      </c>
      <c r="N48" s="55">
        <v>2</v>
      </c>
      <c r="O48" s="55">
        <v>0</v>
      </c>
      <c r="P48" s="55">
        <v>2</v>
      </c>
      <c r="Q48" s="55">
        <v>0</v>
      </c>
      <c r="R48" s="55">
        <v>26</v>
      </c>
      <c r="S48" s="55">
        <v>4</v>
      </c>
      <c r="T48" s="55">
        <v>18</v>
      </c>
      <c r="U48" s="55">
        <v>0</v>
      </c>
      <c r="V48" s="55">
        <v>3</v>
      </c>
      <c r="W48" s="55">
        <v>2</v>
      </c>
      <c r="X48" s="55">
        <v>24</v>
      </c>
      <c r="Y48" s="55">
        <v>8</v>
      </c>
      <c r="Z48" s="55">
        <v>54</v>
      </c>
      <c r="AA48" s="55">
        <v>92</v>
      </c>
      <c r="AB48" s="55">
        <v>257</v>
      </c>
      <c r="AC48" s="55">
        <v>349</v>
      </c>
    </row>
    <row r="49" spans="1:30" s="88" customFormat="1" outlineLevel="1" x14ac:dyDescent="0.2">
      <c r="B49" s="89" t="s">
        <v>560</v>
      </c>
      <c r="C49" s="55">
        <v>297</v>
      </c>
      <c r="D49" s="55">
        <v>37</v>
      </c>
      <c r="E49" s="55">
        <v>27</v>
      </c>
      <c r="F49" s="55">
        <v>127</v>
      </c>
      <c r="G49" s="55">
        <v>1</v>
      </c>
      <c r="H49" s="55">
        <v>10</v>
      </c>
      <c r="I49" s="55">
        <v>15</v>
      </c>
      <c r="J49" s="55">
        <v>137</v>
      </c>
      <c r="K49" s="55">
        <v>8</v>
      </c>
      <c r="L49" s="55">
        <v>33</v>
      </c>
      <c r="M49" s="55">
        <v>1</v>
      </c>
      <c r="N49" s="55">
        <v>3</v>
      </c>
      <c r="O49" s="55">
        <v>1</v>
      </c>
      <c r="P49" s="55">
        <v>3</v>
      </c>
      <c r="Q49" s="55">
        <v>13</v>
      </c>
      <c r="R49" s="55">
        <v>59</v>
      </c>
      <c r="S49" s="55">
        <v>15</v>
      </c>
      <c r="T49" s="55">
        <v>44</v>
      </c>
      <c r="U49" s="55">
        <v>0</v>
      </c>
      <c r="V49" s="55">
        <v>10</v>
      </c>
      <c r="W49" s="55">
        <v>16</v>
      </c>
      <c r="X49" s="55">
        <v>49</v>
      </c>
      <c r="Y49" s="55">
        <v>70</v>
      </c>
      <c r="Z49" s="55">
        <v>130</v>
      </c>
      <c r="AA49" s="55">
        <v>464</v>
      </c>
      <c r="AB49" s="55">
        <v>642</v>
      </c>
      <c r="AC49" s="74">
        <v>1106</v>
      </c>
    </row>
    <row r="50" spans="1:30" s="88" customFormat="1" outlineLevel="1" x14ac:dyDescent="0.2">
      <c r="B50" s="89" t="s">
        <v>561</v>
      </c>
      <c r="C50" s="55">
        <v>349</v>
      </c>
      <c r="D50" s="55">
        <v>49</v>
      </c>
      <c r="E50" s="55">
        <v>26</v>
      </c>
      <c r="F50" s="55">
        <v>161</v>
      </c>
      <c r="G50" s="55">
        <v>4</v>
      </c>
      <c r="H50" s="55">
        <v>13</v>
      </c>
      <c r="I50" s="55">
        <v>24</v>
      </c>
      <c r="J50" s="55">
        <v>168</v>
      </c>
      <c r="K50" s="55">
        <v>16</v>
      </c>
      <c r="L50" s="55">
        <v>41</v>
      </c>
      <c r="M50" s="55">
        <v>0</v>
      </c>
      <c r="N50" s="55">
        <v>3</v>
      </c>
      <c r="O50" s="55">
        <v>0</v>
      </c>
      <c r="P50" s="55">
        <v>4</v>
      </c>
      <c r="Q50" s="55">
        <v>17</v>
      </c>
      <c r="R50" s="55">
        <v>68</v>
      </c>
      <c r="S50" s="55">
        <v>8</v>
      </c>
      <c r="T50" s="55">
        <v>55</v>
      </c>
      <c r="U50" s="55">
        <v>1</v>
      </c>
      <c r="V50" s="55">
        <v>17</v>
      </c>
      <c r="W50" s="55">
        <v>34</v>
      </c>
      <c r="X50" s="55">
        <v>68</v>
      </c>
      <c r="Y50" s="55">
        <v>87</v>
      </c>
      <c r="Z50" s="55">
        <v>159</v>
      </c>
      <c r="AA50" s="55">
        <v>566</v>
      </c>
      <c r="AB50" s="55">
        <v>806</v>
      </c>
      <c r="AC50" s="74">
        <v>1372</v>
      </c>
    </row>
    <row r="51" spans="1:30" s="88" customFormat="1" outlineLevel="1" x14ac:dyDescent="0.2">
      <c r="B51" s="89" t="s">
        <v>562</v>
      </c>
      <c r="C51" s="55">
        <v>263</v>
      </c>
      <c r="D51" s="55">
        <v>31</v>
      </c>
      <c r="E51" s="55">
        <v>43</v>
      </c>
      <c r="F51" s="55">
        <v>96</v>
      </c>
      <c r="G51" s="55">
        <v>0</v>
      </c>
      <c r="H51" s="55">
        <v>7</v>
      </c>
      <c r="I51" s="55">
        <v>3</v>
      </c>
      <c r="J51" s="55">
        <v>98</v>
      </c>
      <c r="K51" s="55">
        <v>7</v>
      </c>
      <c r="L51" s="55">
        <v>24</v>
      </c>
      <c r="M51" s="55">
        <v>0</v>
      </c>
      <c r="N51" s="55">
        <v>3</v>
      </c>
      <c r="O51" s="55">
        <v>0</v>
      </c>
      <c r="P51" s="55">
        <v>3</v>
      </c>
      <c r="Q51" s="55">
        <v>3</v>
      </c>
      <c r="R51" s="55">
        <v>49</v>
      </c>
      <c r="S51" s="55">
        <v>6</v>
      </c>
      <c r="T51" s="55">
        <v>33</v>
      </c>
      <c r="U51" s="55">
        <v>2</v>
      </c>
      <c r="V51" s="55">
        <v>9</v>
      </c>
      <c r="W51" s="55">
        <v>9</v>
      </c>
      <c r="X51" s="55">
        <v>34</v>
      </c>
      <c r="Y51" s="55">
        <v>38</v>
      </c>
      <c r="Z51" s="55">
        <v>102</v>
      </c>
      <c r="AA51" s="55">
        <v>374</v>
      </c>
      <c r="AB51" s="55">
        <v>489</v>
      </c>
      <c r="AC51" s="55">
        <v>863</v>
      </c>
    </row>
    <row r="52" spans="1:30" s="88" customFormat="1" outlineLevel="1" x14ac:dyDescent="0.2">
      <c r="B52" s="89" t="s">
        <v>563</v>
      </c>
      <c r="C52" s="55">
        <v>894</v>
      </c>
      <c r="D52" s="55">
        <v>59</v>
      </c>
      <c r="E52" s="55">
        <v>203</v>
      </c>
      <c r="F52" s="55">
        <v>298</v>
      </c>
      <c r="G52" s="55">
        <v>15</v>
      </c>
      <c r="H52" s="55">
        <v>21</v>
      </c>
      <c r="I52" s="55">
        <v>223</v>
      </c>
      <c r="J52" s="55">
        <v>320</v>
      </c>
      <c r="K52" s="55">
        <v>46</v>
      </c>
      <c r="L52" s="55">
        <v>80</v>
      </c>
      <c r="M52" s="55">
        <v>1</v>
      </c>
      <c r="N52" s="55">
        <v>5</v>
      </c>
      <c r="O52" s="55">
        <v>0</v>
      </c>
      <c r="P52" s="55">
        <v>6</v>
      </c>
      <c r="Q52" s="55">
        <v>123</v>
      </c>
      <c r="R52" s="55">
        <v>113</v>
      </c>
      <c r="S52" s="55">
        <v>85</v>
      </c>
      <c r="T52" s="55">
        <v>102</v>
      </c>
      <c r="U52" s="55">
        <v>16</v>
      </c>
      <c r="V52" s="55">
        <v>26</v>
      </c>
      <c r="W52" s="55">
        <v>70</v>
      </c>
      <c r="X52" s="55">
        <v>116</v>
      </c>
      <c r="Y52" s="55">
        <v>231</v>
      </c>
      <c r="Z52" s="55">
        <v>295</v>
      </c>
      <c r="AA52" s="74">
        <v>1907</v>
      </c>
      <c r="AB52" s="74">
        <v>1441</v>
      </c>
      <c r="AC52" s="74">
        <v>3348</v>
      </c>
    </row>
    <row r="53" spans="1:30" s="88" customFormat="1" outlineLevel="1" x14ac:dyDescent="0.2">
      <c r="B53" s="89" t="s">
        <v>564</v>
      </c>
      <c r="C53" s="55">
        <v>261</v>
      </c>
      <c r="D53" s="55">
        <v>37</v>
      </c>
      <c r="E53" s="55">
        <v>95</v>
      </c>
      <c r="F53" s="55">
        <v>184</v>
      </c>
      <c r="G53" s="55">
        <v>7</v>
      </c>
      <c r="H53" s="55">
        <v>14</v>
      </c>
      <c r="I53" s="55">
        <v>24</v>
      </c>
      <c r="J53" s="55">
        <v>179</v>
      </c>
      <c r="K53" s="55">
        <v>12</v>
      </c>
      <c r="L53" s="55">
        <v>47</v>
      </c>
      <c r="M53" s="55">
        <v>0</v>
      </c>
      <c r="N53" s="55">
        <v>3</v>
      </c>
      <c r="O53" s="55">
        <v>0</v>
      </c>
      <c r="P53" s="55">
        <v>4</v>
      </c>
      <c r="Q53" s="55">
        <v>18</v>
      </c>
      <c r="R53" s="55">
        <v>77</v>
      </c>
      <c r="S53" s="55">
        <v>15</v>
      </c>
      <c r="T53" s="55">
        <v>62</v>
      </c>
      <c r="U53" s="55">
        <v>1</v>
      </c>
      <c r="V53" s="55">
        <v>14</v>
      </c>
      <c r="W53" s="55">
        <v>9</v>
      </c>
      <c r="X53" s="55">
        <v>62</v>
      </c>
      <c r="Y53" s="55">
        <v>60</v>
      </c>
      <c r="Z53" s="55">
        <v>178</v>
      </c>
      <c r="AA53" s="55">
        <v>502</v>
      </c>
      <c r="AB53" s="55">
        <v>861</v>
      </c>
      <c r="AC53" s="74">
        <v>1363</v>
      </c>
    </row>
    <row r="54" spans="1:30" s="88" customFormat="1" outlineLevel="1" x14ac:dyDescent="0.2">
      <c r="B54" s="89" t="s">
        <v>565</v>
      </c>
      <c r="C54" s="55">
        <v>444</v>
      </c>
      <c r="D54" s="55">
        <v>38</v>
      </c>
      <c r="E54" s="55">
        <v>76</v>
      </c>
      <c r="F54" s="55">
        <v>201</v>
      </c>
      <c r="G54" s="55">
        <v>9</v>
      </c>
      <c r="H54" s="55">
        <v>14</v>
      </c>
      <c r="I54" s="55">
        <v>18</v>
      </c>
      <c r="J54" s="55">
        <v>209</v>
      </c>
      <c r="K54" s="55">
        <v>6</v>
      </c>
      <c r="L54" s="55">
        <v>53</v>
      </c>
      <c r="M54" s="55">
        <v>0</v>
      </c>
      <c r="N54" s="55">
        <v>4</v>
      </c>
      <c r="O54" s="55">
        <v>0</v>
      </c>
      <c r="P54" s="55">
        <v>6</v>
      </c>
      <c r="Q54" s="55">
        <v>20</v>
      </c>
      <c r="R54" s="55">
        <v>78</v>
      </c>
      <c r="S54" s="55">
        <v>15</v>
      </c>
      <c r="T54" s="55">
        <v>70</v>
      </c>
      <c r="U54" s="55">
        <v>9</v>
      </c>
      <c r="V54" s="55">
        <v>14</v>
      </c>
      <c r="W54" s="55">
        <v>17</v>
      </c>
      <c r="X54" s="55">
        <v>69</v>
      </c>
      <c r="Y54" s="55">
        <v>89</v>
      </c>
      <c r="Z54" s="55">
        <v>199</v>
      </c>
      <c r="AA54" s="55">
        <v>703</v>
      </c>
      <c r="AB54" s="55">
        <v>955</v>
      </c>
      <c r="AC54" s="74">
        <v>1658</v>
      </c>
    </row>
    <row r="55" spans="1:30" s="88" customFormat="1" outlineLevel="1" x14ac:dyDescent="0.2">
      <c r="B55" s="89" t="s">
        <v>566</v>
      </c>
      <c r="C55" s="55">
        <v>183</v>
      </c>
      <c r="D55" s="55">
        <v>16</v>
      </c>
      <c r="E55" s="55">
        <v>45</v>
      </c>
      <c r="F55" s="55">
        <v>99</v>
      </c>
      <c r="G55" s="55">
        <v>4</v>
      </c>
      <c r="H55" s="55">
        <v>7</v>
      </c>
      <c r="I55" s="55">
        <v>7</v>
      </c>
      <c r="J55" s="55">
        <v>105</v>
      </c>
      <c r="K55" s="55">
        <v>3</v>
      </c>
      <c r="L55" s="55">
        <v>25</v>
      </c>
      <c r="M55" s="55">
        <v>0</v>
      </c>
      <c r="N55" s="55">
        <v>2</v>
      </c>
      <c r="O55" s="55">
        <v>0</v>
      </c>
      <c r="P55" s="55">
        <v>2</v>
      </c>
      <c r="Q55" s="55">
        <v>4</v>
      </c>
      <c r="R55" s="55">
        <v>47</v>
      </c>
      <c r="S55" s="55">
        <v>1</v>
      </c>
      <c r="T55" s="55">
        <v>34</v>
      </c>
      <c r="U55" s="55">
        <v>0</v>
      </c>
      <c r="V55" s="55">
        <v>8</v>
      </c>
      <c r="W55" s="55">
        <v>11</v>
      </c>
      <c r="X55" s="55">
        <v>32</v>
      </c>
      <c r="Y55" s="55">
        <v>22</v>
      </c>
      <c r="Z55" s="55">
        <v>102</v>
      </c>
      <c r="AA55" s="55">
        <v>280</v>
      </c>
      <c r="AB55" s="55">
        <v>479</v>
      </c>
      <c r="AC55" s="55">
        <v>759</v>
      </c>
    </row>
    <row r="56" spans="1:30" s="88" customFormat="1" outlineLevel="1" x14ac:dyDescent="0.2">
      <c r="B56" s="89" t="s">
        <v>567</v>
      </c>
      <c r="C56" s="55">
        <v>378</v>
      </c>
      <c r="D56" s="55">
        <v>53</v>
      </c>
      <c r="E56" s="55">
        <v>71</v>
      </c>
      <c r="F56" s="55">
        <v>188</v>
      </c>
      <c r="G56" s="55">
        <v>5</v>
      </c>
      <c r="H56" s="55">
        <v>13</v>
      </c>
      <c r="I56" s="55">
        <v>58</v>
      </c>
      <c r="J56" s="55">
        <v>199</v>
      </c>
      <c r="K56" s="55">
        <v>12</v>
      </c>
      <c r="L56" s="55">
        <v>50</v>
      </c>
      <c r="M56" s="55">
        <v>0</v>
      </c>
      <c r="N56" s="55">
        <v>3</v>
      </c>
      <c r="O56" s="55">
        <v>0</v>
      </c>
      <c r="P56" s="55">
        <v>4</v>
      </c>
      <c r="Q56" s="55">
        <v>16</v>
      </c>
      <c r="R56" s="55">
        <v>76</v>
      </c>
      <c r="S56" s="55">
        <v>13</v>
      </c>
      <c r="T56" s="55">
        <v>65</v>
      </c>
      <c r="U56" s="55">
        <v>8</v>
      </c>
      <c r="V56" s="55">
        <v>18</v>
      </c>
      <c r="W56" s="55">
        <v>15</v>
      </c>
      <c r="X56" s="55">
        <v>73</v>
      </c>
      <c r="Y56" s="55">
        <v>63</v>
      </c>
      <c r="Z56" s="55">
        <v>189</v>
      </c>
      <c r="AA56" s="55">
        <v>639</v>
      </c>
      <c r="AB56" s="55">
        <v>931</v>
      </c>
      <c r="AC56" s="74">
        <v>1570</v>
      </c>
    </row>
    <row r="57" spans="1:30" s="88" customFormat="1" outlineLevel="1" x14ac:dyDescent="0.2">
      <c r="B57" s="89" t="s">
        <v>568</v>
      </c>
      <c r="C57" s="55">
        <v>307</v>
      </c>
      <c r="D57" s="55">
        <v>21</v>
      </c>
      <c r="E57" s="55">
        <v>62</v>
      </c>
      <c r="F57" s="55">
        <v>111</v>
      </c>
      <c r="G57" s="55">
        <v>6</v>
      </c>
      <c r="H57" s="55">
        <v>9</v>
      </c>
      <c r="I57" s="55">
        <v>17</v>
      </c>
      <c r="J57" s="55">
        <v>111</v>
      </c>
      <c r="K57" s="55">
        <v>4</v>
      </c>
      <c r="L57" s="55">
        <v>28</v>
      </c>
      <c r="M57" s="55">
        <v>0</v>
      </c>
      <c r="N57" s="55">
        <v>2</v>
      </c>
      <c r="O57" s="55">
        <v>0</v>
      </c>
      <c r="P57" s="55">
        <v>2</v>
      </c>
      <c r="Q57" s="55">
        <v>13</v>
      </c>
      <c r="R57" s="55">
        <v>53</v>
      </c>
      <c r="S57" s="55">
        <v>2</v>
      </c>
      <c r="T57" s="55">
        <v>37</v>
      </c>
      <c r="U57" s="55">
        <v>1</v>
      </c>
      <c r="V57" s="55">
        <v>8</v>
      </c>
      <c r="W57" s="55">
        <v>4</v>
      </c>
      <c r="X57" s="55">
        <v>38</v>
      </c>
      <c r="Y57" s="55">
        <v>26</v>
      </c>
      <c r="Z57" s="55">
        <v>111</v>
      </c>
      <c r="AA57" s="55">
        <v>442</v>
      </c>
      <c r="AB57" s="55">
        <v>531</v>
      </c>
      <c r="AC57" s="55">
        <v>973</v>
      </c>
    </row>
    <row r="58" spans="1:30" s="88" customFormat="1" outlineLevel="1" x14ac:dyDescent="0.2">
      <c r="B58" s="89" t="s">
        <v>569</v>
      </c>
      <c r="C58" s="55">
        <v>562</v>
      </c>
      <c r="D58" s="55">
        <v>52</v>
      </c>
      <c r="E58" s="55">
        <v>127</v>
      </c>
      <c r="F58" s="55">
        <v>253</v>
      </c>
      <c r="G58" s="55">
        <v>17</v>
      </c>
      <c r="H58" s="55">
        <v>18</v>
      </c>
      <c r="I58" s="55">
        <v>94</v>
      </c>
      <c r="J58" s="55">
        <v>244</v>
      </c>
      <c r="K58" s="55">
        <v>20</v>
      </c>
      <c r="L58" s="55">
        <v>66</v>
      </c>
      <c r="M58" s="55">
        <v>0</v>
      </c>
      <c r="N58" s="55">
        <v>4</v>
      </c>
      <c r="O58" s="55">
        <v>0</v>
      </c>
      <c r="P58" s="55">
        <v>5</v>
      </c>
      <c r="Q58" s="55">
        <v>38</v>
      </c>
      <c r="R58" s="55">
        <v>99</v>
      </c>
      <c r="S58" s="55">
        <v>26</v>
      </c>
      <c r="T58" s="55">
        <v>86</v>
      </c>
      <c r="U58" s="55">
        <v>10</v>
      </c>
      <c r="V58" s="55">
        <v>19</v>
      </c>
      <c r="W58" s="55">
        <v>32</v>
      </c>
      <c r="X58" s="55">
        <v>84</v>
      </c>
      <c r="Y58" s="55">
        <v>159</v>
      </c>
      <c r="Z58" s="55">
        <v>241</v>
      </c>
      <c r="AA58" s="74">
        <v>1085</v>
      </c>
      <c r="AB58" s="74">
        <v>1171</v>
      </c>
      <c r="AC58" s="74">
        <v>2256</v>
      </c>
    </row>
    <row r="59" spans="1:30" s="88" customFormat="1" outlineLevel="1" x14ac:dyDescent="0.2">
      <c r="B59" s="89" t="s">
        <v>570</v>
      </c>
      <c r="C59" s="55">
        <v>282</v>
      </c>
      <c r="D59" s="55">
        <v>37</v>
      </c>
      <c r="E59" s="55">
        <v>90</v>
      </c>
      <c r="F59" s="55">
        <v>158</v>
      </c>
      <c r="G59" s="55">
        <v>5</v>
      </c>
      <c r="H59" s="55">
        <v>11</v>
      </c>
      <c r="I59" s="55">
        <v>129</v>
      </c>
      <c r="J59" s="55">
        <v>174</v>
      </c>
      <c r="K59" s="55">
        <v>24</v>
      </c>
      <c r="L59" s="55">
        <v>41</v>
      </c>
      <c r="M59" s="55">
        <v>7</v>
      </c>
      <c r="N59" s="55">
        <v>3</v>
      </c>
      <c r="O59" s="55">
        <v>0</v>
      </c>
      <c r="P59" s="55">
        <v>3</v>
      </c>
      <c r="Q59" s="55">
        <v>81</v>
      </c>
      <c r="R59" s="55">
        <v>66</v>
      </c>
      <c r="S59" s="55">
        <v>24</v>
      </c>
      <c r="T59" s="55">
        <v>54</v>
      </c>
      <c r="U59" s="55">
        <v>9</v>
      </c>
      <c r="V59" s="55">
        <v>15</v>
      </c>
      <c r="W59" s="55">
        <v>29</v>
      </c>
      <c r="X59" s="55">
        <v>71</v>
      </c>
      <c r="Y59" s="55">
        <v>113</v>
      </c>
      <c r="Z59" s="55">
        <v>158</v>
      </c>
      <c r="AA59" s="55">
        <v>793</v>
      </c>
      <c r="AB59" s="55">
        <v>791</v>
      </c>
      <c r="AC59" s="74">
        <v>1584</v>
      </c>
    </row>
    <row r="60" spans="1:30" s="88" customFormat="1" ht="15" outlineLevel="1" x14ac:dyDescent="0.2">
      <c r="B60" s="122" t="s">
        <v>733</v>
      </c>
      <c r="C60" s="73" t="s">
        <v>501</v>
      </c>
      <c r="D60" s="55">
        <v>1261</v>
      </c>
      <c r="E60" s="73" t="s">
        <v>501</v>
      </c>
      <c r="F60" s="55">
        <v>100</v>
      </c>
      <c r="G60" s="73" t="s">
        <v>501</v>
      </c>
      <c r="H60" s="55">
        <v>3</v>
      </c>
      <c r="I60" s="73" t="s">
        <v>501</v>
      </c>
      <c r="J60" s="55">
        <v>210</v>
      </c>
      <c r="K60" s="73" t="s">
        <v>501</v>
      </c>
      <c r="L60" s="55">
        <v>164</v>
      </c>
      <c r="M60" s="73" t="s">
        <v>501</v>
      </c>
      <c r="N60" s="55">
        <v>2</v>
      </c>
      <c r="O60" s="73" t="s">
        <v>501</v>
      </c>
      <c r="P60" s="55">
        <v>4</v>
      </c>
      <c r="Q60" s="73" t="s">
        <v>501</v>
      </c>
      <c r="R60" s="55">
        <v>70</v>
      </c>
      <c r="S60" s="73" t="s">
        <v>501</v>
      </c>
      <c r="T60" s="55">
        <v>31</v>
      </c>
      <c r="U60" s="73" t="s">
        <v>501</v>
      </c>
      <c r="V60" s="55">
        <v>16</v>
      </c>
      <c r="W60" s="55">
        <v>0</v>
      </c>
      <c r="X60" s="55">
        <v>44</v>
      </c>
      <c r="Y60" s="73" t="s">
        <v>501</v>
      </c>
      <c r="Z60" s="55">
        <v>130</v>
      </c>
      <c r="AA60" s="73" t="s">
        <v>501</v>
      </c>
      <c r="AB60" s="74">
        <v>2035</v>
      </c>
      <c r="AC60" s="74">
        <v>2035</v>
      </c>
    </row>
    <row r="61" spans="1:30" s="88" customFormat="1" x14ac:dyDescent="0.2">
      <c r="B61" s="92" t="s">
        <v>571</v>
      </c>
      <c r="C61" s="77">
        <v>8744</v>
      </c>
      <c r="D61" s="77">
        <v>2237</v>
      </c>
      <c r="E61" s="77">
        <v>2702</v>
      </c>
      <c r="F61" s="77">
        <v>4381</v>
      </c>
      <c r="G61" s="78">
        <v>196</v>
      </c>
      <c r="H61" s="78">
        <v>311</v>
      </c>
      <c r="I61" s="77">
        <v>2814</v>
      </c>
      <c r="J61" s="77">
        <v>4627</v>
      </c>
      <c r="K61" s="78">
        <v>735</v>
      </c>
      <c r="L61" s="77">
        <v>1266</v>
      </c>
      <c r="M61" s="78">
        <v>49</v>
      </c>
      <c r="N61" s="78">
        <v>91</v>
      </c>
      <c r="O61" s="78">
        <v>61</v>
      </c>
      <c r="P61" s="78">
        <v>106</v>
      </c>
      <c r="Q61" s="77">
        <v>1025</v>
      </c>
      <c r="R61" s="77">
        <v>1857</v>
      </c>
      <c r="S61" s="78">
        <v>939</v>
      </c>
      <c r="T61" s="77">
        <v>1489</v>
      </c>
      <c r="U61" s="78">
        <v>226</v>
      </c>
      <c r="V61" s="78">
        <v>387</v>
      </c>
      <c r="W61" s="78">
        <v>971</v>
      </c>
      <c r="X61" s="77">
        <v>1643</v>
      </c>
      <c r="Y61" s="77">
        <v>2659</v>
      </c>
      <c r="Z61" s="77">
        <v>4411</v>
      </c>
      <c r="AA61" s="77">
        <v>21121</v>
      </c>
      <c r="AB61" s="77">
        <v>22806</v>
      </c>
      <c r="AC61" s="77">
        <v>43927</v>
      </c>
    </row>
    <row r="62" spans="1:30" s="88" customFormat="1" x14ac:dyDescent="0.2">
      <c r="B62" s="148"/>
      <c r="C62" s="102"/>
      <c r="D62" s="102"/>
      <c r="E62" s="102"/>
      <c r="F62" s="102"/>
      <c r="G62" s="104"/>
      <c r="H62" s="104"/>
      <c r="I62" s="102"/>
      <c r="J62" s="102"/>
      <c r="K62" s="104"/>
      <c r="L62" s="102"/>
      <c r="M62" s="104"/>
      <c r="N62" s="104"/>
      <c r="O62" s="104"/>
      <c r="P62" s="104"/>
      <c r="Q62" s="102"/>
      <c r="R62" s="102"/>
      <c r="S62" s="104"/>
      <c r="T62" s="102"/>
      <c r="U62" s="104"/>
      <c r="V62" s="104"/>
      <c r="W62" s="104"/>
      <c r="X62" s="102"/>
      <c r="Y62" s="102"/>
      <c r="Z62" s="102"/>
      <c r="AA62" s="102"/>
      <c r="AB62" s="102"/>
      <c r="AC62" s="102"/>
    </row>
    <row r="63" spans="1:30" x14ac:dyDescent="0.2">
      <c r="A63" s="11" t="s">
        <v>218</v>
      </c>
      <c r="B63" s="16"/>
      <c r="C63" s="88"/>
      <c r="D63" s="88"/>
      <c r="E63" s="88"/>
      <c r="F63" s="88"/>
      <c r="G63" s="88"/>
      <c r="H63" s="88"/>
      <c r="I63" s="88"/>
      <c r="J63" s="88"/>
      <c r="K63" s="88"/>
      <c r="L63" s="88"/>
      <c r="M63" s="88"/>
      <c r="N63" s="88"/>
      <c r="O63" s="88"/>
      <c r="P63" s="88"/>
      <c r="Q63" s="88"/>
      <c r="R63" s="88"/>
      <c r="S63" s="88"/>
      <c r="T63" s="88"/>
      <c r="U63" s="88"/>
      <c r="V63" s="88"/>
      <c r="W63" s="88"/>
      <c r="X63" s="88"/>
      <c r="Y63" s="88"/>
      <c r="Z63" s="88"/>
      <c r="AA63" s="88"/>
      <c r="AB63" s="88"/>
      <c r="AC63" s="88"/>
      <c r="AD63" s="88"/>
    </row>
    <row r="64" spans="1:30" x14ac:dyDescent="0.2">
      <c r="A64" s="11" t="s">
        <v>327</v>
      </c>
      <c r="B64" s="11" t="s">
        <v>410</v>
      </c>
    </row>
    <row r="65" spans="1:29" x14ac:dyDescent="0.2">
      <c r="A65" s="198"/>
      <c r="B65" s="11" t="s">
        <v>413</v>
      </c>
      <c r="C65" s="199"/>
    </row>
    <row r="66" spans="1:29" x14ac:dyDescent="0.2">
      <c r="A66" s="11" t="s">
        <v>328</v>
      </c>
      <c r="B66" s="11" t="s">
        <v>411</v>
      </c>
    </row>
    <row r="67" spans="1:29" x14ac:dyDescent="0.2">
      <c r="A67" s="11" t="s">
        <v>329</v>
      </c>
      <c r="B67" s="11" t="s">
        <v>412</v>
      </c>
    </row>
    <row r="68" spans="1:29" x14ac:dyDescent="0.2">
      <c r="A68" s="11" t="s">
        <v>330</v>
      </c>
      <c r="B68" s="11" t="s">
        <v>415</v>
      </c>
    </row>
    <row r="69" spans="1:29" x14ac:dyDescent="0.2">
      <c r="A69" s="11" t="s">
        <v>331</v>
      </c>
      <c r="B69" s="11" t="s">
        <v>416</v>
      </c>
    </row>
    <row r="70" spans="1:29" x14ac:dyDescent="0.2">
      <c r="A70" s="11" t="s">
        <v>332</v>
      </c>
      <c r="B70" s="16" t="s">
        <v>333</v>
      </c>
    </row>
    <row r="71" spans="1:29" x14ac:dyDescent="0.2">
      <c r="A71" s="11" t="s">
        <v>320</v>
      </c>
      <c r="B71" s="11" t="s">
        <v>409</v>
      </c>
    </row>
    <row r="72" spans="1:29" x14ac:dyDescent="0.2">
      <c r="A72" s="11" t="s">
        <v>355</v>
      </c>
      <c r="B72" s="383" t="s">
        <v>414</v>
      </c>
      <c r="C72" s="383"/>
      <c r="D72" s="383"/>
      <c r="E72" s="383"/>
      <c r="F72" s="383"/>
      <c r="G72" s="383"/>
      <c r="H72" s="383"/>
      <c r="I72" s="383"/>
      <c r="J72" s="383"/>
      <c r="K72" s="383"/>
      <c r="L72" s="383"/>
      <c r="M72" s="383"/>
      <c r="N72" s="383"/>
      <c r="O72" s="383"/>
      <c r="P72" s="383"/>
      <c r="Q72" s="383"/>
      <c r="R72" s="383"/>
      <c r="S72" s="383"/>
      <c r="T72" s="383"/>
      <c r="U72" s="383"/>
      <c r="V72" s="383"/>
      <c r="W72" s="383"/>
      <c r="X72" s="383"/>
      <c r="Y72" s="383"/>
      <c r="Z72" s="383"/>
      <c r="AA72" s="383"/>
      <c r="AB72" s="383"/>
      <c r="AC72" s="383"/>
    </row>
    <row r="73" spans="1:29" x14ac:dyDescent="0.2">
      <c r="B73" s="383"/>
      <c r="C73" s="383"/>
      <c r="D73" s="383"/>
      <c r="E73" s="383"/>
      <c r="F73" s="383"/>
      <c r="G73" s="383"/>
      <c r="H73" s="383"/>
      <c r="I73" s="383"/>
      <c r="J73" s="383"/>
      <c r="K73" s="383"/>
      <c r="L73" s="383"/>
      <c r="M73" s="383"/>
      <c r="N73" s="383"/>
      <c r="O73" s="383"/>
      <c r="P73" s="383"/>
      <c r="Q73" s="383"/>
      <c r="R73" s="383"/>
      <c r="S73" s="383"/>
      <c r="T73" s="383"/>
      <c r="U73" s="383"/>
      <c r="V73" s="383"/>
      <c r="W73" s="383"/>
      <c r="X73" s="383"/>
      <c r="Y73" s="383"/>
      <c r="Z73" s="383"/>
      <c r="AA73" s="383"/>
      <c r="AB73" s="383"/>
      <c r="AC73" s="383"/>
    </row>
    <row r="74" spans="1:29" x14ac:dyDescent="0.2">
      <c r="A74" s="11" t="s">
        <v>219</v>
      </c>
      <c r="B74" s="16"/>
    </row>
    <row r="75" spans="1:29" x14ac:dyDescent="0.2">
      <c r="B75" s="16"/>
    </row>
    <row r="76" spans="1:29" x14ac:dyDescent="0.2">
      <c r="A76" s="79" t="s">
        <v>1246</v>
      </c>
      <c r="B76" s="80"/>
    </row>
    <row r="77" spans="1:29" x14ac:dyDescent="0.2">
      <c r="A77" s="46" t="s">
        <v>1249</v>
      </c>
      <c r="B77" s="16"/>
    </row>
    <row r="78" spans="1:29" x14ac:dyDescent="0.2">
      <c r="B78" s="16"/>
    </row>
  </sheetData>
  <mergeCells count="19">
    <mergeCell ref="B2:AC2"/>
    <mergeCell ref="S3:T3"/>
    <mergeCell ref="Q3:R3"/>
    <mergeCell ref="O3:P3"/>
    <mergeCell ref="M3:N3"/>
    <mergeCell ref="K3:L3"/>
    <mergeCell ref="I3:J3"/>
    <mergeCell ref="G3:H3"/>
    <mergeCell ref="E3:F3"/>
    <mergeCell ref="C3:D3"/>
    <mergeCell ref="AA3:AB3"/>
    <mergeCell ref="Y3:Z3"/>
    <mergeCell ref="W3:X3"/>
    <mergeCell ref="B5:AC5"/>
    <mergeCell ref="B34:AC34"/>
    <mergeCell ref="U3:V3"/>
    <mergeCell ref="B72:AC73"/>
    <mergeCell ref="B3:B4"/>
    <mergeCell ref="AC3:AC4"/>
  </mergeCells>
  <pageMargins left="0.7" right="0.7" top="0.75" bottom="0.75" header="0.3" footer="0.3"/>
  <pageSetup paperSize="8" orientation="landscape" r:id="rId1"/>
  <headerFooter>
    <oddHeader>&amp;L&amp;"Calibri"&amp;10&amp;K000000 [Limited Sharing]&amp;1#_x000D_</oddHead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A00-000000000000}">
  <sheetPr codeName="Sheet38">
    <tabColor theme="7" tint="-0.499984740745262"/>
  </sheetPr>
  <dimension ref="A1:P36"/>
  <sheetViews>
    <sheetView zoomScaleNormal="100" workbookViewId="0">
      <pane xSplit="2" ySplit="3" topLeftCell="C4" activePane="bottomRight" state="frozen"/>
      <selection sqref="A1:XFD1048576"/>
      <selection pane="topRight" sqref="A1:XFD1048576"/>
      <selection pane="bottomLeft" sqref="A1:XFD1048576"/>
      <selection pane="bottomRight" sqref="A1:XFD1048576"/>
    </sheetView>
  </sheetViews>
  <sheetFormatPr defaultRowHeight="12.75" x14ac:dyDescent="0.2"/>
  <cols>
    <col min="1" max="1" width="3.83203125" style="11" customWidth="1"/>
    <col min="2" max="2" width="32.33203125" style="11" customWidth="1"/>
    <col min="3" max="3" width="11" style="11" customWidth="1"/>
    <col min="4" max="16" width="15.6640625" style="11" customWidth="1"/>
    <col min="17" max="16384" width="9.33203125" style="11"/>
  </cols>
  <sheetData>
    <row r="1" spans="2:16" s="4" customFormat="1" ht="46.5" customHeight="1" x14ac:dyDescent="0.2">
      <c r="B1" s="1" t="s">
        <v>438</v>
      </c>
      <c r="C1" s="2"/>
      <c r="D1" s="2"/>
      <c r="E1" s="2"/>
      <c r="F1" s="2"/>
      <c r="G1" s="2"/>
      <c r="H1" s="2"/>
      <c r="I1" s="2"/>
      <c r="J1" s="2"/>
      <c r="K1" s="2"/>
      <c r="L1" s="2"/>
      <c r="M1" s="2"/>
      <c r="N1" s="2"/>
      <c r="O1" s="2"/>
      <c r="P1" s="3" t="s">
        <v>468</v>
      </c>
    </row>
    <row r="2" spans="2:16" s="182" customFormat="1" ht="15" x14ac:dyDescent="0.25">
      <c r="B2" s="424" t="s">
        <v>221</v>
      </c>
      <c r="C2" s="424"/>
      <c r="D2" s="424"/>
      <c r="E2" s="424"/>
      <c r="F2" s="424"/>
      <c r="G2" s="424"/>
      <c r="H2" s="424"/>
      <c r="I2" s="424"/>
      <c r="J2" s="424"/>
      <c r="K2" s="424"/>
      <c r="L2" s="424"/>
      <c r="M2" s="424"/>
      <c r="N2" s="424"/>
      <c r="O2" s="424"/>
      <c r="P2" s="424"/>
    </row>
    <row r="3" spans="2:16" s="29" customFormat="1" ht="49.5" customHeight="1" x14ac:dyDescent="0.25">
      <c r="B3" s="99" t="s">
        <v>222</v>
      </c>
      <c r="C3" s="65"/>
      <c r="D3" s="108" t="s">
        <v>195</v>
      </c>
      <c r="E3" s="108" t="s">
        <v>223</v>
      </c>
      <c r="F3" s="108" t="s">
        <v>224</v>
      </c>
      <c r="G3" s="109" t="s">
        <v>225</v>
      </c>
      <c r="H3" s="108" t="s">
        <v>226</v>
      </c>
      <c r="I3" s="108" t="s">
        <v>227</v>
      </c>
      <c r="J3" s="183" t="s">
        <v>229</v>
      </c>
      <c r="K3" s="183" t="s">
        <v>230</v>
      </c>
      <c r="L3" s="183" t="s">
        <v>231</v>
      </c>
      <c r="M3" s="184" t="s">
        <v>232</v>
      </c>
      <c r="N3" s="185" t="s">
        <v>233</v>
      </c>
      <c r="O3" s="186" t="s">
        <v>196</v>
      </c>
      <c r="P3" s="183" t="s">
        <v>1</v>
      </c>
    </row>
    <row r="4" spans="2:16" x14ac:dyDescent="0.2">
      <c r="B4" s="484" t="s">
        <v>228</v>
      </c>
      <c r="C4" s="172" t="s">
        <v>730</v>
      </c>
      <c r="D4" s="156">
        <v>6187</v>
      </c>
      <c r="E4" s="156">
        <v>4987</v>
      </c>
      <c r="F4" s="120">
        <v>279</v>
      </c>
      <c r="G4" s="156">
        <v>4313</v>
      </c>
      <c r="H4" s="156">
        <v>1169</v>
      </c>
      <c r="I4" s="120">
        <v>65</v>
      </c>
      <c r="J4" s="187">
        <v>65</v>
      </c>
      <c r="K4" s="188">
        <v>1206</v>
      </c>
      <c r="L4" s="189">
        <v>1485</v>
      </c>
      <c r="M4" s="187">
        <v>314</v>
      </c>
      <c r="N4" s="190">
        <v>1186</v>
      </c>
      <c r="O4" s="190">
        <v>1104</v>
      </c>
      <c r="P4" s="190">
        <v>22360</v>
      </c>
    </row>
    <row r="5" spans="2:16" x14ac:dyDescent="0.2">
      <c r="B5" s="485"/>
      <c r="C5" s="73" t="s">
        <v>727</v>
      </c>
      <c r="D5" s="74">
        <v>6316</v>
      </c>
      <c r="E5" s="74">
        <v>5019</v>
      </c>
      <c r="F5" s="55">
        <v>280</v>
      </c>
      <c r="G5" s="74">
        <v>4333</v>
      </c>
      <c r="H5" s="74">
        <v>1234</v>
      </c>
      <c r="I5" s="55">
        <v>65</v>
      </c>
      <c r="J5" s="13">
        <v>68</v>
      </c>
      <c r="K5" s="191">
        <v>1378</v>
      </c>
      <c r="L5" s="18">
        <v>1554</v>
      </c>
      <c r="M5" s="13">
        <v>311</v>
      </c>
      <c r="N5" s="9">
        <v>1196</v>
      </c>
      <c r="O5" s="9">
        <v>2814</v>
      </c>
      <c r="P5" s="9">
        <v>24321</v>
      </c>
    </row>
    <row r="6" spans="2:16" x14ac:dyDescent="0.2">
      <c r="B6" s="485"/>
      <c r="C6" s="73" t="s">
        <v>728</v>
      </c>
      <c r="D6" s="74">
        <v>7276</v>
      </c>
      <c r="E6" s="74">
        <v>6324</v>
      </c>
      <c r="F6" s="55">
        <v>402</v>
      </c>
      <c r="G6" s="74">
        <v>5919</v>
      </c>
      <c r="H6" s="74">
        <v>1437</v>
      </c>
      <c r="I6" s="55">
        <v>91</v>
      </c>
      <c r="J6" s="13">
        <v>105</v>
      </c>
      <c r="K6" s="191">
        <v>1966</v>
      </c>
      <c r="L6" s="18">
        <v>1948</v>
      </c>
      <c r="M6" s="13">
        <v>464</v>
      </c>
      <c r="N6" s="9">
        <v>1709</v>
      </c>
      <c r="O6" s="9">
        <v>4343</v>
      </c>
      <c r="P6" s="9">
        <v>31984</v>
      </c>
    </row>
    <row r="7" spans="2:16" x14ac:dyDescent="0.2">
      <c r="B7" s="485"/>
      <c r="C7" s="73" t="s">
        <v>729</v>
      </c>
      <c r="D7" s="74">
        <v>7445</v>
      </c>
      <c r="E7" s="74">
        <v>6750</v>
      </c>
      <c r="F7" s="55">
        <v>429</v>
      </c>
      <c r="G7" s="74">
        <v>6225</v>
      </c>
      <c r="H7" s="74">
        <v>1494</v>
      </c>
      <c r="I7" s="55">
        <v>127</v>
      </c>
      <c r="J7" s="13">
        <v>114</v>
      </c>
      <c r="K7" s="191">
        <v>2317</v>
      </c>
      <c r="L7" s="18">
        <v>2020</v>
      </c>
      <c r="M7" s="13">
        <v>506</v>
      </c>
      <c r="N7" s="9">
        <v>1969</v>
      </c>
      <c r="O7" s="9">
        <v>4804</v>
      </c>
      <c r="P7" s="9">
        <v>34200</v>
      </c>
    </row>
    <row r="8" spans="2:16" x14ac:dyDescent="0.2">
      <c r="B8" s="483" t="s">
        <v>534</v>
      </c>
      <c r="C8" s="73" t="s">
        <v>730</v>
      </c>
      <c r="D8" s="74">
        <v>1507</v>
      </c>
      <c r="E8" s="55">
        <v>620</v>
      </c>
      <c r="F8" s="55">
        <v>43</v>
      </c>
      <c r="G8" s="55">
        <v>484</v>
      </c>
      <c r="H8" s="55">
        <v>164</v>
      </c>
      <c r="I8" s="55">
        <v>8</v>
      </c>
      <c r="J8" s="13">
        <v>11</v>
      </c>
      <c r="K8" s="192">
        <v>206</v>
      </c>
      <c r="L8" s="8">
        <v>232</v>
      </c>
      <c r="M8" s="13">
        <v>54</v>
      </c>
      <c r="N8" s="13">
        <v>229</v>
      </c>
      <c r="O8" s="13">
        <v>185</v>
      </c>
      <c r="P8" s="9">
        <v>3743</v>
      </c>
    </row>
    <row r="9" spans="2:16" x14ac:dyDescent="0.2">
      <c r="B9" s="483"/>
      <c r="C9" s="73" t="s">
        <v>727</v>
      </c>
      <c r="D9" s="74">
        <v>1628</v>
      </c>
      <c r="E9" s="55">
        <v>599</v>
      </c>
      <c r="F9" s="55">
        <v>48</v>
      </c>
      <c r="G9" s="55">
        <v>490</v>
      </c>
      <c r="H9" s="55">
        <v>134</v>
      </c>
      <c r="I9" s="55">
        <v>11</v>
      </c>
      <c r="J9" s="13">
        <v>10</v>
      </c>
      <c r="K9" s="192">
        <v>222</v>
      </c>
      <c r="L9" s="8">
        <v>211</v>
      </c>
      <c r="M9" s="13">
        <v>54</v>
      </c>
      <c r="N9" s="13">
        <v>241</v>
      </c>
      <c r="O9" s="13">
        <v>466</v>
      </c>
      <c r="P9" s="9">
        <v>4030</v>
      </c>
    </row>
    <row r="10" spans="2:16" x14ac:dyDescent="0.2">
      <c r="B10" s="483"/>
      <c r="C10" s="73" t="s">
        <v>728</v>
      </c>
      <c r="D10" s="74">
        <v>1702</v>
      </c>
      <c r="E10" s="55">
        <v>882</v>
      </c>
      <c r="F10" s="55">
        <v>45</v>
      </c>
      <c r="G10" s="55">
        <v>698</v>
      </c>
      <c r="H10" s="55">
        <v>227</v>
      </c>
      <c r="I10" s="55">
        <v>19</v>
      </c>
      <c r="J10" s="13">
        <v>18</v>
      </c>
      <c r="K10" s="192">
        <v>315</v>
      </c>
      <c r="L10" s="8">
        <v>300</v>
      </c>
      <c r="M10" s="13">
        <v>90</v>
      </c>
      <c r="N10" s="13">
        <v>365</v>
      </c>
      <c r="O10" s="13">
        <v>637</v>
      </c>
      <c r="P10" s="9">
        <v>5298</v>
      </c>
    </row>
    <row r="11" spans="2:16" x14ac:dyDescent="0.2">
      <c r="B11" s="483"/>
      <c r="C11" s="73" t="s">
        <v>729</v>
      </c>
      <c r="D11" s="74">
        <v>1814</v>
      </c>
      <c r="E11" s="55">
        <v>772</v>
      </c>
      <c r="F11" s="55">
        <v>42</v>
      </c>
      <c r="G11" s="55">
        <v>682</v>
      </c>
      <c r="H11" s="55">
        <v>191</v>
      </c>
      <c r="I11" s="55">
        <v>24</v>
      </c>
      <c r="J11" s="13">
        <v>19</v>
      </c>
      <c r="K11" s="192">
        <v>339</v>
      </c>
      <c r="L11" s="8">
        <v>291</v>
      </c>
      <c r="M11" s="13">
        <v>76</v>
      </c>
      <c r="N11" s="13">
        <v>348</v>
      </c>
      <c r="O11" s="13">
        <v>704</v>
      </c>
      <c r="P11" s="9">
        <v>5302</v>
      </c>
    </row>
    <row r="12" spans="2:16" x14ac:dyDescent="0.2">
      <c r="B12" s="483" t="s">
        <v>535</v>
      </c>
      <c r="C12" s="73" t="s">
        <v>730</v>
      </c>
      <c r="D12" s="74">
        <v>1388</v>
      </c>
      <c r="E12" s="55">
        <v>320</v>
      </c>
      <c r="F12" s="55">
        <v>43</v>
      </c>
      <c r="G12" s="55">
        <v>338</v>
      </c>
      <c r="H12" s="55">
        <v>128</v>
      </c>
      <c r="I12" s="55">
        <v>6</v>
      </c>
      <c r="J12" s="13">
        <v>4</v>
      </c>
      <c r="K12" s="192">
        <v>94</v>
      </c>
      <c r="L12" s="8">
        <v>87</v>
      </c>
      <c r="M12" s="13">
        <v>18</v>
      </c>
      <c r="N12" s="13">
        <v>139</v>
      </c>
      <c r="O12" s="13">
        <v>159</v>
      </c>
      <c r="P12" s="9">
        <v>2724</v>
      </c>
    </row>
    <row r="13" spans="2:16" x14ac:dyDescent="0.2">
      <c r="B13" s="483"/>
      <c r="C13" s="111" t="s">
        <v>500</v>
      </c>
      <c r="D13" s="74">
        <v>1463</v>
      </c>
      <c r="E13" s="55">
        <v>294</v>
      </c>
      <c r="F13" s="55">
        <v>36</v>
      </c>
      <c r="G13" s="55">
        <v>333</v>
      </c>
      <c r="H13" s="55">
        <v>103</v>
      </c>
      <c r="I13" s="55">
        <v>5</v>
      </c>
      <c r="J13" s="13">
        <v>2</v>
      </c>
      <c r="K13" s="192">
        <v>124</v>
      </c>
      <c r="L13" s="8">
        <v>89</v>
      </c>
      <c r="M13" s="13">
        <v>18</v>
      </c>
      <c r="N13" s="13">
        <v>145</v>
      </c>
      <c r="O13" s="13">
        <v>356</v>
      </c>
      <c r="P13" s="9">
        <v>2957</v>
      </c>
    </row>
    <row r="14" spans="2:16" x14ac:dyDescent="0.2">
      <c r="B14" s="483"/>
      <c r="C14" s="73" t="s">
        <v>728</v>
      </c>
      <c r="D14" s="74">
        <v>1557</v>
      </c>
      <c r="E14" s="55">
        <v>409</v>
      </c>
      <c r="F14" s="55">
        <v>42</v>
      </c>
      <c r="G14" s="55">
        <v>487</v>
      </c>
      <c r="H14" s="55">
        <v>164</v>
      </c>
      <c r="I14" s="55">
        <v>10</v>
      </c>
      <c r="J14" s="13">
        <v>5</v>
      </c>
      <c r="K14" s="192">
        <v>177</v>
      </c>
      <c r="L14" s="8">
        <v>114</v>
      </c>
      <c r="M14" s="13">
        <v>18</v>
      </c>
      <c r="N14" s="13">
        <v>237</v>
      </c>
      <c r="O14" s="13">
        <v>527</v>
      </c>
      <c r="P14" s="9">
        <v>3747</v>
      </c>
    </row>
    <row r="15" spans="2:16" x14ac:dyDescent="0.2">
      <c r="B15" s="483"/>
      <c r="C15" s="73" t="s">
        <v>729</v>
      </c>
      <c r="D15" s="74">
        <v>1689</v>
      </c>
      <c r="E15" s="55">
        <v>445</v>
      </c>
      <c r="F15" s="55">
        <v>35</v>
      </c>
      <c r="G15" s="55">
        <v>511</v>
      </c>
      <c r="H15" s="55">
        <v>171</v>
      </c>
      <c r="I15" s="55">
        <v>16</v>
      </c>
      <c r="J15" s="13">
        <v>7</v>
      </c>
      <c r="K15" s="192">
        <v>221</v>
      </c>
      <c r="L15" s="8">
        <v>104</v>
      </c>
      <c r="M15" s="13">
        <v>31</v>
      </c>
      <c r="N15" s="13">
        <v>292</v>
      </c>
      <c r="O15" s="13">
        <v>624</v>
      </c>
      <c r="P15" s="9">
        <v>4146</v>
      </c>
    </row>
    <row r="16" spans="2:16" x14ac:dyDescent="0.2">
      <c r="B16" s="483" t="s">
        <v>525</v>
      </c>
      <c r="C16" s="73" t="s">
        <v>730</v>
      </c>
      <c r="D16" s="55">
        <v>48</v>
      </c>
      <c r="E16" s="55">
        <v>22</v>
      </c>
      <c r="F16" s="55">
        <v>43</v>
      </c>
      <c r="G16" s="55">
        <v>338</v>
      </c>
      <c r="H16" s="55">
        <v>128</v>
      </c>
      <c r="I16" s="55">
        <v>6</v>
      </c>
      <c r="J16" s="193" t="s">
        <v>501</v>
      </c>
      <c r="K16" s="192">
        <v>3</v>
      </c>
      <c r="L16" s="8">
        <v>3</v>
      </c>
      <c r="M16" s="193" t="s">
        <v>501</v>
      </c>
      <c r="N16" s="13">
        <v>8</v>
      </c>
      <c r="O16" s="13">
        <v>8</v>
      </c>
      <c r="P16" s="13">
        <v>607</v>
      </c>
    </row>
    <row r="17" spans="1:16" x14ac:dyDescent="0.2">
      <c r="B17" s="483"/>
      <c r="C17" s="73" t="s">
        <v>727</v>
      </c>
      <c r="D17" s="55">
        <v>31</v>
      </c>
      <c r="E17" s="55">
        <v>19</v>
      </c>
      <c r="F17" s="55">
        <v>2</v>
      </c>
      <c r="G17" s="55">
        <v>13</v>
      </c>
      <c r="H17" s="55">
        <v>3</v>
      </c>
      <c r="I17" s="73" t="s">
        <v>501</v>
      </c>
      <c r="J17" s="193" t="s">
        <v>501</v>
      </c>
      <c r="K17" s="192">
        <v>3</v>
      </c>
      <c r="L17" s="8">
        <v>5</v>
      </c>
      <c r="M17" s="193" t="s">
        <v>501</v>
      </c>
      <c r="N17" s="13">
        <v>5</v>
      </c>
      <c r="O17" s="13">
        <v>6</v>
      </c>
      <c r="P17" s="13">
        <v>107</v>
      </c>
    </row>
    <row r="18" spans="1:16" x14ac:dyDescent="0.2">
      <c r="B18" s="483"/>
      <c r="C18" s="73" t="s">
        <v>728</v>
      </c>
      <c r="D18" s="55">
        <v>32</v>
      </c>
      <c r="E18" s="55">
        <v>20</v>
      </c>
      <c r="F18" s="55">
        <v>2</v>
      </c>
      <c r="G18" s="55">
        <v>13</v>
      </c>
      <c r="H18" s="55">
        <v>5</v>
      </c>
      <c r="I18" s="73" t="s">
        <v>501</v>
      </c>
      <c r="J18" s="193" t="s">
        <v>501</v>
      </c>
      <c r="K18" s="192">
        <v>5</v>
      </c>
      <c r="L18" s="8">
        <v>4</v>
      </c>
      <c r="M18" s="13">
        <v>1</v>
      </c>
      <c r="N18" s="13">
        <v>7</v>
      </c>
      <c r="O18" s="13">
        <v>10</v>
      </c>
      <c r="P18" s="13">
        <v>99</v>
      </c>
    </row>
    <row r="19" spans="1:16" x14ac:dyDescent="0.2">
      <c r="B19" s="483"/>
      <c r="C19" s="73" t="s">
        <v>729</v>
      </c>
      <c r="D19" s="55">
        <v>32</v>
      </c>
      <c r="E19" s="55">
        <v>42</v>
      </c>
      <c r="F19" s="73" t="s">
        <v>501</v>
      </c>
      <c r="G19" s="55">
        <v>23</v>
      </c>
      <c r="H19" s="55">
        <v>3</v>
      </c>
      <c r="I19" s="73" t="s">
        <v>501</v>
      </c>
      <c r="J19" s="193" t="s">
        <v>501</v>
      </c>
      <c r="K19" s="192">
        <v>5</v>
      </c>
      <c r="L19" s="8">
        <v>3</v>
      </c>
      <c r="M19" s="193" t="s">
        <v>501</v>
      </c>
      <c r="N19" s="13">
        <v>5</v>
      </c>
      <c r="O19" s="13">
        <v>12</v>
      </c>
      <c r="P19" s="13">
        <v>125</v>
      </c>
    </row>
    <row r="20" spans="1:16" x14ac:dyDescent="0.2">
      <c r="B20" s="483" t="s">
        <v>713</v>
      </c>
      <c r="C20" s="73" t="s">
        <v>730</v>
      </c>
      <c r="D20" s="74">
        <v>9130</v>
      </c>
      <c r="E20" s="74">
        <v>5949</v>
      </c>
      <c r="F20" s="55">
        <v>368</v>
      </c>
      <c r="G20" s="74">
        <v>5147</v>
      </c>
      <c r="H20" s="74">
        <v>1464</v>
      </c>
      <c r="I20" s="55">
        <v>79</v>
      </c>
      <c r="J20" s="13">
        <v>80</v>
      </c>
      <c r="K20" s="191">
        <v>1509</v>
      </c>
      <c r="L20" s="18">
        <v>1807</v>
      </c>
      <c r="M20" s="13">
        <v>386</v>
      </c>
      <c r="N20" s="9"/>
      <c r="O20" s="9">
        <v>1456</v>
      </c>
      <c r="P20" s="9">
        <v>28937</v>
      </c>
    </row>
    <row r="21" spans="1:16" x14ac:dyDescent="0.2">
      <c r="B21" s="483"/>
      <c r="C21" s="73" t="s">
        <v>727</v>
      </c>
      <c r="D21" s="74">
        <v>9438</v>
      </c>
      <c r="E21" s="74">
        <v>5931</v>
      </c>
      <c r="F21" s="55">
        <v>366</v>
      </c>
      <c r="G21" s="74">
        <v>5169</v>
      </c>
      <c r="H21" s="74">
        <v>1474</v>
      </c>
      <c r="I21" s="55">
        <v>81</v>
      </c>
      <c r="J21" s="13">
        <v>80</v>
      </c>
      <c r="K21" s="191">
        <v>1727</v>
      </c>
      <c r="L21" s="18">
        <v>1859</v>
      </c>
      <c r="M21" s="13">
        <v>383</v>
      </c>
      <c r="N21" s="9">
        <v>1587</v>
      </c>
      <c r="O21" s="9">
        <v>3642</v>
      </c>
      <c r="P21" s="9">
        <v>31415</v>
      </c>
    </row>
    <row r="22" spans="1:16" x14ac:dyDescent="0.2">
      <c r="B22" s="483"/>
      <c r="C22" s="73" t="s">
        <v>728</v>
      </c>
      <c r="D22" s="74">
        <v>10567</v>
      </c>
      <c r="E22" s="74">
        <v>7635</v>
      </c>
      <c r="F22" s="55">
        <v>491</v>
      </c>
      <c r="G22" s="74">
        <v>7117</v>
      </c>
      <c r="H22" s="74">
        <v>1833</v>
      </c>
      <c r="I22" s="55">
        <v>120</v>
      </c>
      <c r="J22" s="13">
        <v>128</v>
      </c>
      <c r="K22" s="191">
        <v>2463</v>
      </c>
      <c r="L22" s="18">
        <v>2366</v>
      </c>
      <c r="M22" s="13">
        <v>573</v>
      </c>
      <c r="N22" s="9">
        <v>2318</v>
      </c>
      <c r="O22" s="9">
        <v>5517</v>
      </c>
      <c r="P22" s="9">
        <v>41128</v>
      </c>
    </row>
    <row r="23" spans="1:16" ht="18" customHeight="1" x14ac:dyDescent="0.2">
      <c r="B23" s="483"/>
      <c r="C23" s="71" t="s">
        <v>731</v>
      </c>
      <c r="D23" s="74">
        <v>10980</v>
      </c>
      <c r="E23" s="74">
        <v>8009</v>
      </c>
      <c r="F23" s="55">
        <v>506</v>
      </c>
      <c r="G23" s="74">
        <v>7441</v>
      </c>
      <c r="H23" s="74">
        <v>1859</v>
      </c>
      <c r="I23" s="55">
        <v>167</v>
      </c>
      <c r="J23" s="13">
        <v>140</v>
      </c>
      <c r="K23" s="191">
        <v>2882</v>
      </c>
      <c r="L23" s="18">
        <v>2418</v>
      </c>
      <c r="M23" s="13">
        <v>613</v>
      </c>
      <c r="N23" s="9">
        <v>2614</v>
      </c>
      <c r="O23" s="9">
        <v>6144</v>
      </c>
      <c r="P23" s="9">
        <v>43773</v>
      </c>
    </row>
    <row r="25" spans="1:16" x14ac:dyDescent="0.2">
      <c r="A25" s="88" t="s">
        <v>327</v>
      </c>
      <c r="B25" s="11" t="s">
        <v>417</v>
      </c>
    </row>
    <row r="26" spans="1:16" x14ac:dyDescent="0.2">
      <c r="A26" s="88" t="s">
        <v>328</v>
      </c>
      <c r="B26" s="11" t="s">
        <v>412</v>
      </c>
    </row>
    <row r="27" spans="1:16" x14ac:dyDescent="0.2">
      <c r="A27" s="88" t="s">
        <v>329</v>
      </c>
      <c r="B27" s="383" t="s">
        <v>419</v>
      </c>
      <c r="C27" s="383"/>
      <c r="D27" s="383"/>
      <c r="E27" s="383"/>
      <c r="F27" s="383"/>
      <c r="G27" s="383"/>
      <c r="H27" s="383"/>
      <c r="I27" s="383"/>
      <c r="J27" s="383"/>
      <c r="K27" s="383"/>
      <c r="L27" s="383"/>
      <c r="M27" s="383"/>
      <c r="N27" s="383"/>
      <c r="O27" s="383"/>
      <c r="P27" s="383"/>
    </row>
    <row r="28" spans="1:16" x14ac:dyDescent="0.2">
      <c r="A28" s="88"/>
      <c r="B28" s="383"/>
      <c r="C28" s="383"/>
      <c r="D28" s="383"/>
      <c r="E28" s="383"/>
      <c r="F28" s="383"/>
      <c r="G28" s="383"/>
      <c r="H28" s="383"/>
      <c r="I28" s="383"/>
      <c r="J28" s="383"/>
      <c r="K28" s="383"/>
      <c r="L28" s="383"/>
      <c r="M28" s="383"/>
      <c r="N28" s="383"/>
      <c r="O28" s="383"/>
      <c r="P28" s="383"/>
    </row>
    <row r="29" spans="1:16" x14ac:dyDescent="0.2">
      <c r="A29" s="88" t="s">
        <v>330</v>
      </c>
      <c r="B29" s="383" t="s">
        <v>420</v>
      </c>
      <c r="C29" s="383"/>
      <c r="D29" s="383"/>
      <c r="E29" s="383"/>
      <c r="F29" s="383"/>
      <c r="G29" s="383"/>
      <c r="H29" s="383"/>
      <c r="I29" s="383"/>
      <c r="J29" s="383"/>
      <c r="K29" s="383"/>
      <c r="L29" s="383"/>
      <c r="M29" s="383"/>
      <c r="N29" s="383"/>
      <c r="O29" s="383"/>
      <c r="P29" s="383"/>
    </row>
    <row r="30" spans="1:16" x14ac:dyDescent="0.2">
      <c r="A30" s="88"/>
      <c r="B30" s="383"/>
      <c r="C30" s="383"/>
      <c r="D30" s="383"/>
      <c r="E30" s="383"/>
      <c r="F30" s="383"/>
      <c r="G30" s="383"/>
      <c r="H30" s="383"/>
      <c r="I30" s="383"/>
      <c r="J30" s="383"/>
      <c r="K30" s="383"/>
      <c r="L30" s="383"/>
      <c r="M30" s="383"/>
      <c r="N30" s="383"/>
      <c r="O30" s="383"/>
      <c r="P30" s="383"/>
    </row>
    <row r="31" spans="1:16" x14ac:dyDescent="0.2">
      <c r="A31" s="88" t="s">
        <v>331</v>
      </c>
      <c r="B31" s="11" t="s">
        <v>418</v>
      </c>
    </row>
    <row r="32" spans="1:16" x14ac:dyDescent="0.2">
      <c r="A32" s="88" t="s">
        <v>220</v>
      </c>
    </row>
    <row r="33" spans="1:2" x14ac:dyDescent="0.2">
      <c r="A33" s="88"/>
    </row>
    <row r="34" spans="1:2" x14ac:dyDescent="0.2">
      <c r="A34" s="79" t="s">
        <v>1246</v>
      </c>
    </row>
    <row r="35" spans="1:2" x14ac:dyDescent="0.2">
      <c r="A35" s="46" t="s">
        <v>1249</v>
      </c>
    </row>
    <row r="36" spans="1:2" x14ac:dyDescent="0.2">
      <c r="B36" s="16"/>
    </row>
  </sheetData>
  <mergeCells count="8">
    <mergeCell ref="B27:P28"/>
    <mergeCell ref="B29:P30"/>
    <mergeCell ref="B20:B23"/>
    <mergeCell ref="B2:P2"/>
    <mergeCell ref="B4:B7"/>
    <mergeCell ref="B8:B11"/>
    <mergeCell ref="B12:B15"/>
    <mergeCell ref="B16:B19"/>
  </mergeCells>
  <pageMargins left="0.7" right="0.7" top="0.75" bottom="0.75" header="0.3" footer="0.3"/>
  <pageSetup paperSize="8" orientation="landscape" r:id="rId1"/>
  <headerFooter>
    <oddHeader>&amp;L&amp;"Calibri"&amp;10&amp;K000000 [Limited Sharing]&amp;1#_x000D_</oddHead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BE00-000000000000}">
  <sheetPr codeName="Sheet39">
    <tabColor theme="7" tint="-0.499984740745262"/>
  </sheetPr>
  <dimension ref="A1:J72"/>
  <sheetViews>
    <sheetView workbookViewId="0">
      <pane xSplit="2" ySplit="4" topLeftCell="C49" activePane="bottomRight" state="frozen"/>
      <selection sqref="A1:XFD1048576"/>
      <selection pane="topRight" sqref="A1:XFD1048576"/>
      <selection pane="bottomLeft" sqref="A1:XFD1048576"/>
      <selection pane="bottomRight" activeCell="D60" sqref="D60"/>
    </sheetView>
  </sheetViews>
  <sheetFormatPr defaultRowHeight="12.75" x14ac:dyDescent="0.2"/>
  <cols>
    <col min="1" max="1" width="4" style="11" customWidth="1"/>
    <col min="2" max="2" width="31.83203125" style="11" customWidth="1"/>
    <col min="3" max="3" width="11.5" style="11" customWidth="1"/>
    <col min="4" max="4" width="12.1640625" style="11" customWidth="1"/>
    <col min="5" max="5" width="17.33203125" style="11" customWidth="1"/>
    <col min="6" max="6" width="13" style="11" customWidth="1"/>
    <col min="7" max="7" width="14.5" style="11" customWidth="1"/>
    <col min="8" max="8" width="12.1640625" style="11" customWidth="1"/>
    <col min="9" max="9" width="12" style="11" bestFit="1" customWidth="1"/>
    <col min="10" max="16384" width="9.33203125" style="11"/>
  </cols>
  <sheetData>
    <row r="1" spans="2:10" s="4" customFormat="1" ht="46.5" customHeight="1" x14ac:dyDescent="0.2">
      <c r="B1" s="1" t="s">
        <v>438</v>
      </c>
      <c r="C1" s="2"/>
      <c r="D1" s="2"/>
      <c r="E1" s="2"/>
      <c r="F1" s="2"/>
      <c r="G1" s="2"/>
      <c r="H1" s="2"/>
      <c r="I1" s="3" t="s">
        <v>469</v>
      </c>
    </row>
    <row r="2" spans="2:10" s="5" customFormat="1" ht="15" x14ac:dyDescent="0.25">
      <c r="B2" s="424" t="s">
        <v>234</v>
      </c>
      <c r="C2" s="424"/>
      <c r="D2" s="424"/>
      <c r="E2" s="424"/>
      <c r="F2" s="424"/>
      <c r="G2" s="424"/>
      <c r="H2" s="424"/>
      <c r="I2" s="424"/>
      <c r="J2" s="83"/>
    </row>
    <row r="3" spans="2:10" s="5" customFormat="1" ht="17.25" x14ac:dyDescent="0.25">
      <c r="B3" s="486" t="s">
        <v>1255</v>
      </c>
      <c r="C3" s="486" t="s">
        <v>237</v>
      </c>
      <c r="D3" s="491" t="s">
        <v>235</v>
      </c>
      <c r="E3" s="491"/>
      <c r="F3" s="455" t="s">
        <v>236</v>
      </c>
      <c r="G3" s="455"/>
      <c r="H3" s="455" t="s">
        <v>1</v>
      </c>
      <c r="I3" s="455"/>
      <c r="J3" s="83"/>
    </row>
    <row r="4" spans="2:10" x14ac:dyDescent="0.2">
      <c r="B4" s="457"/>
      <c r="C4" s="457"/>
      <c r="D4" s="154" t="s">
        <v>1172</v>
      </c>
      <c r="E4" s="154" t="s">
        <v>1173</v>
      </c>
      <c r="F4" s="154" t="s">
        <v>1172</v>
      </c>
      <c r="G4" s="154" t="s">
        <v>1173</v>
      </c>
      <c r="H4" s="154" t="s">
        <v>1172</v>
      </c>
      <c r="I4" s="154" t="s">
        <v>1173</v>
      </c>
      <c r="J4" s="88"/>
    </row>
    <row r="5" spans="2:10" ht="17.25" customHeight="1" x14ac:dyDescent="0.2">
      <c r="B5" s="490" t="s">
        <v>721</v>
      </c>
      <c r="C5" s="120">
        <v>2016</v>
      </c>
      <c r="D5" s="156">
        <v>1729</v>
      </c>
      <c r="E5" s="156">
        <v>3143</v>
      </c>
      <c r="F5" s="120">
        <v>382</v>
      </c>
      <c r="G5" s="120">
        <v>630</v>
      </c>
      <c r="H5" s="156">
        <v>2111</v>
      </c>
      <c r="I5" s="156">
        <v>3773</v>
      </c>
      <c r="J5" s="71"/>
    </row>
    <row r="6" spans="2:10" x14ac:dyDescent="0.2">
      <c r="B6" s="489"/>
      <c r="C6" s="55">
        <v>2017</v>
      </c>
      <c r="D6" s="74">
        <v>2127</v>
      </c>
      <c r="E6" s="74">
        <v>3866</v>
      </c>
      <c r="F6" s="55">
        <v>707</v>
      </c>
      <c r="G6" s="55">
        <v>966</v>
      </c>
      <c r="H6" s="74">
        <v>2834</v>
      </c>
      <c r="I6" s="74">
        <v>4832</v>
      </c>
      <c r="J6" s="71"/>
    </row>
    <row r="7" spans="2:10" x14ac:dyDescent="0.2">
      <c r="B7" s="489"/>
      <c r="C7" s="55">
        <v>2018</v>
      </c>
      <c r="D7" s="55">
        <v>390</v>
      </c>
      <c r="E7" s="55">
        <v>635</v>
      </c>
      <c r="F7" s="55">
        <v>362</v>
      </c>
      <c r="G7" s="55">
        <v>409</v>
      </c>
      <c r="H7" s="55">
        <v>752</v>
      </c>
      <c r="I7" s="74">
        <v>1044</v>
      </c>
      <c r="J7" s="71"/>
    </row>
    <row r="8" spans="2:10" x14ac:dyDescent="0.2">
      <c r="B8" s="489"/>
      <c r="C8" s="55">
        <v>2019</v>
      </c>
      <c r="D8" s="55">
        <v>450</v>
      </c>
      <c r="E8" s="55">
        <v>894</v>
      </c>
      <c r="F8" s="55">
        <v>538</v>
      </c>
      <c r="G8" s="55">
        <v>837</v>
      </c>
      <c r="H8" s="55">
        <v>988</v>
      </c>
      <c r="I8" s="74">
        <v>1731</v>
      </c>
      <c r="J8" s="71"/>
    </row>
    <row r="9" spans="2:10" x14ac:dyDescent="0.2">
      <c r="B9" s="489"/>
      <c r="C9" s="55">
        <v>2020</v>
      </c>
      <c r="D9" s="74">
        <v>1011</v>
      </c>
      <c r="E9" s="74">
        <v>2216</v>
      </c>
      <c r="F9" s="73" t="s">
        <v>501</v>
      </c>
      <c r="G9" s="73" t="s">
        <v>501</v>
      </c>
      <c r="H9" s="74">
        <v>1011</v>
      </c>
      <c r="I9" s="74">
        <v>2216</v>
      </c>
      <c r="J9" s="71"/>
    </row>
    <row r="10" spans="2:10" x14ac:dyDescent="0.2">
      <c r="B10" s="489"/>
      <c r="C10" s="71">
        <v>2021</v>
      </c>
      <c r="D10" s="55">
        <v>741</v>
      </c>
      <c r="E10" s="74">
        <v>1470</v>
      </c>
      <c r="F10" s="55">
        <v>706</v>
      </c>
      <c r="G10" s="74">
        <v>1373</v>
      </c>
      <c r="H10" s="74">
        <v>1447</v>
      </c>
      <c r="I10" s="74">
        <v>2843</v>
      </c>
      <c r="J10" s="71"/>
    </row>
    <row r="11" spans="2:10" x14ac:dyDescent="0.2">
      <c r="B11" s="489"/>
      <c r="C11" s="71">
        <v>2022</v>
      </c>
      <c r="D11" s="55">
        <v>721</v>
      </c>
      <c r="E11" s="74">
        <v>1696</v>
      </c>
      <c r="F11" s="55">
        <v>523</v>
      </c>
      <c r="G11" s="74">
        <v>1463</v>
      </c>
      <c r="H11" s="74">
        <v>1244</v>
      </c>
      <c r="I11" s="74">
        <v>3159</v>
      </c>
      <c r="J11" s="71"/>
    </row>
    <row r="12" spans="2:10" ht="15" x14ac:dyDescent="0.2">
      <c r="B12" s="489"/>
      <c r="C12" s="71" t="s">
        <v>512</v>
      </c>
      <c r="D12" s="55">
        <v>580</v>
      </c>
      <c r="E12" s="74">
        <v>1557</v>
      </c>
      <c r="F12" s="55">
        <v>573</v>
      </c>
      <c r="G12" s="74">
        <v>1804</v>
      </c>
      <c r="H12" s="74">
        <v>1153</v>
      </c>
      <c r="I12" s="74">
        <v>3361</v>
      </c>
      <c r="J12" s="71"/>
    </row>
    <row r="13" spans="2:10" ht="17.25" customHeight="1" x14ac:dyDescent="0.2">
      <c r="B13" s="489" t="s">
        <v>722</v>
      </c>
      <c r="C13" s="55">
        <v>2016</v>
      </c>
      <c r="D13" s="55">
        <v>262</v>
      </c>
      <c r="E13" s="55">
        <v>460</v>
      </c>
      <c r="F13" s="73" t="s">
        <v>501</v>
      </c>
      <c r="G13" s="73" t="s">
        <v>501</v>
      </c>
      <c r="H13" s="55">
        <v>262</v>
      </c>
      <c r="I13" s="55">
        <v>460</v>
      </c>
      <c r="J13" s="71"/>
    </row>
    <row r="14" spans="2:10" x14ac:dyDescent="0.2">
      <c r="B14" s="489"/>
      <c r="C14" s="55">
        <v>2017</v>
      </c>
      <c r="D14" s="55">
        <v>348</v>
      </c>
      <c r="E14" s="55">
        <v>522</v>
      </c>
      <c r="F14" s="55">
        <v>25</v>
      </c>
      <c r="G14" s="55">
        <v>25</v>
      </c>
      <c r="H14" s="55">
        <v>373</v>
      </c>
      <c r="I14" s="55">
        <v>547</v>
      </c>
      <c r="J14" s="71"/>
    </row>
    <row r="15" spans="2:10" x14ac:dyDescent="0.2">
      <c r="B15" s="489"/>
      <c r="C15" s="55">
        <v>2018</v>
      </c>
      <c r="D15" s="74">
        <v>2159</v>
      </c>
      <c r="E15" s="74">
        <v>4146</v>
      </c>
      <c r="F15" s="55">
        <v>606</v>
      </c>
      <c r="G15" s="55">
        <v>994</v>
      </c>
      <c r="H15" s="74">
        <v>2765</v>
      </c>
      <c r="I15" s="74">
        <v>5140</v>
      </c>
      <c r="J15" s="71"/>
    </row>
    <row r="16" spans="2:10" x14ac:dyDescent="0.2">
      <c r="B16" s="489"/>
      <c r="C16" s="55">
        <v>2019</v>
      </c>
      <c r="D16" s="74">
        <v>1858</v>
      </c>
      <c r="E16" s="74">
        <v>3757</v>
      </c>
      <c r="F16" s="74">
        <v>1002</v>
      </c>
      <c r="G16" s="74">
        <v>1316</v>
      </c>
      <c r="H16" s="74">
        <v>2860</v>
      </c>
      <c r="I16" s="74">
        <v>5073</v>
      </c>
      <c r="J16" s="71"/>
    </row>
    <row r="17" spans="2:10" x14ac:dyDescent="0.2">
      <c r="B17" s="489"/>
      <c r="C17" s="55">
        <v>2020</v>
      </c>
      <c r="D17" s="74">
        <v>2034</v>
      </c>
      <c r="E17" s="74">
        <v>3719</v>
      </c>
      <c r="F17" s="55">
        <v>802</v>
      </c>
      <c r="G17" s="74">
        <v>1402</v>
      </c>
      <c r="H17" s="74">
        <v>2836</v>
      </c>
      <c r="I17" s="74">
        <v>5121</v>
      </c>
      <c r="J17" s="71"/>
    </row>
    <row r="18" spans="2:10" x14ac:dyDescent="0.2">
      <c r="B18" s="489"/>
      <c r="C18" s="55">
        <v>2021</v>
      </c>
      <c r="D18" s="74">
        <v>1834</v>
      </c>
      <c r="E18" s="74">
        <v>3597</v>
      </c>
      <c r="F18" s="55">
        <v>873</v>
      </c>
      <c r="G18" s="74">
        <v>1380</v>
      </c>
      <c r="H18" s="74">
        <v>2707</v>
      </c>
      <c r="I18" s="74">
        <v>4977</v>
      </c>
      <c r="J18" s="71"/>
    </row>
    <row r="19" spans="2:10" x14ac:dyDescent="0.2">
      <c r="B19" s="489"/>
      <c r="C19" s="55">
        <v>2022</v>
      </c>
      <c r="D19" s="74">
        <v>1515</v>
      </c>
      <c r="E19" s="74">
        <v>3333</v>
      </c>
      <c r="F19" s="55">
        <v>668</v>
      </c>
      <c r="G19" s="74">
        <v>1223</v>
      </c>
      <c r="H19" s="74">
        <v>2183</v>
      </c>
      <c r="I19" s="74">
        <v>4556</v>
      </c>
      <c r="J19" s="71"/>
    </row>
    <row r="20" spans="2:10" ht="15" x14ac:dyDescent="0.2">
      <c r="B20" s="489"/>
      <c r="C20" s="71" t="s">
        <v>512</v>
      </c>
      <c r="D20" s="74">
        <v>1555</v>
      </c>
      <c r="E20" s="74">
        <v>3010</v>
      </c>
      <c r="F20" s="55">
        <v>544</v>
      </c>
      <c r="G20" s="74">
        <v>1076</v>
      </c>
      <c r="H20" s="74">
        <v>2099</v>
      </c>
      <c r="I20" s="74">
        <v>4086</v>
      </c>
      <c r="J20" s="71"/>
    </row>
    <row r="21" spans="2:10" x14ac:dyDescent="0.2">
      <c r="B21" s="487" t="s">
        <v>723</v>
      </c>
      <c r="C21" s="55">
        <v>2016</v>
      </c>
      <c r="D21" s="74">
        <v>2698</v>
      </c>
      <c r="E21" s="74">
        <v>3939</v>
      </c>
      <c r="F21" s="74">
        <v>5726</v>
      </c>
      <c r="G21" s="74">
        <v>7843</v>
      </c>
      <c r="H21" s="74">
        <v>8424</v>
      </c>
      <c r="I21" s="74">
        <v>11782</v>
      </c>
      <c r="J21" s="71"/>
    </row>
    <row r="22" spans="2:10" x14ac:dyDescent="0.2">
      <c r="B22" s="487"/>
      <c r="C22" s="55">
        <v>2017</v>
      </c>
      <c r="D22" s="74">
        <v>3229</v>
      </c>
      <c r="E22" s="74">
        <v>4371</v>
      </c>
      <c r="F22" s="74">
        <v>5651</v>
      </c>
      <c r="G22" s="74">
        <v>7527</v>
      </c>
      <c r="H22" s="74">
        <v>8880</v>
      </c>
      <c r="I22" s="74">
        <v>11898</v>
      </c>
      <c r="J22" s="71"/>
    </row>
    <row r="23" spans="2:10" x14ac:dyDescent="0.2">
      <c r="B23" s="487"/>
      <c r="C23" s="55">
        <v>2018</v>
      </c>
      <c r="D23" s="74">
        <v>2477</v>
      </c>
      <c r="E23" s="74">
        <v>3787</v>
      </c>
      <c r="F23" s="74">
        <v>3899</v>
      </c>
      <c r="G23" s="74">
        <v>5685</v>
      </c>
      <c r="H23" s="74">
        <v>6376</v>
      </c>
      <c r="I23" s="74">
        <v>9472</v>
      </c>
      <c r="J23" s="71"/>
    </row>
    <row r="24" spans="2:10" x14ac:dyDescent="0.2">
      <c r="B24" s="487"/>
      <c r="C24" s="55">
        <v>2019</v>
      </c>
      <c r="D24" s="74">
        <v>3552</v>
      </c>
      <c r="E24" s="74">
        <v>4822</v>
      </c>
      <c r="F24" s="74">
        <v>5796</v>
      </c>
      <c r="G24" s="74">
        <v>7567</v>
      </c>
      <c r="H24" s="74">
        <v>9348</v>
      </c>
      <c r="I24" s="74">
        <v>12389</v>
      </c>
      <c r="J24" s="71"/>
    </row>
    <row r="25" spans="2:10" x14ac:dyDescent="0.2">
      <c r="B25" s="487"/>
      <c r="C25" s="55">
        <v>2020</v>
      </c>
      <c r="D25" s="74">
        <v>2717</v>
      </c>
      <c r="E25" s="74">
        <v>4198</v>
      </c>
      <c r="F25" s="74">
        <v>4735</v>
      </c>
      <c r="G25" s="74">
        <v>6720</v>
      </c>
      <c r="H25" s="74">
        <v>7452</v>
      </c>
      <c r="I25" s="74">
        <v>10918</v>
      </c>
      <c r="J25" s="71"/>
    </row>
    <row r="26" spans="2:10" x14ac:dyDescent="0.2">
      <c r="B26" s="487"/>
      <c r="C26" s="55">
        <v>2021</v>
      </c>
      <c r="D26" s="74">
        <v>3073</v>
      </c>
      <c r="E26" s="74">
        <v>4886</v>
      </c>
      <c r="F26" s="74">
        <v>6181</v>
      </c>
      <c r="G26" s="74">
        <v>8336</v>
      </c>
      <c r="H26" s="74">
        <v>9254</v>
      </c>
      <c r="I26" s="74">
        <v>13222</v>
      </c>
      <c r="J26" s="71"/>
    </row>
    <row r="27" spans="2:10" x14ac:dyDescent="0.2">
      <c r="B27" s="487"/>
      <c r="C27" s="55">
        <v>2022</v>
      </c>
      <c r="D27" s="74">
        <v>1890</v>
      </c>
      <c r="E27" s="74">
        <v>3178</v>
      </c>
      <c r="F27" s="74">
        <v>3894</v>
      </c>
      <c r="G27" s="74">
        <v>5610</v>
      </c>
      <c r="H27" s="74">
        <v>5784</v>
      </c>
      <c r="I27" s="74">
        <v>8788</v>
      </c>
      <c r="J27" s="71"/>
    </row>
    <row r="28" spans="2:10" ht="15" x14ac:dyDescent="0.2">
      <c r="B28" s="487"/>
      <c r="C28" s="71" t="s">
        <v>512</v>
      </c>
      <c r="D28" s="74">
        <v>1777</v>
      </c>
      <c r="E28" s="74">
        <v>2680</v>
      </c>
      <c r="F28" s="74">
        <v>3054</v>
      </c>
      <c r="G28" s="74">
        <v>4197</v>
      </c>
      <c r="H28" s="74">
        <v>4831</v>
      </c>
      <c r="I28" s="74">
        <v>6877</v>
      </c>
      <c r="J28" s="71"/>
    </row>
    <row r="29" spans="2:10" x14ac:dyDescent="0.2">
      <c r="B29" s="487" t="s">
        <v>724</v>
      </c>
      <c r="C29" s="55">
        <v>2016</v>
      </c>
      <c r="D29" s="55">
        <v>837</v>
      </c>
      <c r="E29" s="74">
        <v>1353</v>
      </c>
      <c r="F29" s="74">
        <v>1600</v>
      </c>
      <c r="G29" s="74">
        <v>2265</v>
      </c>
      <c r="H29" s="74">
        <v>2437</v>
      </c>
      <c r="I29" s="74">
        <v>3618</v>
      </c>
      <c r="J29" s="71"/>
    </row>
    <row r="30" spans="2:10" x14ac:dyDescent="0.2">
      <c r="B30" s="487"/>
      <c r="C30" s="55">
        <v>2017</v>
      </c>
      <c r="D30" s="55">
        <v>872</v>
      </c>
      <c r="E30" s="74">
        <v>1302</v>
      </c>
      <c r="F30" s="74">
        <v>1609</v>
      </c>
      <c r="G30" s="74">
        <v>2249</v>
      </c>
      <c r="H30" s="74">
        <v>2481</v>
      </c>
      <c r="I30" s="74">
        <v>3551</v>
      </c>
      <c r="J30" s="71"/>
    </row>
    <row r="31" spans="2:10" x14ac:dyDescent="0.2">
      <c r="B31" s="487"/>
      <c r="C31" s="55">
        <v>2018</v>
      </c>
      <c r="D31" s="55">
        <v>795</v>
      </c>
      <c r="E31" s="74">
        <v>1277</v>
      </c>
      <c r="F31" s="74">
        <v>1478</v>
      </c>
      <c r="G31" s="74">
        <v>2166</v>
      </c>
      <c r="H31" s="74">
        <v>2273</v>
      </c>
      <c r="I31" s="74">
        <v>3443</v>
      </c>
      <c r="J31" s="71"/>
    </row>
    <row r="32" spans="2:10" x14ac:dyDescent="0.2">
      <c r="B32" s="487"/>
      <c r="C32" s="55">
        <v>2019</v>
      </c>
      <c r="D32" s="55">
        <v>849</v>
      </c>
      <c r="E32" s="74">
        <v>1263</v>
      </c>
      <c r="F32" s="74">
        <v>1292</v>
      </c>
      <c r="G32" s="74">
        <v>1939</v>
      </c>
      <c r="H32" s="74">
        <v>2141</v>
      </c>
      <c r="I32" s="74">
        <v>3202</v>
      </c>
      <c r="J32" s="71"/>
    </row>
    <row r="33" spans="2:10" x14ac:dyDescent="0.2">
      <c r="B33" s="487"/>
      <c r="C33" s="55">
        <v>2020</v>
      </c>
      <c r="D33" s="55">
        <v>861</v>
      </c>
      <c r="E33" s="74">
        <v>1279</v>
      </c>
      <c r="F33" s="74">
        <v>1403</v>
      </c>
      <c r="G33" s="74">
        <v>2004</v>
      </c>
      <c r="H33" s="74">
        <v>2264</v>
      </c>
      <c r="I33" s="74">
        <v>3283</v>
      </c>
      <c r="J33" s="71"/>
    </row>
    <row r="34" spans="2:10" x14ac:dyDescent="0.2">
      <c r="B34" s="487"/>
      <c r="C34" s="55">
        <v>2021</v>
      </c>
      <c r="D34" s="55">
        <v>916</v>
      </c>
      <c r="E34" s="74">
        <v>1402</v>
      </c>
      <c r="F34" s="74">
        <v>1552</v>
      </c>
      <c r="G34" s="74">
        <v>2285</v>
      </c>
      <c r="H34" s="74">
        <v>2468</v>
      </c>
      <c r="I34" s="74">
        <v>3687</v>
      </c>
      <c r="J34" s="71"/>
    </row>
    <row r="35" spans="2:10" x14ac:dyDescent="0.2">
      <c r="B35" s="487"/>
      <c r="C35" s="55">
        <v>2022</v>
      </c>
      <c r="D35" s="74">
        <v>998</v>
      </c>
      <c r="E35" s="74">
        <v>1416</v>
      </c>
      <c r="F35" s="74">
        <v>1782</v>
      </c>
      <c r="G35" s="74">
        <v>2493</v>
      </c>
      <c r="H35" s="74">
        <v>2780</v>
      </c>
      <c r="I35" s="74">
        <v>3909</v>
      </c>
      <c r="J35" s="71"/>
    </row>
    <row r="36" spans="2:10" ht="15" x14ac:dyDescent="0.2">
      <c r="B36" s="487"/>
      <c r="C36" s="71" t="s">
        <v>512</v>
      </c>
      <c r="D36" s="74">
        <v>1016</v>
      </c>
      <c r="E36" s="74">
        <v>1537</v>
      </c>
      <c r="F36" s="74">
        <v>1842</v>
      </c>
      <c r="G36" s="74">
        <v>2716</v>
      </c>
      <c r="H36" s="74">
        <v>2858</v>
      </c>
      <c r="I36" s="74">
        <v>4253</v>
      </c>
      <c r="J36" s="71"/>
    </row>
    <row r="37" spans="2:10" x14ac:dyDescent="0.2">
      <c r="B37" s="489" t="s">
        <v>725</v>
      </c>
      <c r="C37" s="55">
        <v>2016</v>
      </c>
      <c r="D37" s="74">
        <v>4006</v>
      </c>
      <c r="E37" s="74">
        <v>4006</v>
      </c>
      <c r="F37" s="74">
        <v>9351</v>
      </c>
      <c r="G37" s="74">
        <v>9351</v>
      </c>
      <c r="H37" s="74">
        <v>13357</v>
      </c>
      <c r="I37" s="74">
        <v>13357</v>
      </c>
      <c r="J37" s="71"/>
    </row>
    <row r="38" spans="2:10" x14ac:dyDescent="0.2">
      <c r="B38" s="489"/>
      <c r="C38" s="55">
        <v>2017</v>
      </c>
      <c r="D38" s="74">
        <v>5778</v>
      </c>
      <c r="E38" s="74">
        <v>5778</v>
      </c>
      <c r="F38" s="74">
        <v>12895</v>
      </c>
      <c r="G38" s="74">
        <v>12895</v>
      </c>
      <c r="H38" s="74">
        <v>18673</v>
      </c>
      <c r="I38" s="74">
        <v>18673</v>
      </c>
      <c r="J38" s="71"/>
    </row>
    <row r="39" spans="2:10" x14ac:dyDescent="0.2">
      <c r="B39" s="489"/>
      <c r="C39" s="55">
        <v>2018</v>
      </c>
      <c r="D39" s="74">
        <v>5603</v>
      </c>
      <c r="E39" s="74">
        <v>5603</v>
      </c>
      <c r="F39" s="74">
        <v>14266</v>
      </c>
      <c r="G39" s="74">
        <v>14266</v>
      </c>
      <c r="H39" s="74">
        <v>19869</v>
      </c>
      <c r="I39" s="74">
        <v>19869</v>
      </c>
      <c r="J39" s="71"/>
    </row>
    <row r="40" spans="2:10" x14ac:dyDescent="0.2">
      <c r="B40" s="489"/>
      <c r="C40" s="55">
        <v>2019</v>
      </c>
      <c r="D40" s="74">
        <v>5703</v>
      </c>
      <c r="E40" s="74">
        <v>5703</v>
      </c>
      <c r="F40" s="74">
        <v>14216</v>
      </c>
      <c r="G40" s="74">
        <v>14216</v>
      </c>
      <c r="H40" s="74">
        <v>19919</v>
      </c>
      <c r="I40" s="74">
        <v>19919</v>
      </c>
      <c r="J40" s="71"/>
    </row>
    <row r="41" spans="2:10" x14ac:dyDescent="0.2">
      <c r="B41" s="489"/>
      <c r="C41" s="55">
        <v>2020</v>
      </c>
      <c r="D41" s="74">
        <v>3460</v>
      </c>
      <c r="E41" s="74">
        <v>3634</v>
      </c>
      <c r="F41" s="74">
        <v>7854</v>
      </c>
      <c r="G41" s="74">
        <v>8105</v>
      </c>
      <c r="H41" s="74">
        <v>11314</v>
      </c>
      <c r="I41" s="74">
        <v>11739</v>
      </c>
      <c r="J41" s="71"/>
    </row>
    <row r="42" spans="2:10" x14ac:dyDescent="0.2">
      <c r="B42" s="489"/>
      <c r="C42" s="55">
        <v>2021</v>
      </c>
      <c r="D42" s="74">
        <v>3010</v>
      </c>
      <c r="E42" s="74">
        <v>3162</v>
      </c>
      <c r="F42" s="74">
        <v>6453</v>
      </c>
      <c r="G42" s="74">
        <v>6679</v>
      </c>
      <c r="H42" s="74">
        <v>9463</v>
      </c>
      <c r="I42" s="74">
        <v>9841</v>
      </c>
      <c r="J42" s="71"/>
    </row>
    <row r="43" spans="2:10" x14ac:dyDescent="0.2">
      <c r="B43" s="489"/>
      <c r="C43" s="55">
        <v>2022</v>
      </c>
      <c r="D43" s="74">
        <v>2817</v>
      </c>
      <c r="E43" s="74">
        <v>3060</v>
      </c>
      <c r="F43" s="74">
        <v>7359</v>
      </c>
      <c r="G43" s="74">
        <v>7591</v>
      </c>
      <c r="H43" s="74">
        <v>10176</v>
      </c>
      <c r="I43" s="74">
        <v>10651</v>
      </c>
      <c r="J43" s="71"/>
    </row>
    <row r="44" spans="2:10" ht="15" x14ac:dyDescent="0.2">
      <c r="B44" s="489"/>
      <c r="C44" s="71" t="s">
        <v>512</v>
      </c>
      <c r="D44" s="74">
        <v>3515</v>
      </c>
      <c r="E44" s="74">
        <v>3795</v>
      </c>
      <c r="F44" s="74">
        <v>9168</v>
      </c>
      <c r="G44" s="74">
        <v>9521</v>
      </c>
      <c r="H44" s="74">
        <v>12683</v>
      </c>
      <c r="I44" s="74">
        <v>13316</v>
      </c>
      <c r="J44" s="71"/>
    </row>
    <row r="45" spans="2:10" x14ac:dyDescent="0.2">
      <c r="B45" s="489" t="s">
        <v>726</v>
      </c>
      <c r="C45" s="55">
        <v>2016</v>
      </c>
      <c r="D45" s="73" t="s">
        <v>501</v>
      </c>
      <c r="E45" s="73" t="s">
        <v>501</v>
      </c>
      <c r="F45" s="73" t="s">
        <v>501</v>
      </c>
      <c r="G45" s="73" t="s">
        <v>501</v>
      </c>
      <c r="H45" s="73" t="s">
        <v>501</v>
      </c>
      <c r="I45" s="73" t="s">
        <v>501</v>
      </c>
      <c r="J45" s="71"/>
    </row>
    <row r="46" spans="2:10" x14ac:dyDescent="0.2">
      <c r="B46" s="489"/>
      <c r="C46" s="55">
        <v>2017</v>
      </c>
      <c r="D46" s="55">
        <v>93</v>
      </c>
      <c r="E46" s="55">
        <v>93</v>
      </c>
      <c r="F46" s="55">
        <v>316</v>
      </c>
      <c r="G46" s="55">
        <v>316</v>
      </c>
      <c r="H46" s="55">
        <v>409</v>
      </c>
      <c r="I46" s="55">
        <v>409</v>
      </c>
      <c r="J46" s="71"/>
    </row>
    <row r="47" spans="2:10" x14ac:dyDescent="0.2">
      <c r="B47" s="489"/>
      <c r="C47" s="55">
        <v>2018</v>
      </c>
      <c r="D47" s="55">
        <v>39</v>
      </c>
      <c r="E47" s="55">
        <v>39</v>
      </c>
      <c r="F47" s="55">
        <v>77</v>
      </c>
      <c r="G47" s="55">
        <v>77</v>
      </c>
      <c r="H47" s="55">
        <v>116</v>
      </c>
      <c r="I47" s="55">
        <v>116</v>
      </c>
      <c r="J47" s="71"/>
    </row>
    <row r="48" spans="2:10" x14ac:dyDescent="0.2">
      <c r="B48" s="489"/>
      <c r="C48" s="55">
        <v>2019</v>
      </c>
      <c r="D48" s="55">
        <v>99</v>
      </c>
      <c r="E48" s="55">
        <v>99</v>
      </c>
      <c r="F48" s="55">
        <v>244</v>
      </c>
      <c r="G48" s="55">
        <v>244</v>
      </c>
      <c r="H48" s="55">
        <v>343</v>
      </c>
      <c r="I48" s="55">
        <v>343</v>
      </c>
      <c r="J48" s="71"/>
    </row>
    <row r="49" spans="1:10" x14ac:dyDescent="0.2">
      <c r="B49" s="489"/>
      <c r="C49" s="55">
        <v>2020</v>
      </c>
      <c r="D49" s="73" t="s">
        <v>501</v>
      </c>
      <c r="E49" s="73" t="s">
        <v>501</v>
      </c>
      <c r="F49" s="73" t="s">
        <v>501</v>
      </c>
      <c r="G49" s="73" t="s">
        <v>501</v>
      </c>
      <c r="H49" s="73" t="s">
        <v>501</v>
      </c>
      <c r="I49" s="73" t="s">
        <v>501</v>
      </c>
      <c r="J49" s="71"/>
    </row>
    <row r="50" spans="1:10" x14ac:dyDescent="0.2">
      <c r="B50" s="489"/>
      <c r="C50" s="55">
        <v>2021</v>
      </c>
      <c r="D50" s="73" t="s">
        <v>501</v>
      </c>
      <c r="E50" s="73" t="s">
        <v>501</v>
      </c>
      <c r="F50" s="73" t="s">
        <v>501</v>
      </c>
      <c r="G50" s="73" t="s">
        <v>501</v>
      </c>
      <c r="H50" s="73" t="s">
        <v>501</v>
      </c>
      <c r="I50" s="73" t="s">
        <v>501</v>
      </c>
      <c r="J50" s="71"/>
    </row>
    <row r="51" spans="1:10" x14ac:dyDescent="0.2">
      <c r="B51" s="489"/>
      <c r="C51" s="55">
        <v>2022</v>
      </c>
      <c r="D51" s="73" t="s">
        <v>501</v>
      </c>
      <c r="E51" s="73" t="s">
        <v>501</v>
      </c>
      <c r="F51" s="55">
        <v>71</v>
      </c>
      <c r="G51" s="55">
        <v>71</v>
      </c>
      <c r="H51" s="55">
        <v>71</v>
      </c>
      <c r="I51" s="55">
        <v>71</v>
      </c>
      <c r="J51" s="71"/>
    </row>
    <row r="52" spans="1:10" ht="15" x14ac:dyDescent="0.2">
      <c r="B52" s="489"/>
      <c r="C52" s="71" t="s">
        <v>512</v>
      </c>
      <c r="D52" s="73">
        <v>157</v>
      </c>
      <c r="E52" s="73">
        <v>157</v>
      </c>
      <c r="F52" s="55">
        <v>510</v>
      </c>
      <c r="G52" s="55">
        <v>510</v>
      </c>
      <c r="H52" s="55">
        <v>667</v>
      </c>
      <c r="I52" s="55">
        <v>667</v>
      </c>
      <c r="J52" s="71"/>
    </row>
    <row r="53" spans="1:10" x14ac:dyDescent="0.2">
      <c r="B53" s="487" t="s">
        <v>713</v>
      </c>
      <c r="C53" s="55">
        <v>2016</v>
      </c>
      <c r="D53" s="74">
        <v>9532</v>
      </c>
      <c r="E53" s="74">
        <v>12901</v>
      </c>
      <c r="F53" s="74">
        <v>17059</v>
      </c>
      <c r="G53" s="74">
        <v>20089</v>
      </c>
      <c r="H53" s="74">
        <v>26591</v>
      </c>
      <c r="I53" s="74">
        <v>32990</v>
      </c>
      <c r="J53" s="71"/>
    </row>
    <row r="54" spans="1:10" x14ac:dyDescent="0.2">
      <c r="B54" s="487"/>
      <c r="C54" s="55">
        <v>2017</v>
      </c>
      <c r="D54" s="74">
        <v>12447</v>
      </c>
      <c r="E54" s="74">
        <v>15932</v>
      </c>
      <c r="F54" s="74">
        <v>21203</v>
      </c>
      <c r="G54" s="74">
        <v>23978</v>
      </c>
      <c r="H54" s="74">
        <v>33650</v>
      </c>
      <c r="I54" s="74">
        <v>39910</v>
      </c>
      <c r="J54" s="71"/>
    </row>
    <row r="55" spans="1:10" x14ac:dyDescent="0.2">
      <c r="B55" s="487"/>
      <c r="C55" s="55">
        <v>2018</v>
      </c>
      <c r="D55" s="74">
        <v>11463</v>
      </c>
      <c r="E55" s="74">
        <v>15487</v>
      </c>
      <c r="F55" s="74">
        <v>20688</v>
      </c>
      <c r="G55" s="74">
        <v>23597</v>
      </c>
      <c r="H55" s="74">
        <v>32151</v>
      </c>
      <c r="I55" s="74">
        <v>39084</v>
      </c>
      <c r="J55" s="71"/>
    </row>
    <row r="56" spans="1:10" x14ac:dyDescent="0.2">
      <c r="B56" s="487"/>
      <c r="C56" s="55">
        <v>2019</v>
      </c>
      <c r="D56" s="74">
        <v>12511</v>
      </c>
      <c r="E56" s="74">
        <v>16538</v>
      </c>
      <c r="F56" s="74">
        <v>23088</v>
      </c>
      <c r="G56" s="74">
        <v>26119</v>
      </c>
      <c r="H56" s="74">
        <v>35599</v>
      </c>
      <c r="I56" s="74">
        <v>42657</v>
      </c>
      <c r="J56" s="71"/>
    </row>
    <row r="57" spans="1:10" x14ac:dyDescent="0.2">
      <c r="B57" s="487"/>
      <c r="C57" s="55">
        <v>2020</v>
      </c>
      <c r="D57" s="74">
        <v>10083</v>
      </c>
      <c r="E57" s="74">
        <v>15046</v>
      </c>
      <c r="F57" s="74">
        <v>14794</v>
      </c>
      <c r="G57" s="74">
        <v>18231</v>
      </c>
      <c r="H57" s="74">
        <v>24877</v>
      </c>
      <c r="I57" s="74">
        <v>33277</v>
      </c>
      <c r="J57" s="71"/>
    </row>
    <row r="58" spans="1:10" x14ac:dyDescent="0.2">
      <c r="B58" s="487"/>
      <c r="C58" s="55">
        <v>2021</v>
      </c>
      <c r="D58" s="74">
        <v>9574</v>
      </c>
      <c r="E58" s="74">
        <v>14517</v>
      </c>
      <c r="F58" s="74">
        <v>15765</v>
      </c>
      <c r="G58" s="74">
        <v>20053</v>
      </c>
      <c r="H58" s="74">
        <v>25339</v>
      </c>
      <c r="I58" s="74">
        <v>34570</v>
      </c>
      <c r="J58" s="71"/>
    </row>
    <row r="59" spans="1:10" x14ac:dyDescent="0.2">
      <c r="B59" s="487"/>
      <c r="C59" s="55">
        <v>2022</v>
      </c>
      <c r="D59" s="74">
        <v>7941</v>
      </c>
      <c r="E59" s="74">
        <v>12683</v>
      </c>
      <c r="F59" s="74">
        <v>14297</v>
      </c>
      <c r="G59" s="74">
        <v>18451</v>
      </c>
      <c r="H59" s="74">
        <v>22238</v>
      </c>
      <c r="I59" s="74">
        <v>31134</v>
      </c>
      <c r="J59" s="71"/>
    </row>
    <row r="60" spans="1:10" ht="15" x14ac:dyDescent="0.2">
      <c r="B60" s="488"/>
      <c r="C60" s="181" t="s">
        <v>512</v>
      </c>
      <c r="D60" s="129">
        <v>8600</v>
      </c>
      <c r="E60" s="129">
        <v>12736</v>
      </c>
      <c r="F60" s="129">
        <v>15691</v>
      </c>
      <c r="G60" s="129">
        <v>19824</v>
      </c>
      <c r="H60" s="129">
        <v>24291</v>
      </c>
      <c r="I60" s="129">
        <v>32560</v>
      </c>
      <c r="J60" s="71"/>
    </row>
    <row r="61" spans="1:10" x14ac:dyDescent="0.2">
      <c r="B61" s="88"/>
      <c r="C61" s="88"/>
      <c r="D61" s="88"/>
      <c r="E61" s="88"/>
      <c r="F61" s="88"/>
      <c r="G61" s="88"/>
      <c r="H61" s="88"/>
      <c r="I61" s="88"/>
      <c r="J61" s="88"/>
    </row>
    <row r="62" spans="1:10" x14ac:dyDescent="0.2">
      <c r="A62" s="11" t="s">
        <v>239</v>
      </c>
    </row>
    <row r="63" spans="1:10" x14ac:dyDescent="0.2">
      <c r="A63" s="11" t="s">
        <v>327</v>
      </c>
      <c r="B63" s="11" t="s">
        <v>421</v>
      </c>
    </row>
    <row r="64" spans="1:10" x14ac:dyDescent="0.2">
      <c r="A64" s="11" t="s">
        <v>328</v>
      </c>
      <c r="B64" s="383" t="s">
        <v>422</v>
      </c>
      <c r="C64" s="383"/>
      <c r="D64" s="383"/>
      <c r="E64" s="383"/>
      <c r="F64" s="383"/>
      <c r="G64" s="383"/>
      <c r="H64" s="383"/>
      <c r="I64" s="383"/>
    </row>
    <row r="65" spans="1:9" x14ac:dyDescent="0.2">
      <c r="B65" s="383"/>
      <c r="C65" s="383"/>
      <c r="D65" s="383"/>
      <c r="E65" s="383"/>
      <c r="F65" s="383"/>
      <c r="G65" s="383"/>
      <c r="H65" s="383"/>
      <c r="I65" s="383"/>
    </row>
    <row r="66" spans="1:9" x14ac:dyDescent="0.2">
      <c r="B66" s="383"/>
      <c r="C66" s="383"/>
      <c r="D66" s="383"/>
      <c r="E66" s="383"/>
      <c r="F66" s="383"/>
      <c r="G66" s="383"/>
      <c r="H66" s="383"/>
      <c r="I66" s="383"/>
    </row>
    <row r="67" spans="1:9" x14ac:dyDescent="0.2">
      <c r="A67" s="11" t="s">
        <v>329</v>
      </c>
      <c r="B67" s="11" t="s">
        <v>333</v>
      </c>
    </row>
    <row r="68" spans="1:9" x14ac:dyDescent="0.2">
      <c r="A68" s="383" t="s">
        <v>238</v>
      </c>
      <c r="B68" s="383"/>
      <c r="C68" s="383"/>
      <c r="D68" s="383"/>
      <c r="E68" s="383"/>
      <c r="F68" s="383"/>
      <c r="G68" s="383"/>
      <c r="H68" s="383"/>
      <c r="I68" s="383"/>
    </row>
    <row r="69" spans="1:9" x14ac:dyDescent="0.2">
      <c r="A69" s="383"/>
      <c r="B69" s="383"/>
      <c r="C69" s="383"/>
      <c r="D69" s="383"/>
      <c r="E69" s="383"/>
      <c r="F69" s="383"/>
      <c r="G69" s="383"/>
      <c r="H69" s="383"/>
      <c r="I69" s="383"/>
    </row>
    <row r="71" spans="1:9" x14ac:dyDescent="0.2">
      <c r="A71" s="46" t="s">
        <v>1246</v>
      </c>
    </row>
    <row r="72" spans="1:9" x14ac:dyDescent="0.2">
      <c r="A72" s="46" t="s">
        <v>1256</v>
      </c>
    </row>
  </sheetData>
  <mergeCells count="15">
    <mergeCell ref="B64:I66"/>
    <mergeCell ref="A68:I69"/>
    <mergeCell ref="C3:C4"/>
    <mergeCell ref="B2:I2"/>
    <mergeCell ref="B3:B4"/>
    <mergeCell ref="B53:B60"/>
    <mergeCell ref="B45:B52"/>
    <mergeCell ref="B37:B44"/>
    <mergeCell ref="B29:B36"/>
    <mergeCell ref="B21:B28"/>
    <mergeCell ref="B13:B20"/>
    <mergeCell ref="B5:B12"/>
    <mergeCell ref="D3:E3"/>
    <mergeCell ref="F3:G3"/>
    <mergeCell ref="H3:I3"/>
  </mergeCells>
  <pageMargins left="0.7" right="0.7" top="0.75" bottom="0.75" header="0.3" footer="0.3"/>
  <pageSetup paperSize="8" orientation="landscape" r:id="rId1"/>
  <headerFooter>
    <oddHeader>&amp;L&amp;"Calibri"&amp;10&amp;K000000 [Limited Sharing]&amp;1#_x000D_</oddHeader>
  </headerFooter>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200-000000000000}">
  <sheetPr codeName="Sheet40">
    <tabColor theme="7" tint="-0.499984740745262"/>
  </sheetPr>
  <dimension ref="A1:K22"/>
  <sheetViews>
    <sheetView workbookViewId="0">
      <pane ySplit="3" topLeftCell="A4" activePane="bottomLeft" state="frozen"/>
      <selection sqref="A1:XFD1048576"/>
      <selection pane="bottomLeft" sqref="A1:XFD1048576"/>
    </sheetView>
  </sheetViews>
  <sheetFormatPr defaultRowHeight="12.75" x14ac:dyDescent="0.2"/>
  <cols>
    <col min="1" max="1" width="3.6640625" style="11" customWidth="1"/>
    <col min="2" max="2" width="36.83203125" style="11" bestFit="1" customWidth="1"/>
    <col min="3" max="3" width="12.33203125" style="11" bestFit="1" customWidth="1"/>
    <col min="4" max="11" width="8.33203125" style="11" customWidth="1"/>
    <col min="12" max="16384" width="9.33203125" style="11"/>
  </cols>
  <sheetData>
    <row r="1" spans="1:11" s="4" customFormat="1" ht="46.5" customHeight="1" x14ac:dyDescent="0.2">
      <c r="B1" s="1" t="s">
        <v>438</v>
      </c>
      <c r="C1" s="2"/>
      <c r="D1" s="2"/>
      <c r="E1" s="2"/>
      <c r="F1" s="2"/>
      <c r="G1" s="2"/>
      <c r="H1" s="2"/>
      <c r="I1" s="2"/>
      <c r="J1" s="2"/>
      <c r="K1" s="3" t="s">
        <v>470</v>
      </c>
    </row>
    <row r="2" spans="1:11" s="5" customFormat="1" ht="15" x14ac:dyDescent="0.25">
      <c r="B2" s="492" t="s">
        <v>240</v>
      </c>
      <c r="C2" s="492"/>
      <c r="D2" s="492"/>
      <c r="E2" s="492"/>
      <c r="F2" s="492"/>
      <c r="G2" s="492"/>
      <c r="H2" s="492"/>
      <c r="I2" s="492"/>
      <c r="J2" s="492"/>
      <c r="K2" s="492"/>
    </row>
    <row r="3" spans="1:11" s="5" customFormat="1" ht="17.25" x14ac:dyDescent="0.25">
      <c r="B3" s="99" t="s">
        <v>23</v>
      </c>
      <c r="C3" s="177"/>
      <c r="D3" s="64">
        <v>2013</v>
      </c>
      <c r="E3" s="64">
        <v>2015</v>
      </c>
      <c r="F3" s="64">
        <v>2017</v>
      </c>
      <c r="G3" s="65" t="s">
        <v>82</v>
      </c>
      <c r="H3" s="64">
        <v>2020</v>
      </c>
      <c r="I3" s="64">
        <v>2021</v>
      </c>
      <c r="J3" s="64">
        <v>2022</v>
      </c>
      <c r="K3" s="64">
        <v>2023</v>
      </c>
    </row>
    <row r="4" spans="1:11" x14ac:dyDescent="0.2">
      <c r="B4" s="119" t="s">
        <v>1171</v>
      </c>
      <c r="C4" s="100"/>
      <c r="D4" s="120">
        <v>61</v>
      </c>
      <c r="E4" s="120">
        <v>60</v>
      </c>
      <c r="F4" s="120">
        <v>58</v>
      </c>
      <c r="G4" s="120">
        <v>58</v>
      </c>
      <c r="H4" s="120">
        <v>58</v>
      </c>
      <c r="I4" s="120">
        <v>58</v>
      </c>
      <c r="J4" s="120">
        <v>58</v>
      </c>
      <c r="K4" s="120">
        <v>58</v>
      </c>
    </row>
    <row r="5" spans="1:11" x14ac:dyDescent="0.2">
      <c r="B5" s="493" t="s">
        <v>710</v>
      </c>
      <c r="C5" s="121" t="s">
        <v>711</v>
      </c>
      <c r="D5" s="73" t="s">
        <v>578</v>
      </c>
      <c r="E5" s="73" t="s">
        <v>578</v>
      </c>
      <c r="F5" s="74">
        <v>3859</v>
      </c>
      <c r="G5" s="74">
        <v>3859</v>
      </c>
      <c r="H5" s="74">
        <v>3635</v>
      </c>
      <c r="I5" s="74">
        <v>3863</v>
      </c>
      <c r="J5" s="74">
        <v>3863</v>
      </c>
      <c r="K5" s="74">
        <v>3863</v>
      </c>
    </row>
    <row r="6" spans="1:11" x14ac:dyDescent="0.2">
      <c r="B6" s="493"/>
      <c r="C6" s="121" t="s">
        <v>712</v>
      </c>
      <c r="D6" s="73" t="s">
        <v>578</v>
      </c>
      <c r="E6" s="73" t="s">
        <v>578</v>
      </c>
      <c r="F6" s="74">
        <v>2738</v>
      </c>
      <c r="G6" s="74">
        <v>2738</v>
      </c>
      <c r="H6" s="74">
        <v>2895</v>
      </c>
      <c r="I6" s="74">
        <v>2738</v>
      </c>
      <c r="J6" s="74">
        <v>2738</v>
      </c>
      <c r="K6" s="74">
        <v>2738</v>
      </c>
    </row>
    <row r="7" spans="1:11" x14ac:dyDescent="0.2">
      <c r="B7" s="493"/>
      <c r="C7" s="121" t="s">
        <v>713</v>
      </c>
      <c r="D7" s="74">
        <v>5664</v>
      </c>
      <c r="E7" s="74">
        <v>5958</v>
      </c>
      <c r="F7" s="74">
        <v>6597</v>
      </c>
      <c r="G7" s="74">
        <v>6597</v>
      </c>
      <c r="H7" s="74">
        <v>6530</v>
      </c>
      <c r="I7" s="74">
        <v>6601</v>
      </c>
      <c r="J7" s="74">
        <v>6601</v>
      </c>
      <c r="K7" s="74">
        <v>6601</v>
      </c>
    </row>
    <row r="8" spans="1:11" x14ac:dyDescent="0.2">
      <c r="B8" s="121" t="s">
        <v>714</v>
      </c>
      <c r="C8" s="21"/>
      <c r="D8" s="74">
        <v>1135</v>
      </c>
      <c r="E8" s="74">
        <v>1204</v>
      </c>
      <c r="F8" s="74">
        <v>1176</v>
      </c>
      <c r="G8" s="74">
        <v>1176</v>
      </c>
      <c r="H8" s="74">
        <v>1176</v>
      </c>
      <c r="I8" s="74">
        <v>1176</v>
      </c>
      <c r="J8" s="74">
        <v>1176</v>
      </c>
      <c r="K8" s="74">
        <v>1176</v>
      </c>
    </row>
    <row r="9" spans="1:11" x14ac:dyDescent="0.2">
      <c r="B9" s="121" t="s">
        <v>715</v>
      </c>
      <c r="C9" s="21"/>
      <c r="D9" s="55">
        <v>738</v>
      </c>
      <c r="E9" s="55">
        <v>749</v>
      </c>
      <c r="F9" s="55">
        <v>751</v>
      </c>
      <c r="G9" s="55">
        <v>751</v>
      </c>
      <c r="H9" s="55">
        <v>751</v>
      </c>
      <c r="I9" s="55">
        <v>751</v>
      </c>
      <c r="J9" s="55">
        <v>751</v>
      </c>
      <c r="K9" s="55">
        <v>751</v>
      </c>
    </row>
    <row r="10" spans="1:11" x14ac:dyDescent="0.2">
      <c r="B10" s="121" t="s">
        <v>716</v>
      </c>
      <c r="C10" s="21"/>
      <c r="D10" s="55">
        <v>18</v>
      </c>
      <c r="E10" s="55">
        <v>19</v>
      </c>
      <c r="F10" s="55">
        <v>19</v>
      </c>
      <c r="G10" s="55">
        <v>19</v>
      </c>
      <c r="H10" s="55">
        <v>19</v>
      </c>
      <c r="I10" s="55">
        <v>19</v>
      </c>
      <c r="J10" s="55">
        <v>19</v>
      </c>
      <c r="K10" s="55">
        <v>19</v>
      </c>
    </row>
    <row r="11" spans="1:11" x14ac:dyDescent="0.2">
      <c r="B11" s="121" t="s">
        <v>717</v>
      </c>
      <c r="C11" s="21"/>
      <c r="D11" s="55">
        <v>9</v>
      </c>
      <c r="E11" s="55">
        <v>7</v>
      </c>
      <c r="F11" s="55">
        <v>8</v>
      </c>
      <c r="G11" s="55">
        <v>8</v>
      </c>
      <c r="H11" s="55">
        <v>8</v>
      </c>
      <c r="I11" s="55">
        <v>8</v>
      </c>
      <c r="J11" s="55">
        <v>8</v>
      </c>
      <c r="K11" s="55">
        <v>8</v>
      </c>
    </row>
    <row r="12" spans="1:11" x14ac:dyDescent="0.2">
      <c r="B12" s="121" t="s">
        <v>718</v>
      </c>
      <c r="C12" s="21"/>
      <c r="D12" s="55">
        <v>30</v>
      </c>
      <c r="E12" s="55">
        <v>30</v>
      </c>
      <c r="F12" s="55">
        <v>30</v>
      </c>
      <c r="G12" s="55">
        <v>30</v>
      </c>
      <c r="H12" s="55">
        <v>30</v>
      </c>
      <c r="I12" s="55">
        <v>30</v>
      </c>
      <c r="J12" s="55">
        <v>30</v>
      </c>
      <c r="K12" s="55">
        <v>30</v>
      </c>
    </row>
    <row r="13" spans="1:11" x14ac:dyDescent="0.2">
      <c r="B13" s="121" t="s">
        <v>719</v>
      </c>
      <c r="C13" s="21"/>
      <c r="D13" s="55">
        <v>9</v>
      </c>
      <c r="E13" s="55">
        <v>9</v>
      </c>
      <c r="F13" s="55">
        <v>9</v>
      </c>
      <c r="G13" s="55">
        <v>9</v>
      </c>
      <c r="H13" s="55">
        <v>9</v>
      </c>
      <c r="I13" s="55">
        <v>9</v>
      </c>
      <c r="J13" s="55">
        <v>9</v>
      </c>
      <c r="K13" s="55">
        <v>9</v>
      </c>
    </row>
    <row r="14" spans="1:11" x14ac:dyDescent="0.2">
      <c r="B14" s="76" t="s">
        <v>720</v>
      </c>
      <c r="C14" s="178"/>
      <c r="D14" s="77">
        <v>7664</v>
      </c>
      <c r="E14" s="77">
        <v>8036</v>
      </c>
      <c r="F14" s="77">
        <v>8648</v>
      </c>
      <c r="G14" s="77">
        <v>8648</v>
      </c>
      <c r="H14" s="77">
        <v>8581</v>
      </c>
      <c r="I14" s="77">
        <v>8652</v>
      </c>
      <c r="J14" s="77">
        <v>8652</v>
      </c>
      <c r="K14" s="77">
        <v>8652</v>
      </c>
    </row>
    <row r="15" spans="1:11" x14ac:dyDescent="0.2">
      <c r="B15" s="21"/>
      <c r="C15" s="21"/>
      <c r="D15" s="21"/>
      <c r="E15" s="21"/>
      <c r="F15" s="21"/>
      <c r="G15" s="21"/>
      <c r="H15" s="21"/>
      <c r="I15" s="21"/>
      <c r="J15" s="21"/>
      <c r="K15" s="21"/>
    </row>
    <row r="16" spans="1:11" x14ac:dyDescent="0.2">
      <c r="A16" s="11" t="s">
        <v>327</v>
      </c>
      <c r="B16" s="383" t="s">
        <v>423</v>
      </c>
      <c r="C16" s="383"/>
      <c r="D16" s="383"/>
      <c r="E16" s="383"/>
      <c r="F16" s="383"/>
      <c r="G16" s="383"/>
      <c r="H16" s="383"/>
      <c r="I16" s="383"/>
      <c r="J16" s="383"/>
      <c r="K16" s="383"/>
    </row>
    <row r="17" spans="1:11" x14ac:dyDescent="0.2">
      <c r="A17" s="16"/>
      <c r="B17" s="383"/>
      <c r="C17" s="389"/>
      <c r="D17" s="383"/>
      <c r="E17" s="383"/>
      <c r="F17" s="383"/>
      <c r="G17" s="383"/>
      <c r="H17" s="383"/>
      <c r="I17" s="383"/>
      <c r="J17" s="383"/>
      <c r="K17" s="383"/>
    </row>
    <row r="18" spans="1:11" x14ac:dyDescent="0.2">
      <c r="A18" s="16"/>
    </row>
    <row r="19" spans="1:11" x14ac:dyDescent="0.2">
      <c r="A19" s="46" t="s">
        <v>1205</v>
      </c>
    </row>
    <row r="20" spans="1:11" x14ac:dyDescent="0.2">
      <c r="A20" s="46" t="s">
        <v>1257</v>
      </c>
    </row>
    <row r="21" spans="1:11" x14ac:dyDescent="0.2">
      <c r="B21" s="16"/>
    </row>
    <row r="22" spans="1:11" x14ac:dyDescent="0.2">
      <c r="B22" s="16"/>
    </row>
  </sheetData>
  <mergeCells count="3">
    <mergeCell ref="B2:K2"/>
    <mergeCell ref="B5:B7"/>
    <mergeCell ref="B16:K17"/>
  </mergeCells>
  <pageMargins left="0.7" right="0.7" top="0.75" bottom="0.75" header="0.3" footer="0.3"/>
  <pageSetup paperSize="8" orientation="landscape" r:id="rId1"/>
  <headerFooter>
    <oddHeader>&amp;L&amp;"Calibri"&amp;10&amp;K000000 [Limited Sharing]&amp;1#_x000D_</oddHeader>
  </headerFooter>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700-000000000000}">
  <sheetPr codeName="Sheet41">
    <tabColor theme="7" tint="-0.499984740745262"/>
  </sheetPr>
  <dimension ref="A1:L30"/>
  <sheetViews>
    <sheetView workbookViewId="0">
      <pane xSplit="1" ySplit="4" topLeftCell="B5" activePane="bottomRight" state="frozen"/>
      <selection sqref="A1:XFD1048576"/>
      <selection pane="topRight" sqref="A1:XFD1048576"/>
      <selection pane="bottomLeft" sqref="A1:XFD1048576"/>
      <selection pane="bottomRight" sqref="A1:XFD1048576"/>
    </sheetView>
  </sheetViews>
  <sheetFormatPr defaultRowHeight="12.75" outlineLevelRow="1" x14ac:dyDescent="0.2"/>
  <cols>
    <col min="1" max="1" width="3.6640625" style="11" customWidth="1"/>
    <col min="2" max="2" width="27.1640625" style="11" bestFit="1" customWidth="1"/>
    <col min="3" max="3" width="18.1640625" style="11" customWidth="1"/>
    <col min="4" max="4" width="13.1640625" style="11" customWidth="1"/>
    <col min="5" max="5" width="13.6640625" style="11" customWidth="1"/>
    <col min="6" max="6" width="14.6640625" style="11" customWidth="1"/>
    <col min="7" max="7" width="14" style="11" customWidth="1"/>
    <col min="8" max="8" width="18.83203125" style="11" customWidth="1"/>
    <col min="9" max="9" width="20.83203125" style="11" customWidth="1"/>
    <col min="10" max="10" width="18" style="11" customWidth="1"/>
    <col min="11" max="11" width="24.1640625" style="11" customWidth="1"/>
    <col min="12" max="12" width="10" style="11" customWidth="1"/>
    <col min="13" max="16384" width="9.33203125" style="11"/>
  </cols>
  <sheetData>
    <row r="1" spans="2:12" s="4" customFormat="1" ht="46.5" customHeight="1" x14ac:dyDescent="0.2">
      <c r="B1" s="1" t="s">
        <v>438</v>
      </c>
      <c r="C1" s="2"/>
      <c r="D1" s="2"/>
      <c r="E1" s="2"/>
      <c r="F1" s="2"/>
      <c r="G1" s="2"/>
      <c r="H1" s="2"/>
      <c r="I1" s="2"/>
      <c r="J1" s="2"/>
      <c r="K1" s="2"/>
      <c r="L1" s="3" t="s">
        <v>471</v>
      </c>
    </row>
    <row r="2" spans="2:12" s="5" customFormat="1" ht="15" x14ac:dyDescent="0.25">
      <c r="B2" s="492" t="s">
        <v>491</v>
      </c>
      <c r="C2" s="492"/>
      <c r="D2" s="492"/>
      <c r="E2" s="492"/>
      <c r="F2" s="492"/>
      <c r="G2" s="492"/>
      <c r="H2" s="492"/>
      <c r="I2" s="492"/>
      <c r="J2" s="492"/>
      <c r="K2" s="492"/>
      <c r="L2" s="492"/>
    </row>
    <row r="3" spans="2:12" s="170" customFormat="1" ht="15" customHeight="1" x14ac:dyDescent="0.2">
      <c r="B3" s="497" t="s">
        <v>174</v>
      </c>
      <c r="C3" s="496" t="s">
        <v>241</v>
      </c>
      <c r="D3" s="412" t="s">
        <v>245</v>
      </c>
      <c r="E3" s="412"/>
      <c r="F3" s="499" t="s">
        <v>244</v>
      </c>
      <c r="G3" s="497" t="s">
        <v>249</v>
      </c>
      <c r="H3" s="497" t="s">
        <v>250</v>
      </c>
      <c r="I3" s="498" t="s">
        <v>248</v>
      </c>
      <c r="J3" s="497" t="s">
        <v>242</v>
      </c>
      <c r="K3" s="497" t="s">
        <v>243</v>
      </c>
      <c r="L3" s="497" t="s">
        <v>1</v>
      </c>
    </row>
    <row r="4" spans="2:12" s="16" customFormat="1" x14ac:dyDescent="0.2">
      <c r="B4" s="497"/>
      <c r="C4" s="496"/>
      <c r="D4" s="171" t="s">
        <v>246</v>
      </c>
      <c r="E4" s="171" t="s">
        <v>247</v>
      </c>
      <c r="F4" s="499"/>
      <c r="G4" s="497"/>
      <c r="H4" s="497"/>
      <c r="I4" s="498"/>
      <c r="J4" s="497"/>
      <c r="K4" s="497"/>
      <c r="L4" s="497"/>
    </row>
    <row r="5" spans="2:12" s="16" customFormat="1" x14ac:dyDescent="0.2">
      <c r="B5" s="494">
        <v>2022</v>
      </c>
      <c r="C5" s="494"/>
      <c r="D5" s="494"/>
      <c r="E5" s="494"/>
      <c r="F5" s="494"/>
      <c r="G5" s="494"/>
      <c r="H5" s="494"/>
      <c r="I5" s="494"/>
      <c r="J5" s="494"/>
      <c r="K5" s="494"/>
      <c r="L5" s="494"/>
    </row>
    <row r="6" spans="2:12" outlineLevel="1" x14ac:dyDescent="0.2">
      <c r="B6" s="119" t="s">
        <v>701</v>
      </c>
      <c r="C6" s="120">
        <v>21</v>
      </c>
      <c r="D6" s="120">
        <v>761</v>
      </c>
      <c r="E6" s="120">
        <v>372</v>
      </c>
      <c r="F6" s="120">
        <v>170</v>
      </c>
      <c r="G6" s="120">
        <v>149</v>
      </c>
      <c r="H6" s="120">
        <v>6</v>
      </c>
      <c r="I6" s="172" t="s">
        <v>65</v>
      </c>
      <c r="J6" s="120">
        <v>4</v>
      </c>
      <c r="K6" s="120">
        <v>1</v>
      </c>
      <c r="L6" s="156">
        <v>1484</v>
      </c>
    </row>
    <row r="7" spans="2:12" outlineLevel="1" x14ac:dyDescent="0.2">
      <c r="B7" s="121" t="s">
        <v>702</v>
      </c>
      <c r="C7" s="55">
        <v>8</v>
      </c>
      <c r="D7" s="55">
        <v>418</v>
      </c>
      <c r="E7" s="55">
        <v>489</v>
      </c>
      <c r="F7" s="55">
        <v>192</v>
      </c>
      <c r="G7" s="55">
        <v>108</v>
      </c>
      <c r="H7" s="55">
        <v>3</v>
      </c>
      <c r="I7" s="55">
        <v>3</v>
      </c>
      <c r="J7" s="55">
        <v>4</v>
      </c>
      <c r="K7" s="55">
        <v>1</v>
      </c>
      <c r="L7" s="74">
        <v>1226</v>
      </c>
    </row>
    <row r="8" spans="2:12" outlineLevel="1" x14ac:dyDescent="0.2">
      <c r="B8" s="121" t="s">
        <v>703</v>
      </c>
      <c r="C8" s="55">
        <v>5</v>
      </c>
      <c r="D8" s="55">
        <v>590</v>
      </c>
      <c r="E8" s="55">
        <v>313</v>
      </c>
      <c r="F8" s="55">
        <v>154</v>
      </c>
      <c r="G8" s="55">
        <v>161</v>
      </c>
      <c r="H8" s="55">
        <v>2</v>
      </c>
      <c r="I8" s="55">
        <v>2</v>
      </c>
      <c r="J8" s="55">
        <v>4</v>
      </c>
      <c r="K8" s="55">
        <v>1</v>
      </c>
      <c r="L8" s="74">
        <v>1232</v>
      </c>
    </row>
    <row r="9" spans="2:12" outlineLevel="1" x14ac:dyDescent="0.2">
      <c r="B9" s="121" t="s">
        <v>704</v>
      </c>
      <c r="C9" s="55">
        <v>8</v>
      </c>
      <c r="D9" s="55">
        <v>240</v>
      </c>
      <c r="E9" s="55">
        <v>168</v>
      </c>
      <c r="F9" s="55">
        <v>110</v>
      </c>
      <c r="G9" s="55">
        <v>2</v>
      </c>
      <c r="H9" s="55">
        <v>2</v>
      </c>
      <c r="I9" s="55">
        <v>1</v>
      </c>
      <c r="J9" s="55">
        <v>2</v>
      </c>
      <c r="K9" s="55">
        <v>1</v>
      </c>
      <c r="L9" s="55">
        <v>534</v>
      </c>
    </row>
    <row r="10" spans="2:12" outlineLevel="1" x14ac:dyDescent="0.2">
      <c r="B10" s="121" t="s">
        <v>705</v>
      </c>
      <c r="C10" s="55">
        <v>5</v>
      </c>
      <c r="D10" s="55">
        <v>312</v>
      </c>
      <c r="E10" s="55">
        <v>262</v>
      </c>
      <c r="F10" s="55">
        <v>167</v>
      </c>
      <c r="G10" s="55">
        <v>23</v>
      </c>
      <c r="H10" s="55">
        <v>2</v>
      </c>
      <c r="I10" s="55">
        <v>2</v>
      </c>
      <c r="J10" s="55">
        <v>5</v>
      </c>
      <c r="K10" s="55">
        <v>1</v>
      </c>
      <c r="L10" s="55">
        <v>779</v>
      </c>
    </row>
    <row r="11" spans="2:12" outlineLevel="1" x14ac:dyDescent="0.2">
      <c r="B11" s="121" t="s">
        <v>706</v>
      </c>
      <c r="C11" s="55">
        <v>2</v>
      </c>
      <c r="D11" s="55">
        <v>493</v>
      </c>
      <c r="E11" s="55">
        <v>333</v>
      </c>
      <c r="F11" s="55">
        <v>174</v>
      </c>
      <c r="G11" s="55">
        <v>97</v>
      </c>
      <c r="H11" s="55">
        <v>1</v>
      </c>
      <c r="I11" s="73" t="s">
        <v>65</v>
      </c>
      <c r="J11" s="55">
        <v>3</v>
      </c>
      <c r="K11" s="55">
        <v>1</v>
      </c>
      <c r="L11" s="74">
        <v>1104</v>
      </c>
    </row>
    <row r="12" spans="2:12" outlineLevel="1" x14ac:dyDescent="0.2">
      <c r="B12" s="121" t="s">
        <v>707</v>
      </c>
      <c r="C12" s="55">
        <v>5</v>
      </c>
      <c r="D12" s="55">
        <v>303</v>
      </c>
      <c r="E12" s="55">
        <v>260</v>
      </c>
      <c r="F12" s="55">
        <v>56</v>
      </c>
      <c r="G12" s="55">
        <v>57</v>
      </c>
      <c r="H12" s="55">
        <v>1</v>
      </c>
      <c r="I12" s="73" t="s">
        <v>65</v>
      </c>
      <c r="J12" s="55">
        <v>1</v>
      </c>
      <c r="K12" s="55">
        <v>1</v>
      </c>
      <c r="L12" s="55">
        <v>684</v>
      </c>
    </row>
    <row r="13" spans="2:12" outlineLevel="1" x14ac:dyDescent="0.2">
      <c r="B13" s="121" t="s">
        <v>708</v>
      </c>
      <c r="C13" s="55">
        <v>1</v>
      </c>
      <c r="D13" s="55">
        <v>327</v>
      </c>
      <c r="E13" s="55">
        <v>215</v>
      </c>
      <c r="F13" s="55">
        <v>69</v>
      </c>
      <c r="G13" s="55">
        <v>64</v>
      </c>
      <c r="H13" s="55">
        <v>1</v>
      </c>
      <c r="I13" s="73" t="s">
        <v>65</v>
      </c>
      <c r="J13" s="55">
        <v>4</v>
      </c>
      <c r="K13" s="55">
        <v>1</v>
      </c>
      <c r="L13" s="55">
        <v>682</v>
      </c>
    </row>
    <row r="14" spans="2:12" outlineLevel="1" x14ac:dyDescent="0.2">
      <c r="B14" s="121" t="s">
        <v>709</v>
      </c>
      <c r="C14" s="55">
        <v>3</v>
      </c>
      <c r="D14" s="55">
        <v>419</v>
      </c>
      <c r="E14" s="55">
        <v>326</v>
      </c>
      <c r="F14" s="55">
        <v>84</v>
      </c>
      <c r="G14" s="55">
        <v>90</v>
      </c>
      <c r="H14" s="55">
        <v>1</v>
      </c>
      <c r="I14" s="73" t="s">
        <v>65</v>
      </c>
      <c r="J14" s="55">
        <v>3</v>
      </c>
      <c r="K14" s="55">
        <v>1</v>
      </c>
      <c r="L14" s="55">
        <v>927</v>
      </c>
    </row>
    <row r="15" spans="2:12" x14ac:dyDescent="0.2">
      <c r="B15" s="76" t="s">
        <v>571</v>
      </c>
      <c r="C15" s="78">
        <v>58</v>
      </c>
      <c r="D15" s="77">
        <v>3863</v>
      </c>
      <c r="E15" s="77">
        <v>2738</v>
      </c>
      <c r="F15" s="77">
        <v>1176</v>
      </c>
      <c r="G15" s="78">
        <v>751</v>
      </c>
      <c r="H15" s="78">
        <v>19</v>
      </c>
      <c r="I15" s="78">
        <v>8</v>
      </c>
      <c r="J15" s="78">
        <v>29</v>
      </c>
      <c r="K15" s="78">
        <v>9</v>
      </c>
      <c r="L15" s="77">
        <v>8652</v>
      </c>
    </row>
    <row r="16" spans="2:12" s="16" customFormat="1" x14ac:dyDescent="0.2">
      <c r="B16" s="173"/>
      <c r="C16" s="174"/>
      <c r="D16" s="175"/>
      <c r="E16" s="173"/>
      <c r="F16" s="175"/>
      <c r="G16" s="173"/>
      <c r="H16" s="173"/>
      <c r="I16" s="176"/>
      <c r="J16" s="173"/>
      <c r="K16" s="173"/>
      <c r="L16" s="173"/>
    </row>
    <row r="17" spans="1:12" s="16" customFormat="1" x14ac:dyDescent="0.2">
      <c r="B17" s="494">
        <v>2023</v>
      </c>
      <c r="C17" s="495"/>
      <c r="D17" s="494"/>
      <c r="E17" s="494"/>
      <c r="F17" s="494"/>
      <c r="G17" s="494"/>
      <c r="H17" s="494"/>
      <c r="I17" s="494"/>
      <c r="J17" s="494"/>
      <c r="K17" s="494"/>
      <c r="L17" s="494"/>
    </row>
    <row r="18" spans="1:12" outlineLevel="1" x14ac:dyDescent="0.2">
      <c r="B18" s="119" t="s">
        <v>701</v>
      </c>
      <c r="C18" s="120">
        <v>21</v>
      </c>
      <c r="D18" s="120">
        <v>761</v>
      </c>
      <c r="E18" s="120">
        <v>372</v>
      </c>
      <c r="F18" s="120">
        <v>170</v>
      </c>
      <c r="G18" s="120">
        <v>149</v>
      </c>
      <c r="H18" s="120">
        <v>6</v>
      </c>
      <c r="I18" s="172">
        <v>0</v>
      </c>
      <c r="J18" s="120">
        <v>4</v>
      </c>
      <c r="K18" s="120">
        <v>1</v>
      </c>
      <c r="L18" s="156">
        <v>1484</v>
      </c>
    </row>
    <row r="19" spans="1:12" outlineLevel="1" x14ac:dyDescent="0.2">
      <c r="B19" s="121" t="s">
        <v>702</v>
      </c>
      <c r="C19" s="55">
        <v>8</v>
      </c>
      <c r="D19" s="55">
        <v>418</v>
      </c>
      <c r="E19" s="55">
        <v>489</v>
      </c>
      <c r="F19" s="55">
        <v>192</v>
      </c>
      <c r="G19" s="55">
        <v>108</v>
      </c>
      <c r="H19" s="55">
        <v>3</v>
      </c>
      <c r="I19" s="55">
        <v>3</v>
      </c>
      <c r="J19" s="55">
        <v>4</v>
      </c>
      <c r="K19" s="55">
        <v>1</v>
      </c>
      <c r="L19" s="74">
        <v>1226</v>
      </c>
    </row>
    <row r="20" spans="1:12" outlineLevel="1" x14ac:dyDescent="0.2">
      <c r="B20" s="121" t="s">
        <v>703</v>
      </c>
      <c r="C20" s="55">
        <v>5</v>
      </c>
      <c r="D20" s="55">
        <v>590</v>
      </c>
      <c r="E20" s="55">
        <v>313</v>
      </c>
      <c r="F20" s="55">
        <v>154</v>
      </c>
      <c r="G20" s="55">
        <v>161</v>
      </c>
      <c r="H20" s="55">
        <v>2</v>
      </c>
      <c r="I20" s="55">
        <v>2</v>
      </c>
      <c r="J20" s="55">
        <v>4</v>
      </c>
      <c r="K20" s="55">
        <v>1</v>
      </c>
      <c r="L20" s="74">
        <v>1232</v>
      </c>
    </row>
    <row r="21" spans="1:12" outlineLevel="1" x14ac:dyDescent="0.2">
      <c r="B21" s="121" t="s">
        <v>704</v>
      </c>
      <c r="C21" s="55">
        <v>8</v>
      </c>
      <c r="D21" s="55">
        <v>240</v>
      </c>
      <c r="E21" s="55">
        <v>168</v>
      </c>
      <c r="F21" s="55">
        <v>110</v>
      </c>
      <c r="G21" s="55">
        <v>2</v>
      </c>
      <c r="H21" s="55">
        <v>2</v>
      </c>
      <c r="I21" s="55">
        <v>1</v>
      </c>
      <c r="J21" s="55">
        <v>2</v>
      </c>
      <c r="K21" s="55">
        <v>1</v>
      </c>
      <c r="L21" s="55">
        <v>534</v>
      </c>
    </row>
    <row r="22" spans="1:12" outlineLevel="1" x14ac:dyDescent="0.2">
      <c r="B22" s="121" t="s">
        <v>705</v>
      </c>
      <c r="C22" s="55">
        <v>5</v>
      </c>
      <c r="D22" s="55">
        <v>312</v>
      </c>
      <c r="E22" s="55">
        <v>262</v>
      </c>
      <c r="F22" s="55">
        <v>167</v>
      </c>
      <c r="G22" s="55">
        <v>23</v>
      </c>
      <c r="H22" s="55">
        <v>2</v>
      </c>
      <c r="I22" s="55">
        <v>2</v>
      </c>
      <c r="J22" s="55">
        <v>5</v>
      </c>
      <c r="K22" s="55">
        <v>1</v>
      </c>
      <c r="L22" s="55">
        <v>779</v>
      </c>
    </row>
    <row r="23" spans="1:12" outlineLevel="1" x14ac:dyDescent="0.2">
      <c r="B23" s="121" t="s">
        <v>706</v>
      </c>
      <c r="C23" s="55">
        <v>2</v>
      </c>
      <c r="D23" s="55">
        <v>493</v>
      </c>
      <c r="E23" s="55">
        <v>333</v>
      </c>
      <c r="F23" s="55">
        <v>174</v>
      </c>
      <c r="G23" s="55">
        <v>97</v>
      </c>
      <c r="H23" s="55">
        <v>1</v>
      </c>
      <c r="I23" s="73" t="s">
        <v>288</v>
      </c>
      <c r="J23" s="55">
        <v>3</v>
      </c>
      <c r="K23" s="55">
        <v>1</v>
      </c>
      <c r="L23" s="74">
        <v>1104</v>
      </c>
    </row>
    <row r="24" spans="1:12" outlineLevel="1" x14ac:dyDescent="0.2">
      <c r="B24" s="121" t="s">
        <v>707</v>
      </c>
      <c r="C24" s="55">
        <v>5</v>
      </c>
      <c r="D24" s="55">
        <v>303</v>
      </c>
      <c r="E24" s="55">
        <v>260</v>
      </c>
      <c r="F24" s="55">
        <v>56</v>
      </c>
      <c r="G24" s="55">
        <v>57</v>
      </c>
      <c r="H24" s="55">
        <v>1</v>
      </c>
      <c r="I24" s="73" t="s">
        <v>288</v>
      </c>
      <c r="J24" s="55">
        <v>1</v>
      </c>
      <c r="K24" s="55">
        <v>1</v>
      </c>
      <c r="L24" s="55">
        <v>684</v>
      </c>
    </row>
    <row r="25" spans="1:12" outlineLevel="1" x14ac:dyDescent="0.2">
      <c r="B25" s="121" t="s">
        <v>708</v>
      </c>
      <c r="C25" s="55">
        <v>1</v>
      </c>
      <c r="D25" s="55">
        <v>327</v>
      </c>
      <c r="E25" s="55">
        <v>215</v>
      </c>
      <c r="F25" s="55">
        <v>69</v>
      </c>
      <c r="G25" s="55">
        <v>64</v>
      </c>
      <c r="H25" s="55">
        <v>1</v>
      </c>
      <c r="I25" s="73" t="s">
        <v>288</v>
      </c>
      <c r="J25" s="55">
        <v>4</v>
      </c>
      <c r="K25" s="55">
        <v>1</v>
      </c>
      <c r="L25" s="55">
        <v>682</v>
      </c>
    </row>
    <row r="26" spans="1:12" outlineLevel="1" x14ac:dyDescent="0.2">
      <c r="B26" s="121" t="s">
        <v>709</v>
      </c>
      <c r="C26" s="55">
        <v>3</v>
      </c>
      <c r="D26" s="55">
        <v>419</v>
      </c>
      <c r="E26" s="55">
        <v>326</v>
      </c>
      <c r="F26" s="55">
        <v>84</v>
      </c>
      <c r="G26" s="55">
        <v>90</v>
      </c>
      <c r="H26" s="55">
        <v>1</v>
      </c>
      <c r="I26" s="73" t="s">
        <v>288</v>
      </c>
      <c r="J26" s="55">
        <v>3</v>
      </c>
      <c r="K26" s="55">
        <v>1</v>
      </c>
      <c r="L26" s="55">
        <v>927</v>
      </c>
    </row>
    <row r="27" spans="1:12" x14ac:dyDescent="0.2">
      <c r="B27" s="76" t="s">
        <v>571</v>
      </c>
      <c r="C27" s="78">
        <v>58</v>
      </c>
      <c r="D27" s="77">
        <v>3863</v>
      </c>
      <c r="E27" s="77">
        <v>2738</v>
      </c>
      <c r="F27" s="77">
        <v>1176</v>
      </c>
      <c r="G27" s="78">
        <v>751</v>
      </c>
      <c r="H27" s="78">
        <v>19</v>
      </c>
      <c r="I27" s="78">
        <v>8</v>
      </c>
      <c r="J27" s="78">
        <v>29</v>
      </c>
      <c r="K27" s="78">
        <v>9</v>
      </c>
      <c r="L27" s="77">
        <v>8652</v>
      </c>
    </row>
    <row r="29" spans="1:12" x14ac:dyDescent="0.2">
      <c r="A29" s="46" t="s">
        <v>1246</v>
      </c>
    </row>
    <row r="30" spans="1:12" x14ac:dyDescent="0.2">
      <c r="A30" s="46" t="s">
        <v>1257</v>
      </c>
    </row>
  </sheetData>
  <mergeCells count="13">
    <mergeCell ref="B17:L17"/>
    <mergeCell ref="B5:L5"/>
    <mergeCell ref="C3:C4"/>
    <mergeCell ref="D3:E3"/>
    <mergeCell ref="B2:L2"/>
    <mergeCell ref="L3:L4"/>
    <mergeCell ref="K3:K4"/>
    <mergeCell ref="J3:J4"/>
    <mergeCell ref="I3:I4"/>
    <mergeCell ref="H3:H4"/>
    <mergeCell ref="G3:G4"/>
    <mergeCell ref="F3:F4"/>
    <mergeCell ref="B3:B4"/>
  </mergeCells>
  <pageMargins left="0.7" right="0.7" top="0.75" bottom="0.75" header="0.3" footer="0.3"/>
  <pageSetup paperSize="8" orientation="landscape" r:id="rId1"/>
  <headerFooter>
    <oddHeader>&amp;L&amp;"Calibri"&amp;10&amp;K000000 [Limited Sharing]&amp;1#_x000D_</oddHead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A00-000000000000}">
  <sheetPr codeName="Sheet42">
    <tabColor theme="7" tint="-0.499984740745262"/>
  </sheetPr>
  <dimension ref="A1:K18"/>
  <sheetViews>
    <sheetView workbookViewId="0">
      <pane ySplit="3" topLeftCell="A4" activePane="bottomLeft" state="frozen"/>
      <selection sqref="A1:XFD1048576"/>
      <selection pane="bottomLeft" activeCell="J14" sqref="J14"/>
    </sheetView>
  </sheetViews>
  <sheetFormatPr defaultRowHeight="12.75" x14ac:dyDescent="0.2"/>
  <cols>
    <col min="1" max="1" width="3.1640625" style="11" customWidth="1"/>
    <col min="2" max="2" width="69.5" style="11" bestFit="1" customWidth="1"/>
    <col min="3" max="9" width="9.5" style="11" customWidth="1"/>
    <col min="10" max="10" width="10.1640625" style="11" customWidth="1"/>
    <col min="11" max="11" width="10.6640625" style="11" customWidth="1"/>
    <col min="12" max="16384" width="9.33203125" style="11"/>
  </cols>
  <sheetData>
    <row r="1" spans="1:11" s="4" customFormat="1" ht="46.5" customHeight="1" x14ac:dyDescent="0.2">
      <c r="B1" s="1" t="s">
        <v>438</v>
      </c>
      <c r="C1" s="2"/>
      <c r="D1" s="2"/>
      <c r="E1" s="2"/>
      <c r="F1" s="2"/>
      <c r="G1" s="2"/>
      <c r="H1" s="2"/>
      <c r="I1" s="2"/>
      <c r="J1" s="2"/>
      <c r="K1" s="3" t="s">
        <v>472</v>
      </c>
    </row>
    <row r="2" spans="1:11" s="5" customFormat="1" ht="15" x14ac:dyDescent="0.25">
      <c r="B2" s="424" t="s">
        <v>251</v>
      </c>
      <c r="C2" s="424"/>
      <c r="D2" s="424"/>
      <c r="E2" s="424"/>
      <c r="F2" s="424"/>
      <c r="G2" s="424"/>
      <c r="H2" s="424"/>
      <c r="I2" s="424"/>
      <c r="J2" s="424"/>
      <c r="K2" s="424"/>
    </row>
    <row r="3" spans="1:11" s="5" customFormat="1" ht="15" x14ac:dyDescent="0.25">
      <c r="B3" s="99" t="s">
        <v>23</v>
      </c>
      <c r="C3" s="64">
        <v>2015</v>
      </c>
      <c r="D3" s="64">
        <v>2016</v>
      </c>
      <c r="E3" s="64">
        <v>2017</v>
      </c>
      <c r="F3" s="64">
        <v>2018</v>
      </c>
      <c r="G3" s="64">
        <v>2019</v>
      </c>
      <c r="H3" s="64">
        <v>2020</v>
      </c>
      <c r="I3" s="64">
        <v>2021</v>
      </c>
      <c r="J3" s="64">
        <v>2022</v>
      </c>
      <c r="K3" s="64">
        <v>2023</v>
      </c>
    </row>
    <row r="4" spans="1:11" x14ac:dyDescent="0.2">
      <c r="B4" s="165" t="s">
        <v>1145</v>
      </c>
      <c r="C4" s="156">
        <v>7287</v>
      </c>
      <c r="D4" s="156">
        <v>4749</v>
      </c>
      <c r="E4" s="156">
        <v>5735</v>
      </c>
      <c r="F4" s="156">
        <v>4253</v>
      </c>
      <c r="G4" s="156">
        <v>3794</v>
      </c>
      <c r="H4" s="156">
        <v>2131</v>
      </c>
      <c r="I4" s="156">
        <v>1757</v>
      </c>
      <c r="J4" s="156">
        <v>2172</v>
      </c>
      <c r="K4" s="156">
        <v>3734</v>
      </c>
    </row>
    <row r="5" spans="1:11" x14ac:dyDescent="0.2">
      <c r="B5" s="89" t="s">
        <v>691</v>
      </c>
      <c r="C5" s="55">
        <v>150</v>
      </c>
      <c r="D5" s="73" t="s">
        <v>578</v>
      </c>
      <c r="E5" s="55">
        <v>32</v>
      </c>
      <c r="F5" s="55">
        <v>113</v>
      </c>
      <c r="G5" s="55">
        <v>26</v>
      </c>
      <c r="H5" s="55">
        <v>75</v>
      </c>
      <c r="I5" s="55">
        <v>70</v>
      </c>
      <c r="J5" s="55">
        <v>137</v>
      </c>
      <c r="K5" s="55">
        <v>60</v>
      </c>
    </row>
    <row r="6" spans="1:11" x14ac:dyDescent="0.2">
      <c r="B6" s="89" t="s">
        <v>692</v>
      </c>
      <c r="C6" s="55">
        <v>350</v>
      </c>
      <c r="D6" s="55">
        <v>341</v>
      </c>
      <c r="E6" s="55">
        <v>975</v>
      </c>
      <c r="F6" s="55">
        <v>651</v>
      </c>
      <c r="G6" s="55">
        <v>274</v>
      </c>
      <c r="H6" s="55">
        <v>267</v>
      </c>
      <c r="I6" s="55">
        <v>160</v>
      </c>
      <c r="J6" s="55">
        <v>383</v>
      </c>
      <c r="K6" s="55">
        <v>263</v>
      </c>
    </row>
    <row r="7" spans="1:11" x14ac:dyDescent="0.2">
      <c r="B7" s="89" t="s">
        <v>693</v>
      </c>
      <c r="C7" s="55">
        <v>56</v>
      </c>
      <c r="D7" s="55">
        <v>36</v>
      </c>
      <c r="E7" s="55">
        <v>43</v>
      </c>
      <c r="F7" s="55">
        <v>87</v>
      </c>
      <c r="G7" s="55">
        <v>101</v>
      </c>
      <c r="H7" s="55">
        <v>41</v>
      </c>
      <c r="I7" s="55">
        <v>40</v>
      </c>
      <c r="J7" s="55">
        <v>67</v>
      </c>
      <c r="K7" s="55">
        <v>40</v>
      </c>
    </row>
    <row r="8" spans="1:11" x14ac:dyDescent="0.2">
      <c r="B8" s="89" t="s">
        <v>694</v>
      </c>
      <c r="C8" s="74">
        <v>2700</v>
      </c>
      <c r="D8" s="74">
        <v>2208</v>
      </c>
      <c r="E8" s="55">
        <v>904</v>
      </c>
      <c r="F8" s="55">
        <v>767</v>
      </c>
      <c r="G8" s="55">
        <v>564</v>
      </c>
      <c r="H8" s="55">
        <v>15</v>
      </c>
      <c r="I8" s="55">
        <v>175</v>
      </c>
      <c r="J8" s="55">
        <v>493</v>
      </c>
      <c r="K8" s="55">
        <v>247</v>
      </c>
    </row>
    <row r="9" spans="1:11" x14ac:dyDescent="0.2">
      <c r="B9" s="89" t="s">
        <v>695</v>
      </c>
      <c r="C9" s="73" t="s">
        <v>578</v>
      </c>
      <c r="D9" s="55">
        <v>226</v>
      </c>
      <c r="E9" s="55">
        <v>229</v>
      </c>
      <c r="F9" s="55">
        <v>207</v>
      </c>
      <c r="G9" s="55">
        <v>92</v>
      </c>
      <c r="H9" s="55">
        <v>147</v>
      </c>
      <c r="I9" s="73" t="s">
        <v>294</v>
      </c>
      <c r="J9" s="55">
        <v>120</v>
      </c>
      <c r="K9" s="55">
        <v>86</v>
      </c>
    </row>
    <row r="10" spans="1:11" x14ac:dyDescent="0.2">
      <c r="B10" s="148" t="s">
        <v>696</v>
      </c>
      <c r="C10" s="102">
        <v>10543</v>
      </c>
      <c r="D10" s="102">
        <v>7560</v>
      </c>
      <c r="E10" s="102">
        <v>7918</v>
      </c>
      <c r="F10" s="102">
        <v>6078</v>
      </c>
      <c r="G10" s="102">
        <v>4851</v>
      </c>
      <c r="H10" s="102">
        <v>2676</v>
      </c>
      <c r="I10" s="102">
        <v>2202</v>
      </c>
      <c r="J10" s="102">
        <v>3372</v>
      </c>
      <c r="K10" s="102">
        <v>4430</v>
      </c>
    </row>
    <row r="11" spans="1:11" x14ac:dyDescent="0.2">
      <c r="B11" s="89" t="s">
        <v>697</v>
      </c>
      <c r="C11" s="74">
        <v>9155</v>
      </c>
      <c r="D11" s="74">
        <v>10602</v>
      </c>
      <c r="E11" s="74">
        <v>11161</v>
      </c>
      <c r="F11" s="74">
        <v>10051</v>
      </c>
      <c r="G11" s="74">
        <v>11627</v>
      </c>
      <c r="H11" s="74">
        <v>9239</v>
      </c>
      <c r="I11" s="74">
        <v>7071</v>
      </c>
      <c r="J11" s="74">
        <v>6705</v>
      </c>
      <c r="K11" s="74">
        <v>8688</v>
      </c>
    </row>
    <row r="12" spans="1:11" x14ac:dyDescent="0.2">
      <c r="B12" s="89" t="s">
        <v>698</v>
      </c>
      <c r="C12" s="55">
        <v>285</v>
      </c>
      <c r="D12" s="55">
        <v>321</v>
      </c>
      <c r="E12" s="55">
        <v>241</v>
      </c>
      <c r="F12" s="55">
        <v>178</v>
      </c>
      <c r="G12" s="55">
        <v>201</v>
      </c>
      <c r="H12" s="55">
        <v>186</v>
      </c>
      <c r="I12" s="55">
        <v>227</v>
      </c>
      <c r="J12" s="55">
        <v>229</v>
      </c>
      <c r="K12" s="55">
        <v>258</v>
      </c>
    </row>
    <row r="13" spans="1:11" x14ac:dyDescent="0.2">
      <c r="B13" s="89" t="s">
        <v>699</v>
      </c>
      <c r="C13" s="55">
        <v>24</v>
      </c>
      <c r="D13" s="55">
        <v>12</v>
      </c>
      <c r="E13" s="55">
        <v>37</v>
      </c>
      <c r="F13" s="55">
        <v>58</v>
      </c>
      <c r="G13" s="55">
        <v>83</v>
      </c>
      <c r="H13" s="55">
        <v>14</v>
      </c>
      <c r="I13" s="55">
        <v>18</v>
      </c>
      <c r="J13" s="55">
        <v>5</v>
      </c>
      <c r="K13" s="55">
        <v>15</v>
      </c>
    </row>
    <row r="14" spans="1:11" x14ac:dyDescent="0.2">
      <c r="B14" s="92" t="s">
        <v>700</v>
      </c>
      <c r="C14" s="77">
        <v>9464</v>
      </c>
      <c r="D14" s="77">
        <v>10935</v>
      </c>
      <c r="E14" s="77">
        <v>11439</v>
      </c>
      <c r="F14" s="77">
        <v>10287</v>
      </c>
      <c r="G14" s="77">
        <v>11911</v>
      </c>
      <c r="H14" s="77">
        <v>9439</v>
      </c>
      <c r="I14" s="77">
        <v>7316</v>
      </c>
      <c r="J14" s="77">
        <v>6939</v>
      </c>
      <c r="K14" s="77">
        <v>8961</v>
      </c>
    </row>
    <row r="15" spans="1:11" x14ac:dyDescent="0.2">
      <c r="B15" s="88"/>
      <c r="C15" s="88"/>
      <c r="D15" s="88"/>
      <c r="E15" s="88"/>
      <c r="F15" s="88"/>
      <c r="G15" s="88"/>
      <c r="H15" s="88"/>
      <c r="I15" s="88"/>
      <c r="J15" s="88"/>
      <c r="K15" s="88"/>
    </row>
    <row r="16" spans="1:11" x14ac:dyDescent="0.2">
      <c r="A16" s="46" t="s">
        <v>1246</v>
      </c>
      <c r="B16" s="88"/>
      <c r="C16" s="88"/>
      <c r="D16" s="88"/>
      <c r="E16" s="88"/>
      <c r="F16" s="88"/>
      <c r="G16" s="88"/>
      <c r="H16" s="88"/>
      <c r="I16" s="88"/>
      <c r="J16" s="88"/>
      <c r="K16" s="88"/>
    </row>
    <row r="17" spans="1:11" x14ac:dyDescent="0.2">
      <c r="A17" s="46" t="s">
        <v>1257</v>
      </c>
      <c r="B17" s="80"/>
      <c r="C17" s="88"/>
      <c r="D17" s="88"/>
      <c r="E17" s="88"/>
      <c r="F17" s="88"/>
      <c r="G17" s="88"/>
      <c r="H17" s="88"/>
      <c r="I17" s="88"/>
      <c r="J17" s="88"/>
      <c r="K17" s="88"/>
    </row>
    <row r="18" spans="1:11" x14ac:dyDescent="0.2">
      <c r="C18" s="19"/>
    </row>
  </sheetData>
  <mergeCells count="1">
    <mergeCell ref="B2:K2"/>
  </mergeCells>
  <pageMargins left="0.7" right="0.7" top="0.75" bottom="0.75" header="0.3" footer="0.3"/>
  <pageSetup paperSize="8" orientation="landscape" r:id="rId1"/>
  <headerFooter>
    <oddHeader>&amp;L&amp;"Calibri"&amp;10&amp;K000000 [Limited Sharing]&amp;1#_x000D_</oddHead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CD00-000000000000}">
  <sheetPr codeName="Sheet43">
    <tabColor theme="7" tint="-0.499984740745262"/>
  </sheetPr>
  <dimension ref="A1:O40"/>
  <sheetViews>
    <sheetView workbookViewId="0">
      <pane ySplit="3" topLeftCell="A15" activePane="bottomLeft" state="frozen"/>
      <selection sqref="A1:XFD1048576"/>
      <selection pane="bottomLeft" activeCell="K25" sqref="K25"/>
    </sheetView>
  </sheetViews>
  <sheetFormatPr defaultRowHeight="12.75" x14ac:dyDescent="0.2"/>
  <cols>
    <col min="1" max="1" width="3.5" style="11" customWidth="1"/>
    <col min="2" max="2" width="46" style="11" customWidth="1"/>
    <col min="3" max="3" width="10.33203125" style="11" bestFit="1" customWidth="1"/>
    <col min="4" max="4" width="8.83203125" style="11" bestFit="1" customWidth="1"/>
    <col min="5" max="5" width="9.1640625" style="11" bestFit="1" customWidth="1"/>
    <col min="6" max="6" width="10.33203125" style="11" bestFit="1" customWidth="1"/>
    <col min="7" max="7" width="8.83203125" style="11" bestFit="1" customWidth="1"/>
    <col min="8" max="8" width="10.33203125" style="11" bestFit="1" customWidth="1"/>
    <col min="9" max="9" width="11.83203125" style="11" bestFit="1" customWidth="1"/>
    <col min="10" max="10" width="10.33203125" style="11" bestFit="1" customWidth="1"/>
    <col min="11" max="11" width="12.6640625" style="11" customWidth="1"/>
    <col min="12" max="12" width="11.83203125" style="11" customWidth="1"/>
    <col min="13" max="13" width="11.33203125" style="11" customWidth="1"/>
    <col min="14" max="16384" width="9.33203125" style="11"/>
  </cols>
  <sheetData>
    <row r="1" spans="2:15" s="4" customFormat="1" ht="46.5" customHeight="1" x14ac:dyDescent="0.2">
      <c r="B1" s="1" t="s">
        <v>438</v>
      </c>
      <c r="C1" s="2"/>
      <c r="D1" s="2"/>
      <c r="E1" s="2"/>
      <c r="F1" s="2"/>
      <c r="G1" s="2"/>
      <c r="H1" s="2"/>
      <c r="I1" s="2"/>
      <c r="J1" s="2"/>
      <c r="K1" s="2"/>
      <c r="L1" s="2"/>
      <c r="M1" s="3" t="s">
        <v>473</v>
      </c>
    </row>
    <row r="2" spans="2:15" s="5" customFormat="1" ht="15" x14ac:dyDescent="0.25">
      <c r="B2" s="424" t="s">
        <v>252</v>
      </c>
      <c r="C2" s="424"/>
      <c r="D2" s="424"/>
      <c r="E2" s="424"/>
      <c r="F2" s="424"/>
      <c r="G2" s="424"/>
      <c r="H2" s="424"/>
      <c r="I2" s="424"/>
      <c r="J2" s="424"/>
      <c r="K2" s="424"/>
      <c r="L2" s="424"/>
      <c r="M2" s="424"/>
      <c r="N2" s="29"/>
    </row>
    <row r="3" spans="2:15" s="5" customFormat="1" ht="17.25" x14ac:dyDescent="0.25">
      <c r="B3" s="99" t="s">
        <v>23</v>
      </c>
      <c r="C3" s="64">
        <v>2013</v>
      </c>
      <c r="D3" s="64">
        <v>2014</v>
      </c>
      <c r="E3" s="64">
        <v>2015</v>
      </c>
      <c r="F3" s="64">
        <v>2016</v>
      </c>
      <c r="G3" s="64">
        <v>2017</v>
      </c>
      <c r="H3" s="64">
        <v>2018</v>
      </c>
      <c r="I3" s="109">
        <v>2019</v>
      </c>
      <c r="J3" s="109">
        <v>2020</v>
      </c>
      <c r="K3" s="109" t="s">
        <v>28</v>
      </c>
      <c r="L3" s="146" t="s">
        <v>24</v>
      </c>
      <c r="M3" s="109" t="s">
        <v>291</v>
      </c>
      <c r="N3" s="29"/>
    </row>
    <row r="4" spans="2:15" ht="15" x14ac:dyDescent="0.2">
      <c r="B4" s="158" t="s">
        <v>1170</v>
      </c>
      <c r="C4" s="159"/>
      <c r="D4" s="159"/>
      <c r="E4" s="159"/>
      <c r="F4" s="159"/>
      <c r="G4" s="159"/>
      <c r="H4" s="159"/>
      <c r="I4" s="159"/>
      <c r="J4" s="159"/>
      <c r="K4" s="159"/>
      <c r="L4" s="159"/>
      <c r="M4" s="71"/>
    </row>
    <row r="5" spans="2:15" ht="15" x14ac:dyDescent="0.2">
      <c r="B5" s="127" t="s">
        <v>662</v>
      </c>
      <c r="C5" s="55">
        <v>603</v>
      </c>
      <c r="D5" s="55">
        <v>601</v>
      </c>
      <c r="E5" s="55">
        <v>610</v>
      </c>
      <c r="F5" s="55">
        <v>610</v>
      </c>
      <c r="G5" s="55">
        <v>612</v>
      </c>
      <c r="H5" s="55">
        <v>612</v>
      </c>
      <c r="I5" s="55">
        <v>603</v>
      </c>
      <c r="J5" s="55">
        <v>609</v>
      </c>
      <c r="K5" s="55">
        <v>618</v>
      </c>
      <c r="L5" s="55">
        <v>617</v>
      </c>
      <c r="M5" s="71" t="s">
        <v>663</v>
      </c>
    </row>
    <row r="6" spans="2:15" ht="15" x14ac:dyDescent="0.2">
      <c r="B6" s="127" t="s">
        <v>664</v>
      </c>
      <c r="C6" s="55">
        <v>481</v>
      </c>
      <c r="D6" s="55">
        <v>484</v>
      </c>
      <c r="E6" s="55">
        <v>475</v>
      </c>
      <c r="F6" s="55">
        <v>475</v>
      </c>
      <c r="G6" s="55">
        <v>506</v>
      </c>
      <c r="H6" s="55">
        <v>506</v>
      </c>
      <c r="I6" s="55">
        <v>499</v>
      </c>
      <c r="J6" s="55">
        <v>518</v>
      </c>
      <c r="K6" s="55">
        <v>542</v>
      </c>
      <c r="L6" s="55">
        <v>544</v>
      </c>
      <c r="M6" s="71" t="s">
        <v>665</v>
      </c>
    </row>
    <row r="7" spans="2:15" ht="20.25" customHeight="1" x14ac:dyDescent="0.2">
      <c r="B7" s="160" t="s">
        <v>666</v>
      </c>
      <c r="C7" s="74">
        <v>18610</v>
      </c>
      <c r="D7" s="55">
        <v>18958</v>
      </c>
      <c r="E7" s="123" t="s">
        <v>667</v>
      </c>
      <c r="F7" s="74">
        <v>21469</v>
      </c>
      <c r="G7" s="74">
        <v>21259</v>
      </c>
      <c r="H7" s="74">
        <v>20587</v>
      </c>
      <c r="I7" s="74">
        <v>18886</v>
      </c>
      <c r="J7" s="74">
        <v>20271</v>
      </c>
      <c r="K7" s="74">
        <v>19642</v>
      </c>
      <c r="L7" s="74">
        <v>20857</v>
      </c>
      <c r="M7" s="71" t="s">
        <v>668</v>
      </c>
    </row>
    <row r="8" spans="2:15" ht="15" x14ac:dyDescent="0.2">
      <c r="B8" s="127" t="s">
        <v>669</v>
      </c>
      <c r="C8" s="74">
        <v>74636</v>
      </c>
      <c r="D8" s="74">
        <v>76918</v>
      </c>
      <c r="E8" s="74">
        <v>76781</v>
      </c>
      <c r="F8" s="74">
        <v>76829</v>
      </c>
      <c r="G8" s="74">
        <v>76569</v>
      </c>
      <c r="H8" s="74">
        <v>76824</v>
      </c>
      <c r="I8" s="74">
        <v>77964</v>
      </c>
      <c r="J8" s="74">
        <v>77121</v>
      </c>
      <c r="K8" s="74">
        <v>78228</v>
      </c>
      <c r="L8" s="74">
        <v>78228</v>
      </c>
      <c r="M8" s="71" t="s">
        <v>670</v>
      </c>
    </row>
    <row r="9" spans="2:15" ht="15" x14ac:dyDescent="0.2">
      <c r="B9" s="127" t="s">
        <v>671</v>
      </c>
      <c r="C9" s="74">
        <v>30928</v>
      </c>
      <c r="D9" s="74">
        <v>31964</v>
      </c>
      <c r="E9" s="74">
        <v>32272</v>
      </c>
      <c r="F9" s="74">
        <v>32499</v>
      </c>
      <c r="G9" s="74">
        <v>34221</v>
      </c>
      <c r="H9" s="74">
        <v>34714</v>
      </c>
      <c r="I9" s="74">
        <v>38276</v>
      </c>
      <c r="J9" s="74">
        <v>37634</v>
      </c>
      <c r="K9" s="74">
        <v>38743</v>
      </c>
      <c r="L9" s="74">
        <v>39091</v>
      </c>
      <c r="M9" s="71" t="s">
        <v>672</v>
      </c>
    </row>
    <row r="10" spans="2:15" ht="15" x14ac:dyDescent="0.2">
      <c r="B10" s="127" t="s">
        <v>673</v>
      </c>
      <c r="C10" s="74">
        <v>8091</v>
      </c>
      <c r="D10" s="74">
        <v>8215</v>
      </c>
      <c r="E10" s="74">
        <v>8689</v>
      </c>
      <c r="F10" s="74">
        <v>8268</v>
      </c>
      <c r="G10" s="74">
        <v>9218</v>
      </c>
      <c r="H10" s="74">
        <v>8614</v>
      </c>
      <c r="I10" s="74">
        <v>8531</v>
      </c>
      <c r="J10" s="74">
        <v>8384</v>
      </c>
      <c r="K10" s="74">
        <v>8176</v>
      </c>
      <c r="L10" s="74">
        <v>8334</v>
      </c>
      <c r="M10" s="71" t="s">
        <v>674</v>
      </c>
    </row>
    <row r="11" spans="2:15" ht="15" customHeight="1" x14ac:dyDescent="0.2">
      <c r="B11" s="127" t="s">
        <v>675</v>
      </c>
      <c r="C11" s="74">
        <v>5926</v>
      </c>
      <c r="D11" s="74">
        <v>6120</v>
      </c>
      <c r="E11" s="55">
        <v>6322</v>
      </c>
      <c r="F11" s="74">
        <v>6493</v>
      </c>
      <c r="G11" s="74">
        <v>6910</v>
      </c>
      <c r="H11" s="74">
        <v>7116</v>
      </c>
      <c r="I11" s="74">
        <v>7478</v>
      </c>
      <c r="J11" s="74">
        <v>5785</v>
      </c>
      <c r="K11" s="74">
        <v>5314</v>
      </c>
      <c r="L11" s="74">
        <v>6350</v>
      </c>
      <c r="M11" s="71" t="s">
        <v>295</v>
      </c>
    </row>
    <row r="12" spans="2:15" ht="15" customHeight="1" x14ac:dyDescent="0.2">
      <c r="B12" s="127" t="s">
        <v>676</v>
      </c>
      <c r="C12" s="74">
        <v>53861</v>
      </c>
      <c r="D12" s="74">
        <v>55105</v>
      </c>
      <c r="E12" s="55">
        <v>54652</v>
      </c>
      <c r="F12" s="74">
        <v>53044</v>
      </c>
      <c r="G12" s="74">
        <v>55520</v>
      </c>
      <c r="H12" s="74">
        <v>57410</v>
      </c>
      <c r="I12" s="74">
        <v>58785</v>
      </c>
      <c r="J12" s="74">
        <v>38913</v>
      </c>
      <c r="K12" s="74">
        <v>26095</v>
      </c>
      <c r="L12" s="74">
        <v>44362</v>
      </c>
      <c r="M12" s="71" t="s">
        <v>295</v>
      </c>
    </row>
    <row r="13" spans="2:15" ht="15" x14ac:dyDescent="0.2">
      <c r="B13" s="127" t="s">
        <v>677</v>
      </c>
      <c r="C13" s="74">
        <v>8874</v>
      </c>
      <c r="D13" s="74">
        <v>9022</v>
      </c>
      <c r="E13" s="74">
        <v>9021</v>
      </c>
      <c r="F13" s="74">
        <v>8864</v>
      </c>
      <c r="G13" s="74">
        <v>8532</v>
      </c>
      <c r="H13" s="74">
        <v>8387</v>
      </c>
      <c r="I13" s="74">
        <v>8310</v>
      </c>
      <c r="J13" s="74">
        <v>8517</v>
      </c>
      <c r="K13" s="74">
        <v>8180</v>
      </c>
      <c r="L13" s="74">
        <v>8791</v>
      </c>
      <c r="M13" s="71" t="s">
        <v>678</v>
      </c>
    </row>
    <row r="14" spans="2:15" x14ac:dyDescent="0.2">
      <c r="B14" s="161" t="s">
        <v>679</v>
      </c>
      <c r="C14" s="123"/>
      <c r="D14" s="123"/>
      <c r="E14" s="123"/>
      <c r="F14" s="123"/>
      <c r="G14" s="123"/>
      <c r="H14" s="123"/>
      <c r="I14" s="123"/>
      <c r="J14" s="123"/>
      <c r="K14" s="123"/>
      <c r="L14" s="123"/>
      <c r="M14" s="71"/>
    </row>
    <row r="15" spans="2:15" x14ac:dyDescent="0.2">
      <c r="B15" s="162" t="s">
        <v>680</v>
      </c>
      <c r="C15" s="74">
        <v>181645</v>
      </c>
      <c r="D15" s="74">
        <v>127130</v>
      </c>
      <c r="E15" s="74">
        <v>153901</v>
      </c>
      <c r="F15" s="74">
        <v>157191</v>
      </c>
      <c r="G15" s="74">
        <v>168120</v>
      </c>
      <c r="H15" s="74">
        <v>171397</v>
      </c>
      <c r="I15" s="74">
        <v>152532</v>
      </c>
      <c r="J15" s="74">
        <v>128799</v>
      </c>
      <c r="K15" s="74">
        <f>SUM(K16:K20)</f>
        <v>225528</v>
      </c>
      <c r="L15" s="74">
        <f>SUM(L16:L20)</f>
        <v>258260</v>
      </c>
      <c r="M15" s="74">
        <f>SUM(M16:M20)</f>
        <v>234100</v>
      </c>
    </row>
    <row r="16" spans="2:15" x14ac:dyDescent="0.2">
      <c r="B16" s="127" t="s">
        <v>681</v>
      </c>
      <c r="C16" s="74">
        <v>52917</v>
      </c>
      <c r="D16" s="74">
        <v>40813</v>
      </c>
      <c r="E16" s="74">
        <v>44916</v>
      </c>
      <c r="F16" s="74">
        <v>37517</v>
      </c>
      <c r="G16" s="74">
        <v>32986</v>
      </c>
      <c r="H16" s="74">
        <v>29382</v>
      </c>
      <c r="I16" s="74">
        <v>24214</v>
      </c>
      <c r="J16" s="74">
        <v>17320</v>
      </c>
      <c r="K16" s="74">
        <v>28531</v>
      </c>
      <c r="L16" s="74">
        <v>36645</v>
      </c>
      <c r="M16" s="74">
        <v>36981</v>
      </c>
      <c r="O16" s="17"/>
    </row>
    <row r="17" spans="1:13" x14ac:dyDescent="0.2">
      <c r="B17" s="127" t="s">
        <v>682</v>
      </c>
      <c r="C17" s="74">
        <v>43556</v>
      </c>
      <c r="D17" s="74">
        <v>26644</v>
      </c>
      <c r="E17" s="74">
        <v>33279</v>
      </c>
      <c r="F17" s="74">
        <v>27609</v>
      </c>
      <c r="G17" s="74">
        <v>26080</v>
      </c>
      <c r="H17" s="74">
        <v>26188</v>
      </c>
      <c r="I17" s="74">
        <v>22949</v>
      </c>
      <c r="J17" s="74">
        <v>22902</v>
      </c>
      <c r="K17" s="74">
        <v>44462</v>
      </c>
      <c r="L17" s="74">
        <v>50252</v>
      </c>
      <c r="M17" s="74">
        <v>43860</v>
      </c>
    </row>
    <row r="18" spans="1:13" x14ac:dyDescent="0.2">
      <c r="B18" s="127" t="s">
        <v>683</v>
      </c>
      <c r="C18" s="74">
        <v>15771</v>
      </c>
      <c r="D18" s="74">
        <v>11657</v>
      </c>
      <c r="E18" s="74">
        <v>14419</v>
      </c>
      <c r="F18" s="74">
        <v>14806</v>
      </c>
      <c r="G18" s="74">
        <v>16106</v>
      </c>
      <c r="H18" s="74">
        <v>15783</v>
      </c>
      <c r="I18" s="74">
        <v>13883</v>
      </c>
      <c r="J18" s="74">
        <v>11212</v>
      </c>
      <c r="K18" s="74">
        <v>30029</v>
      </c>
      <c r="L18" s="74">
        <v>30744</v>
      </c>
      <c r="M18" s="74">
        <v>28519</v>
      </c>
    </row>
    <row r="19" spans="1:13" x14ac:dyDescent="0.2">
      <c r="B19" s="127" t="s">
        <v>684</v>
      </c>
      <c r="C19" s="74">
        <v>34713</v>
      </c>
      <c r="D19" s="74">
        <v>8195</v>
      </c>
      <c r="E19" s="74">
        <v>14491</v>
      </c>
      <c r="F19" s="74">
        <v>36322</v>
      </c>
      <c r="G19" s="74">
        <v>49262</v>
      </c>
      <c r="H19" s="74">
        <v>53208</v>
      </c>
      <c r="I19" s="74">
        <v>53131</v>
      </c>
      <c r="J19" s="74">
        <v>40295</v>
      </c>
      <c r="K19" s="74">
        <v>79622</v>
      </c>
      <c r="L19" s="74">
        <v>86534</v>
      </c>
      <c r="M19" s="74">
        <v>81539</v>
      </c>
    </row>
    <row r="20" spans="1:13" x14ac:dyDescent="0.2">
      <c r="B20" s="127" t="s">
        <v>685</v>
      </c>
      <c r="C20" s="74">
        <v>34688</v>
      </c>
      <c r="D20" s="74">
        <v>39821</v>
      </c>
      <c r="E20" s="74">
        <v>46796</v>
      </c>
      <c r="F20" s="74">
        <v>40937</v>
      </c>
      <c r="G20" s="74">
        <v>43686</v>
      </c>
      <c r="H20" s="74">
        <v>46836</v>
      </c>
      <c r="I20" s="74">
        <v>38355</v>
      </c>
      <c r="J20" s="74">
        <v>37070</v>
      </c>
      <c r="K20" s="74">
        <v>42884</v>
      </c>
      <c r="L20" s="74">
        <v>54085</v>
      </c>
      <c r="M20" s="74">
        <v>43201</v>
      </c>
    </row>
    <row r="21" spans="1:13" x14ac:dyDescent="0.2">
      <c r="B21" s="161" t="s">
        <v>686</v>
      </c>
      <c r="C21" s="123"/>
      <c r="D21" s="123"/>
      <c r="E21" s="123"/>
      <c r="F21" s="123"/>
      <c r="G21" s="123"/>
      <c r="H21" s="123"/>
      <c r="I21" s="123"/>
      <c r="J21" s="123"/>
      <c r="K21" s="123"/>
      <c r="L21" s="123"/>
      <c r="M21" s="123"/>
    </row>
    <row r="22" spans="1:13" ht="15" x14ac:dyDescent="0.2">
      <c r="B22" s="163" t="s">
        <v>687</v>
      </c>
      <c r="C22" s="74">
        <v>119530</v>
      </c>
      <c r="D22" s="74">
        <v>138403</v>
      </c>
      <c r="E22" s="74">
        <v>177789</v>
      </c>
      <c r="F22" s="74">
        <v>186149</v>
      </c>
      <c r="G22" s="74">
        <v>196820</v>
      </c>
      <c r="H22" s="74">
        <v>218462</v>
      </c>
      <c r="I22" s="74">
        <v>244307</v>
      </c>
      <c r="J22" s="56" t="s">
        <v>295</v>
      </c>
      <c r="K22" s="74">
        <v>387121</v>
      </c>
      <c r="L22" s="74">
        <v>323537</v>
      </c>
      <c r="M22" s="74">
        <v>415234</v>
      </c>
    </row>
    <row r="23" spans="1:13" ht="15" x14ac:dyDescent="0.2">
      <c r="B23" s="160" t="s">
        <v>688</v>
      </c>
      <c r="C23" s="74">
        <v>99609</v>
      </c>
      <c r="D23" s="74">
        <v>116151</v>
      </c>
      <c r="E23" s="74">
        <v>140560</v>
      </c>
      <c r="F23" s="74">
        <v>155402</v>
      </c>
      <c r="G23" s="74">
        <v>161312</v>
      </c>
      <c r="H23" s="74">
        <v>180568</v>
      </c>
      <c r="I23" s="74">
        <v>211555</v>
      </c>
      <c r="J23" s="56" t="s">
        <v>295</v>
      </c>
      <c r="K23" s="74">
        <v>275165</v>
      </c>
      <c r="L23" s="74">
        <v>279803</v>
      </c>
      <c r="M23" s="74">
        <v>374329</v>
      </c>
    </row>
    <row r="24" spans="1:13" ht="15" x14ac:dyDescent="0.2">
      <c r="B24" s="160" t="s">
        <v>689</v>
      </c>
      <c r="C24" s="74">
        <v>19920</v>
      </c>
      <c r="D24" s="74">
        <v>22252</v>
      </c>
      <c r="E24" s="74">
        <v>37230</v>
      </c>
      <c r="F24" s="74">
        <v>30747</v>
      </c>
      <c r="G24" s="74">
        <v>35509</v>
      </c>
      <c r="H24" s="74">
        <v>37893</v>
      </c>
      <c r="I24" s="74">
        <v>32752</v>
      </c>
      <c r="J24" s="56" t="s">
        <v>295</v>
      </c>
      <c r="K24" s="74">
        <v>111956</v>
      </c>
      <c r="L24" s="74">
        <v>43734</v>
      </c>
      <c r="M24" s="74">
        <v>40905</v>
      </c>
    </row>
    <row r="25" spans="1:13" ht="29.25" customHeight="1" x14ac:dyDescent="0.2">
      <c r="B25" s="164" t="s">
        <v>690</v>
      </c>
      <c r="C25" s="129">
        <v>48845</v>
      </c>
      <c r="D25" s="129">
        <v>49685</v>
      </c>
      <c r="E25" s="129">
        <v>62498</v>
      </c>
      <c r="F25" s="129">
        <v>76547</v>
      </c>
      <c r="G25" s="129">
        <v>79299</v>
      </c>
      <c r="H25" s="129">
        <v>86546</v>
      </c>
      <c r="I25" s="129">
        <v>98828</v>
      </c>
      <c r="J25" s="129">
        <v>110503</v>
      </c>
      <c r="K25" s="129">
        <v>176115</v>
      </c>
      <c r="L25" s="129">
        <v>167289</v>
      </c>
      <c r="M25" s="129">
        <v>217786</v>
      </c>
    </row>
    <row r="26" spans="1:13" x14ac:dyDescent="0.2">
      <c r="C26" s="71"/>
      <c r="D26" s="71"/>
      <c r="E26" s="71"/>
      <c r="F26" s="71"/>
      <c r="G26" s="71"/>
      <c r="H26" s="71"/>
      <c r="I26" s="71"/>
      <c r="J26" s="71"/>
      <c r="K26" s="71"/>
      <c r="L26" s="71"/>
      <c r="M26" s="71"/>
    </row>
    <row r="27" spans="1:13" x14ac:dyDescent="0.2">
      <c r="A27" s="11" t="s">
        <v>327</v>
      </c>
      <c r="B27" s="16" t="s">
        <v>321</v>
      </c>
    </row>
    <row r="28" spans="1:13" x14ac:dyDescent="0.2">
      <c r="A28" s="11" t="s">
        <v>328</v>
      </c>
      <c r="B28" s="16" t="s">
        <v>322</v>
      </c>
    </row>
    <row r="29" spans="1:13" x14ac:dyDescent="0.2">
      <c r="A29" s="11" t="s">
        <v>329</v>
      </c>
      <c r="B29" s="16" t="s">
        <v>323</v>
      </c>
    </row>
    <row r="30" spans="1:13" x14ac:dyDescent="0.2">
      <c r="A30" s="11" t="s">
        <v>330</v>
      </c>
      <c r="B30" s="11" t="s">
        <v>324</v>
      </c>
    </row>
    <row r="31" spans="1:13" ht="15" customHeight="1" x14ac:dyDescent="0.2">
      <c r="A31" s="11" t="s">
        <v>331</v>
      </c>
      <c r="B31" s="16" t="s">
        <v>325</v>
      </c>
    </row>
    <row r="32" spans="1:13" x14ac:dyDescent="0.2">
      <c r="A32" s="11" t="s">
        <v>332</v>
      </c>
      <c r="B32" s="11" t="s">
        <v>326</v>
      </c>
    </row>
    <row r="33" spans="1:13" ht="27.75" customHeight="1" x14ac:dyDescent="0.2">
      <c r="A33" s="11" t="s">
        <v>320</v>
      </c>
      <c r="B33" s="383" t="s">
        <v>319</v>
      </c>
      <c r="C33" s="383"/>
      <c r="D33" s="383"/>
      <c r="E33" s="383"/>
      <c r="F33" s="383"/>
      <c r="G33" s="383"/>
      <c r="H33" s="383"/>
      <c r="I33" s="383"/>
      <c r="J33" s="383"/>
      <c r="K33" s="383"/>
      <c r="L33" s="383"/>
      <c r="M33" s="383"/>
    </row>
    <row r="34" spans="1:13" x14ac:dyDescent="0.2">
      <c r="A34" s="11" t="s">
        <v>31</v>
      </c>
    </row>
    <row r="36" spans="1:13" x14ac:dyDescent="0.2">
      <c r="A36" s="46" t="s">
        <v>1159</v>
      </c>
    </row>
    <row r="37" spans="1:13" x14ac:dyDescent="0.2">
      <c r="A37" s="46" t="s">
        <v>1158</v>
      </c>
    </row>
    <row r="38" spans="1:13" x14ac:dyDescent="0.2">
      <c r="A38" s="63" t="s">
        <v>1156</v>
      </c>
      <c r="C38" s="63"/>
      <c r="D38" s="63"/>
      <c r="E38" s="63"/>
      <c r="F38" s="63"/>
    </row>
    <row r="39" spans="1:13" x14ac:dyDescent="0.2">
      <c r="A39" s="63" t="s">
        <v>1157</v>
      </c>
      <c r="C39" s="63"/>
      <c r="D39" s="63"/>
      <c r="E39" s="63"/>
      <c r="F39" s="63"/>
    </row>
    <row r="40" spans="1:13" x14ac:dyDescent="0.2">
      <c r="A40" s="63" t="s">
        <v>308</v>
      </c>
      <c r="C40" s="63"/>
      <c r="D40" s="63"/>
      <c r="E40" s="63"/>
      <c r="F40" s="63"/>
    </row>
  </sheetData>
  <mergeCells count="2">
    <mergeCell ref="B2:M2"/>
    <mergeCell ref="B33:M33"/>
  </mergeCells>
  <pageMargins left="0.7" right="0.7" top="0.75" bottom="0.75" header="0.3" footer="0.3"/>
  <pageSetup paperSize="8" orientation="landscape" r:id="rId1"/>
  <headerFooter>
    <oddHeader>&amp;L&amp;"Calibri"&amp;10&amp;K000000 [Limited Sharing]&amp;1#_x000D_</oddHeader>
  </headerFooter>
  <drawing r:id="rId2"/>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000-000000000000}">
  <sheetPr codeName="Sheet44">
    <tabColor theme="7" tint="-0.499984740745262"/>
  </sheetPr>
  <dimension ref="A1:J47"/>
  <sheetViews>
    <sheetView workbookViewId="0">
      <pane ySplit="4" topLeftCell="A17" activePane="bottomLeft" state="frozen"/>
      <selection sqref="A1:XFD1048576"/>
      <selection pane="bottomLeft" sqref="A1:XFD1048576"/>
    </sheetView>
  </sheetViews>
  <sheetFormatPr defaultRowHeight="12.75" x14ac:dyDescent="0.2"/>
  <cols>
    <col min="1" max="1" width="4" style="11" customWidth="1"/>
    <col min="2" max="2" width="36.5" style="11" customWidth="1"/>
    <col min="3" max="3" width="22" style="11" customWidth="1"/>
    <col min="4" max="4" width="20.5" style="11" customWidth="1"/>
    <col min="5" max="5" width="30.83203125" style="11" bestFit="1" customWidth="1"/>
    <col min="6" max="6" width="11" style="11" bestFit="1" customWidth="1"/>
    <col min="7" max="7" width="21.5" style="11" customWidth="1"/>
    <col min="8" max="8" width="15" style="11" customWidth="1"/>
    <col min="9" max="9" width="14" style="11" customWidth="1"/>
    <col min="10" max="10" width="20.5" style="11" bestFit="1" customWidth="1"/>
    <col min="11" max="16384" width="9.33203125" style="11"/>
  </cols>
  <sheetData>
    <row r="1" spans="2:10" s="4" customFormat="1" ht="46.5" customHeight="1" x14ac:dyDescent="0.2">
      <c r="B1" s="1" t="s">
        <v>438</v>
      </c>
      <c r="C1" s="2"/>
      <c r="D1" s="2"/>
      <c r="E1" s="2"/>
      <c r="F1" s="2"/>
      <c r="G1" s="2"/>
      <c r="H1" s="2"/>
      <c r="I1" s="2"/>
      <c r="J1" s="3" t="s">
        <v>474</v>
      </c>
    </row>
    <row r="2" spans="2:10" s="152" customFormat="1" ht="15" customHeight="1" x14ac:dyDescent="0.25">
      <c r="B2" s="424" t="s">
        <v>257</v>
      </c>
      <c r="C2" s="424"/>
      <c r="D2" s="424"/>
      <c r="E2" s="424"/>
      <c r="F2" s="424"/>
      <c r="G2" s="424"/>
      <c r="H2" s="424"/>
      <c r="I2" s="424"/>
      <c r="J2" s="424"/>
    </row>
    <row r="3" spans="2:10" s="152" customFormat="1" ht="15" x14ac:dyDescent="0.25">
      <c r="B3" s="455" t="s">
        <v>0</v>
      </c>
      <c r="C3" s="486" t="s">
        <v>315</v>
      </c>
      <c r="D3" s="501" t="s">
        <v>316</v>
      </c>
      <c r="E3" s="486" t="s">
        <v>255</v>
      </c>
      <c r="F3" s="486" t="s">
        <v>317</v>
      </c>
      <c r="G3" s="451" t="s">
        <v>253</v>
      </c>
      <c r="H3" s="451"/>
      <c r="I3" s="451"/>
      <c r="J3" s="455" t="s">
        <v>254</v>
      </c>
    </row>
    <row r="4" spans="2:10" s="155" customFormat="1" ht="15" x14ac:dyDescent="0.2">
      <c r="B4" s="457"/>
      <c r="C4" s="500"/>
      <c r="D4" s="502"/>
      <c r="E4" s="500"/>
      <c r="F4" s="500"/>
      <c r="G4" s="153" t="s">
        <v>1167</v>
      </c>
      <c r="H4" s="154" t="s">
        <v>1168</v>
      </c>
      <c r="I4" s="154" t="s">
        <v>1169</v>
      </c>
      <c r="J4" s="457"/>
    </row>
    <row r="5" spans="2:10" x14ac:dyDescent="0.2">
      <c r="B5" s="120">
        <v>1996</v>
      </c>
      <c r="C5" s="156">
        <v>5117</v>
      </c>
      <c r="D5" s="120">
        <v>462</v>
      </c>
      <c r="E5" s="156">
        <v>1397</v>
      </c>
      <c r="F5" s="156">
        <v>13933</v>
      </c>
      <c r="G5" s="120">
        <v>189</v>
      </c>
      <c r="H5" s="120">
        <v>915</v>
      </c>
      <c r="I5" s="156">
        <v>4352</v>
      </c>
      <c r="J5" s="156">
        <v>2393</v>
      </c>
    </row>
    <row r="6" spans="2:10" x14ac:dyDescent="0.2">
      <c r="B6" s="55">
        <v>1997</v>
      </c>
      <c r="C6" s="74">
        <v>5628</v>
      </c>
      <c r="D6" s="55">
        <v>481</v>
      </c>
      <c r="E6" s="74">
        <v>1384</v>
      </c>
      <c r="F6" s="74">
        <v>13815</v>
      </c>
      <c r="G6" s="55">
        <v>145</v>
      </c>
      <c r="H6" s="55">
        <v>901</v>
      </c>
      <c r="I6" s="74">
        <v>4497</v>
      </c>
      <c r="J6" s="74">
        <v>2284</v>
      </c>
    </row>
    <row r="7" spans="2:10" x14ac:dyDescent="0.2">
      <c r="B7" s="55">
        <v>1998</v>
      </c>
      <c r="C7" s="74">
        <v>6427</v>
      </c>
      <c r="D7" s="55">
        <v>521</v>
      </c>
      <c r="E7" s="74">
        <v>1340</v>
      </c>
      <c r="F7" s="74">
        <v>14448</v>
      </c>
      <c r="G7" s="55">
        <v>183</v>
      </c>
      <c r="H7" s="55">
        <v>888</v>
      </c>
      <c r="I7" s="74">
        <v>4578</v>
      </c>
      <c r="J7" s="74">
        <v>2410</v>
      </c>
    </row>
    <row r="8" spans="2:10" x14ac:dyDescent="0.2">
      <c r="B8" s="55">
        <v>1999</v>
      </c>
      <c r="C8" s="74">
        <v>6994</v>
      </c>
      <c r="D8" s="55">
        <v>529</v>
      </c>
      <c r="E8" s="74">
        <v>1340</v>
      </c>
      <c r="F8" s="74">
        <v>14052</v>
      </c>
      <c r="G8" s="55">
        <v>237</v>
      </c>
      <c r="H8" s="74">
        <v>1142</v>
      </c>
      <c r="I8" s="74">
        <v>4625</v>
      </c>
      <c r="J8" s="74">
        <v>2503</v>
      </c>
    </row>
    <row r="9" spans="2:10" x14ac:dyDescent="0.2">
      <c r="B9" s="55">
        <v>2000</v>
      </c>
      <c r="C9" s="74">
        <v>7963</v>
      </c>
      <c r="D9" s="55">
        <v>637</v>
      </c>
      <c r="E9" s="74">
        <v>1349</v>
      </c>
      <c r="F9" s="74">
        <v>14716</v>
      </c>
      <c r="G9" s="55">
        <v>270</v>
      </c>
      <c r="H9" s="74">
        <v>1486</v>
      </c>
      <c r="I9" s="74">
        <v>4798</v>
      </c>
      <c r="J9" s="74">
        <v>2596</v>
      </c>
    </row>
    <row r="10" spans="2:10" x14ac:dyDescent="0.2">
      <c r="B10" s="55">
        <v>2001</v>
      </c>
      <c r="C10" s="74">
        <v>8384</v>
      </c>
      <c r="D10" s="55">
        <v>751</v>
      </c>
      <c r="E10" s="74">
        <v>1343</v>
      </c>
      <c r="F10" s="74">
        <v>15797</v>
      </c>
      <c r="G10" s="55">
        <v>259</v>
      </c>
      <c r="H10" s="74">
        <v>1401</v>
      </c>
      <c r="I10" s="74">
        <v>4654</v>
      </c>
      <c r="J10" s="74">
        <v>2723</v>
      </c>
    </row>
    <row r="11" spans="2:10" x14ac:dyDescent="0.2">
      <c r="B11" s="55">
        <v>2002</v>
      </c>
      <c r="C11" s="74">
        <v>9290</v>
      </c>
      <c r="D11" s="55">
        <v>867</v>
      </c>
      <c r="E11" s="74">
        <v>1326</v>
      </c>
      <c r="F11" s="74">
        <v>16517</v>
      </c>
      <c r="G11" s="55">
        <v>310</v>
      </c>
      <c r="H11" s="74">
        <v>1470</v>
      </c>
      <c r="I11" s="74">
        <v>4819</v>
      </c>
      <c r="J11" s="74">
        <v>2794</v>
      </c>
    </row>
    <row r="12" spans="2:10" x14ac:dyDescent="0.2">
      <c r="B12" s="55">
        <v>2003</v>
      </c>
      <c r="C12" s="74">
        <v>9063</v>
      </c>
      <c r="D12" s="55">
        <v>889</v>
      </c>
      <c r="E12" s="74">
        <v>1260</v>
      </c>
      <c r="F12" s="74">
        <v>16621</v>
      </c>
      <c r="G12" s="55">
        <v>310</v>
      </c>
      <c r="H12" s="74">
        <v>1420</v>
      </c>
      <c r="I12" s="74">
        <v>4319</v>
      </c>
      <c r="J12" s="74">
        <v>3154</v>
      </c>
    </row>
    <row r="13" spans="2:10" x14ac:dyDescent="0.2">
      <c r="B13" s="55">
        <v>2004</v>
      </c>
      <c r="C13" s="74">
        <v>8874</v>
      </c>
      <c r="D13" s="55">
        <v>915</v>
      </c>
      <c r="E13" s="74">
        <v>1218</v>
      </c>
      <c r="F13" s="74">
        <v>18654</v>
      </c>
      <c r="G13" s="55">
        <v>315</v>
      </c>
      <c r="H13" s="74">
        <v>1397</v>
      </c>
      <c r="I13" s="74">
        <v>4524</v>
      </c>
      <c r="J13" s="74">
        <v>2668</v>
      </c>
    </row>
    <row r="14" spans="2:10" x14ac:dyDescent="0.2">
      <c r="B14" s="55">
        <v>2005</v>
      </c>
      <c r="C14" s="74">
        <v>10198</v>
      </c>
      <c r="D14" s="55">
        <v>954</v>
      </c>
      <c r="E14" s="74">
        <v>1274</v>
      </c>
      <c r="F14" s="74">
        <v>19934</v>
      </c>
      <c r="G14" s="55">
        <v>313</v>
      </c>
      <c r="H14" s="74">
        <v>1512</v>
      </c>
      <c r="I14" s="74">
        <v>4896</v>
      </c>
      <c r="J14" s="74">
        <v>2371</v>
      </c>
    </row>
    <row r="15" spans="2:10" x14ac:dyDescent="0.2">
      <c r="B15" s="55">
        <v>2006</v>
      </c>
      <c r="C15" s="74">
        <v>10279</v>
      </c>
      <c r="D15" s="74">
        <v>1181</v>
      </c>
      <c r="E15" s="74">
        <v>1183</v>
      </c>
      <c r="F15" s="74">
        <v>18950</v>
      </c>
      <c r="G15" s="55">
        <v>299</v>
      </c>
      <c r="H15" s="74">
        <v>1535</v>
      </c>
      <c r="I15" s="74">
        <v>5080</v>
      </c>
      <c r="J15" s="74">
        <v>2555</v>
      </c>
    </row>
    <row r="16" spans="2:10" x14ac:dyDescent="0.2">
      <c r="B16" s="55">
        <v>2007</v>
      </c>
      <c r="C16" s="74">
        <v>11023</v>
      </c>
      <c r="D16" s="74">
        <v>1314</v>
      </c>
      <c r="E16" s="74">
        <v>1194</v>
      </c>
      <c r="F16" s="74">
        <v>22370</v>
      </c>
      <c r="G16" s="55">
        <v>290</v>
      </c>
      <c r="H16" s="74">
        <v>1740</v>
      </c>
      <c r="I16" s="74">
        <v>6167</v>
      </c>
      <c r="J16" s="74">
        <v>2828</v>
      </c>
    </row>
    <row r="17" spans="2:10" x14ac:dyDescent="0.2">
      <c r="B17" s="55">
        <v>2008</v>
      </c>
      <c r="C17" s="74">
        <v>12479</v>
      </c>
      <c r="D17" s="55">
        <v>858</v>
      </c>
      <c r="E17" s="74">
        <v>1134</v>
      </c>
      <c r="F17" s="74">
        <v>23800</v>
      </c>
      <c r="G17" s="55">
        <v>270</v>
      </c>
      <c r="H17" s="74">
        <v>1475</v>
      </c>
      <c r="I17" s="74">
        <v>5331</v>
      </c>
      <c r="J17" s="74">
        <v>3016</v>
      </c>
    </row>
    <row r="18" spans="2:10" x14ac:dyDescent="0.2">
      <c r="B18" s="55">
        <v>2009</v>
      </c>
      <c r="C18" s="74">
        <v>13874</v>
      </c>
      <c r="D18" s="74">
        <v>1051</v>
      </c>
      <c r="E18" s="74">
        <v>1099</v>
      </c>
      <c r="F18" s="74">
        <v>31198</v>
      </c>
      <c r="G18" s="55">
        <v>169</v>
      </c>
      <c r="H18" s="74">
        <v>1371</v>
      </c>
      <c r="I18" s="74">
        <v>5167</v>
      </c>
      <c r="J18" s="74">
        <v>2773</v>
      </c>
    </row>
    <row r="19" spans="2:10" x14ac:dyDescent="0.2">
      <c r="B19" s="55">
        <v>2010</v>
      </c>
      <c r="C19" s="74">
        <v>14388</v>
      </c>
      <c r="D19" s="74">
        <v>1122</v>
      </c>
      <c r="E19" s="74">
        <v>1096</v>
      </c>
      <c r="F19" s="74">
        <v>32680</v>
      </c>
      <c r="G19" s="55">
        <v>310</v>
      </c>
      <c r="H19" s="74">
        <v>1383</v>
      </c>
      <c r="I19" s="74">
        <v>5634</v>
      </c>
      <c r="J19" s="74">
        <v>2823</v>
      </c>
    </row>
    <row r="20" spans="2:10" x14ac:dyDescent="0.2">
      <c r="B20" s="55">
        <v>2011</v>
      </c>
      <c r="C20" s="56" t="s">
        <v>646</v>
      </c>
      <c r="D20" s="56" t="s">
        <v>646</v>
      </c>
      <c r="E20" s="56" t="s">
        <v>646</v>
      </c>
      <c r="F20" s="56" t="s">
        <v>646</v>
      </c>
      <c r="G20" s="56" t="s">
        <v>646</v>
      </c>
      <c r="H20" s="56" t="s">
        <v>646</v>
      </c>
      <c r="I20" s="56" t="s">
        <v>646</v>
      </c>
      <c r="J20" s="56" t="s">
        <v>646</v>
      </c>
    </row>
    <row r="21" spans="2:10" x14ac:dyDescent="0.2">
      <c r="B21" s="55">
        <v>2012</v>
      </c>
      <c r="C21" s="74">
        <v>15910</v>
      </c>
      <c r="D21" s="74">
        <v>1223</v>
      </c>
      <c r="E21" s="74">
        <v>1130</v>
      </c>
      <c r="F21" s="74">
        <v>31218</v>
      </c>
      <c r="G21" s="55">
        <v>332</v>
      </c>
      <c r="H21" s="74">
        <v>1510</v>
      </c>
      <c r="I21" s="74">
        <v>5821</v>
      </c>
      <c r="J21" s="74">
        <v>2605</v>
      </c>
    </row>
    <row r="22" spans="2:10" x14ac:dyDescent="0.2">
      <c r="B22" s="55">
        <v>2013</v>
      </c>
      <c r="C22" s="74">
        <v>16690</v>
      </c>
      <c r="D22" s="74">
        <v>1279</v>
      </c>
      <c r="E22" s="74">
        <v>1064</v>
      </c>
      <c r="F22" s="74">
        <v>31235</v>
      </c>
      <c r="G22" s="55">
        <v>322</v>
      </c>
      <c r="H22" s="74">
        <v>1544</v>
      </c>
      <c r="I22" s="74">
        <v>5950</v>
      </c>
      <c r="J22" s="74">
        <v>2848</v>
      </c>
    </row>
    <row r="23" spans="2:10" x14ac:dyDescent="0.2">
      <c r="B23" s="55">
        <v>2014</v>
      </c>
      <c r="C23" s="74">
        <v>17615</v>
      </c>
      <c r="D23" s="74">
        <v>1360</v>
      </c>
      <c r="E23" s="55">
        <v>999</v>
      </c>
      <c r="F23" s="74">
        <v>32893</v>
      </c>
      <c r="G23" s="55">
        <v>277</v>
      </c>
      <c r="H23" s="74">
        <v>1526</v>
      </c>
      <c r="I23" s="74">
        <v>5954</v>
      </c>
      <c r="J23" s="74">
        <v>2888</v>
      </c>
    </row>
    <row r="24" spans="2:10" x14ac:dyDescent="0.2">
      <c r="B24" s="55">
        <v>2015</v>
      </c>
      <c r="C24" s="74">
        <v>18243</v>
      </c>
      <c r="D24" s="74">
        <v>1340</v>
      </c>
      <c r="E24" s="55">
        <v>936</v>
      </c>
      <c r="F24" s="74">
        <v>34051</v>
      </c>
      <c r="G24" s="55">
        <v>290</v>
      </c>
      <c r="H24" s="74">
        <v>1604</v>
      </c>
      <c r="I24" s="74">
        <v>6041</v>
      </c>
      <c r="J24" s="74">
        <v>2765</v>
      </c>
    </row>
    <row r="25" spans="2:10" x14ac:dyDescent="0.2">
      <c r="B25" s="55">
        <v>2016</v>
      </c>
      <c r="C25" s="74">
        <v>18968</v>
      </c>
      <c r="D25" s="74">
        <v>1433</v>
      </c>
      <c r="E25" s="55">
        <v>883</v>
      </c>
      <c r="F25" s="74">
        <v>34069</v>
      </c>
      <c r="G25" s="55">
        <v>277</v>
      </c>
      <c r="H25" s="74">
        <v>1692</v>
      </c>
      <c r="I25" s="74">
        <v>6247</v>
      </c>
      <c r="J25" s="74">
        <v>2365</v>
      </c>
    </row>
    <row r="26" spans="2:10" x14ac:dyDescent="0.2">
      <c r="B26" s="55">
        <v>2017</v>
      </c>
      <c r="C26" s="74">
        <v>19800</v>
      </c>
      <c r="D26" s="74">
        <v>1473</v>
      </c>
      <c r="E26" s="55">
        <v>818</v>
      </c>
      <c r="F26" s="74">
        <v>36111</v>
      </c>
      <c r="G26" s="55">
        <v>328</v>
      </c>
      <c r="H26" s="74">
        <v>1981</v>
      </c>
      <c r="I26" s="74">
        <v>6086</v>
      </c>
      <c r="J26" s="74">
        <v>2485</v>
      </c>
    </row>
    <row r="27" spans="2:10" x14ac:dyDescent="0.2">
      <c r="B27" s="55">
        <v>2018</v>
      </c>
      <c r="C27" s="74">
        <v>19720</v>
      </c>
      <c r="D27" s="74">
        <v>1561</v>
      </c>
      <c r="E27" s="55">
        <v>789</v>
      </c>
      <c r="F27" s="74">
        <v>38186</v>
      </c>
      <c r="G27" s="55">
        <v>314</v>
      </c>
      <c r="H27" s="74">
        <v>1971</v>
      </c>
      <c r="I27" s="74">
        <v>6158</v>
      </c>
      <c r="J27" s="74">
        <v>2694</v>
      </c>
    </row>
    <row r="28" spans="2:10" x14ac:dyDescent="0.2">
      <c r="B28" s="55">
        <v>2019</v>
      </c>
      <c r="C28" s="74">
        <v>20381</v>
      </c>
      <c r="D28" s="74">
        <v>1561</v>
      </c>
      <c r="E28" s="55">
        <v>738</v>
      </c>
      <c r="F28" s="74">
        <v>39204</v>
      </c>
      <c r="G28" s="55">
        <v>325</v>
      </c>
      <c r="H28" s="74">
        <v>1958</v>
      </c>
      <c r="I28" s="74">
        <v>6033</v>
      </c>
      <c r="J28" s="74">
        <v>2633</v>
      </c>
    </row>
    <row r="29" spans="2:10" ht="15" x14ac:dyDescent="0.2">
      <c r="B29" s="123" t="s">
        <v>658</v>
      </c>
      <c r="C29" s="74">
        <v>21450</v>
      </c>
      <c r="D29" s="74">
        <v>1564</v>
      </c>
      <c r="E29" s="55">
        <v>661</v>
      </c>
      <c r="F29" s="74">
        <v>40391</v>
      </c>
      <c r="G29" s="55">
        <v>302</v>
      </c>
      <c r="H29" s="74">
        <v>2176</v>
      </c>
      <c r="I29" s="74">
        <v>6193</v>
      </c>
      <c r="J29" s="74">
        <v>2624</v>
      </c>
    </row>
    <row r="30" spans="2:10" ht="15" x14ac:dyDescent="0.2">
      <c r="B30" s="123" t="s">
        <v>659</v>
      </c>
      <c r="C30" s="74">
        <v>22509</v>
      </c>
      <c r="D30" s="74">
        <v>1757</v>
      </c>
      <c r="E30" s="55">
        <v>674.00000000000011</v>
      </c>
      <c r="F30" s="74">
        <v>42894</v>
      </c>
      <c r="G30" s="55">
        <v>334</v>
      </c>
      <c r="H30" s="74">
        <v>2118</v>
      </c>
      <c r="I30" s="74">
        <v>6637</v>
      </c>
      <c r="J30" s="74">
        <v>2710</v>
      </c>
    </row>
    <row r="31" spans="2:10" ht="15" x14ac:dyDescent="0.2">
      <c r="B31" s="123" t="s">
        <v>660</v>
      </c>
      <c r="C31" s="74">
        <v>23416</v>
      </c>
      <c r="D31" s="74">
        <v>1689</v>
      </c>
      <c r="E31" s="55">
        <v>591</v>
      </c>
      <c r="F31" s="74">
        <v>43974</v>
      </c>
      <c r="G31" s="55">
        <v>340</v>
      </c>
      <c r="H31" s="74">
        <v>2272</v>
      </c>
      <c r="I31" s="74">
        <v>6427</v>
      </c>
      <c r="J31" s="74">
        <v>2673</v>
      </c>
    </row>
    <row r="32" spans="2:10" ht="15" x14ac:dyDescent="0.2">
      <c r="B32" s="157" t="s">
        <v>661</v>
      </c>
      <c r="C32" s="129">
        <v>23934.000000000004</v>
      </c>
      <c r="D32" s="129">
        <v>1584</v>
      </c>
      <c r="E32" s="113">
        <v>526.00000000000011</v>
      </c>
      <c r="F32" s="129">
        <v>44944</v>
      </c>
      <c r="G32" s="113">
        <v>330</v>
      </c>
      <c r="H32" s="129">
        <v>2248</v>
      </c>
      <c r="I32" s="129">
        <v>6825</v>
      </c>
      <c r="J32" s="129">
        <v>2316</v>
      </c>
    </row>
    <row r="33" spans="1:10" x14ac:dyDescent="0.2">
      <c r="B33" s="71"/>
      <c r="C33" s="71"/>
      <c r="D33" s="71"/>
      <c r="E33" s="71"/>
      <c r="F33" s="71"/>
      <c r="G33" s="71"/>
      <c r="H33" s="71"/>
      <c r="I33" s="71"/>
      <c r="J33" s="71"/>
    </row>
    <row r="34" spans="1:10" x14ac:dyDescent="0.2">
      <c r="A34" s="11" t="s">
        <v>327</v>
      </c>
      <c r="B34" s="11" t="s">
        <v>424</v>
      </c>
    </row>
    <row r="35" spans="1:10" x14ac:dyDescent="0.2">
      <c r="A35" s="11" t="s">
        <v>328</v>
      </c>
      <c r="B35" s="11" t="s">
        <v>425</v>
      </c>
    </row>
    <row r="36" spans="1:10" x14ac:dyDescent="0.2">
      <c r="A36" s="11" t="s">
        <v>329</v>
      </c>
      <c r="B36" s="11" t="s">
        <v>426</v>
      </c>
    </row>
    <row r="37" spans="1:10" x14ac:dyDescent="0.2">
      <c r="A37" s="11" t="s">
        <v>330</v>
      </c>
      <c r="B37" s="11" t="s">
        <v>427</v>
      </c>
    </row>
    <row r="38" spans="1:10" x14ac:dyDescent="0.2">
      <c r="A38" s="11" t="s">
        <v>331</v>
      </c>
      <c r="B38" s="11" t="s">
        <v>428</v>
      </c>
    </row>
    <row r="39" spans="1:10" x14ac:dyDescent="0.2">
      <c r="A39" s="11" t="s">
        <v>332</v>
      </c>
      <c r="B39" s="11" t="s">
        <v>429</v>
      </c>
    </row>
    <row r="40" spans="1:10" x14ac:dyDescent="0.2">
      <c r="A40" s="11" t="s">
        <v>320</v>
      </c>
      <c r="B40" s="11" t="s">
        <v>335</v>
      </c>
    </row>
    <row r="41" spans="1:10" x14ac:dyDescent="0.2">
      <c r="A41" s="11" t="s">
        <v>355</v>
      </c>
      <c r="B41" s="11" t="s">
        <v>333</v>
      </c>
    </row>
    <row r="42" spans="1:10" x14ac:dyDescent="0.2">
      <c r="A42" s="11" t="s">
        <v>31</v>
      </c>
      <c r="B42" s="16"/>
    </row>
    <row r="43" spans="1:10" x14ac:dyDescent="0.2">
      <c r="A43" s="16"/>
      <c r="B43" s="16"/>
    </row>
    <row r="44" spans="1:10" x14ac:dyDescent="0.2">
      <c r="A44" s="46" t="s">
        <v>1205</v>
      </c>
      <c r="B44" s="16"/>
    </row>
    <row r="45" spans="1:10" x14ac:dyDescent="0.2">
      <c r="A45" s="46" t="s">
        <v>1265</v>
      </c>
      <c r="B45" s="16"/>
    </row>
    <row r="46" spans="1:10" x14ac:dyDescent="0.2">
      <c r="B46" s="16"/>
      <c r="C46" s="16"/>
    </row>
    <row r="47" spans="1:10" x14ac:dyDescent="0.2">
      <c r="B47" s="16"/>
      <c r="C47" s="16"/>
    </row>
  </sheetData>
  <mergeCells count="8">
    <mergeCell ref="B2:J2"/>
    <mergeCell ref="J3:J4"/>
    <mergeCell ref="F3:F4"/>
    <mergeCell ref="E3:E4"/>
    <mergeCell ref="D3:D4"/>
    <mergeCell ref="C3:C4"/>
    <mergeCell ref="B3:B4"/>
    <mergeCell ref="G3:I3"/>
  </mergeCells>
  <pageMargins left="0.7" right="0.7" top="0.75" bottom="0.75" header="0.3" footer="0.3"/>
  <pageSetup paperSize="8" orientation="landscape" r:id="rId1"/>
  <headerFooter>
    <oddHeader>&amp;L&amp;"Calibri"&amp;10&amp;K000000 [Limited Sharing]&amp;1#_x000D_</oddHead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500-000000000000}">
  <sheetPr codeName="Sheet45">
    <tabColor theme="7" tint="-0.499984740745262"/>
  </sheetPr>
  <dimension ref="A1:R160"/>
  <sheetViews>
    <sheetView workbookViewId="0">
      <pane xSplit="2" ySplit="4" topLeftCell="C5" activePane="bottomRight" state="frozen"/>
      <selection sqref="A1:XFD1048576"/>
      <selection pane="topRight" sqref="A1:XFD1048576"/>
      <selection pane="bottomLeft" sqref="A1:XFD1048576"/>
      <selection pane="bottomRight" activeCell="H88" sqref="H88"/>
    </sheetView>
  </sheetViews>
  <sheetFormatPr defaultRowHeight="12.75" outlineLevelRow="1" x14ac:dyDescent="0.2"/>
  <cols>
    <col min="1" max="1" width="4.1640625" style="11" customWidth="1"/>
    <col min="2" max="2" width="27.33203125" style="11" bestFit="1" customWidth="1"/>
    <col min="3" max="8" width="11.6640625" style="11" customWidth="1"/>
    <col min="9" max="9" width="13.6640625" style="11" customWidth="1"/>
    <col min="10" max="18" width="11.6640625" style="11" customWidth="1"/>
    <col min="19" max="16384" width="9.33203125" style="11"/>
  </cols>
  <sheetData>
    <row r="1" spans="2:18" s="4" customFormat="1" ht="46.5" customHeight="1" x14ac:dyDescent="0.2">
      <c r="B1" s="1" t="s">
        <v>438</v>
      </c>
      <c r="C1" s="2"/>
      <c r="D1" s="2"/>
      <c r="E1" s="2"/>
      <c r="F1" s="2"/>
      <c r="G1" s="2"/>
      <c r="H1" s="2"/>
      <c r="I1" s="2"/>
      <c r="J1" s="2"/>
      <c r="K1" s="2"/>
      <c r="L1" s="2"/>
      <c r="M1" s="2"/>
      <c r="N1" s="2"/>
      <c r="O1" s="2"/>
      <c r="P1" s="2"/>
      <c r="Q1" s="2"/>
      <c r="R1" s="3" t="s">
        <v>475</v>
      </c>
    </row>
    <row r="2" spans="2:18" s="5" customFormat="1" ht="15" x14ac:dyDescent="0.25">
      <c r="B2" s="392" t="s">
        <v>318</v>
      </c>
      <c r="C2" s="392"/>
      <c r="D2" s="392"/>
      <c r="E2" s="392"/>
      <c r="F2" s="392"/>
      <c r="G2" s="392"/>
      <c r="H2" s="392"/>
      <c r="I2" s="392"/>
      <c r="J2" s="392"/>
      <c r="K2" s="392"/>
      <c r="L2" s="392"/>
      <c r="M2" s="392"/>
      <c r="N2" s="392"/>
      <c r="O2" s="392"/>
      <c r="P2" s="392"/>
      <c r="Q2" s="392"/>
      <c r="R2" s="392"/>
    </row>
    <row r="3" spans="2:18" s="143" customFormat="1" ht="17.25" x14ac:dyDescent="0.25">
      <c r="B3" s="140"/>
      <c r="C3" s="141"/>
      <c r="D3" s="141"/>
      <c r="E3" s="141"/>
      <c r="F3" s="141"/>
      <c r="G3" s="437" t="s">
        <v>256</v>
      </c>
      <c r="H3" s="437"/>
      <c r="I3" s="437"/>
      <c r="J3" s="141"/>
      <c r="K3" s="141"/>
      <c r="L3" s="141"/>
      <c r="M3" s="141"/>
      <c r="N3" s="141"/>
      <c r="O3" s="141"/>
      <c r="P3" s="141"/>
      <c r="Q3" s="141"/>
      <c r="R3" s="141"/>
    </row>
    <row r="4" spans="2:18" s="147" customFormat="1" ht="57" customHeight="1" x14ac:dyDescent="0.25">
      <c r="B4" s="144" t="s">
        <v>208</v>
      </c>
      <c r="C4" s="145" t="s">
        <v>1258</v>
      </c>
      <c r="D4" s="145" t="s">
        <v>1259</v>
      </c>
      <c r="E4" s="144" t="s">
        <v>1260</v>
      </c>
      <c r="F4" s="145" t="s">
        <v>1261</v>
      </c>
      <c r="G4" s="108" t="s">
        <v>1262</v>
      </c>
      <c r="H4" s="146" t="s">
        <v>1263</v>
      </c>
      <c r="I4" s="108" t="s">
        <v>1264</v>
      </c>
      <c r="J4" s="144" t="s">
        <v>254</v>
      </c>
      <c r="K4" s="145" t="s">
        <v>261</v>
      </c>
      <c r="L4" s="145" t="s">
        <v>260</v>
      </c>
      <c r="M4" s="145" t="s">
        <v>262</v>
      </c>
      <c r="N4" s="145" t="s">
        <v>263</v>
      </c>
      <c r="O4" s="145" t="s">
        <v>264</v>
      </c>
      <c r="P4" s="145" t="s">
        <v>258</v>
      </c>
      <c r="Q4" s="145" t="s">
        <v>259</v>
      </c>
      <c r="R4" s="145" t="s">
        <v>265</v>
      </c>
    </row>
    <row r="5" spans="2:18" ht="15" x14ac:dyDescent="0.2">
      <c r="B5" s="503" t="s">
        <v>654</v>
      </c>
      <c r="C5" s="503"/>
      <c r="D5" s="503"/>
      <c r="E5" s="503"/>
      <c r="F5" s="503"/>
      <c r="G5" s="503"/>
      <c r="H5" s="503"/>
      <c r="I5" s="503"/>
      <c r="J5" s="503"/>
      <c r="K5" s="503"/>
      <c r="L5" s="503"/>
      <c r="M5" s="503"/>
      <c r="N5" s="503"/>
      <c r="O5" s="503"/>
      <c r="P5" s="503"/>
      <c r="Q5" s="503"/>
      <c r="R5" s="503"/>
    </row>
    <row r="6" spans="2:18" hidden="1" outlineLevel="1" x14ac:dyDescent="0.2">
      <c r="B6" s="84" t="s">
        <v>546</v>
      </c>
      <c r="C6" s="85">
        <v>5519</v>
      </c>
      <c r="D6" s="86">
        <v>359</v>
      </c>
      <c r="E6" s="86">
        <v>99</v>
      </c>
      <c r="F6" s="85">
        <v>10619</v>
      </c>
      <c r="G6" s="86">
        <v>23</v>
      </c>
      <c r="H6" s="86">
        <v>278</v>
      </c>
      <c r="I6" s="86">
        <v>525</v>
      </c>
      <c r="J6" s="86">
        <v>235</v>
      </c>
      <c r="K6" s="86">
        <v>470</v>
      </c>
      <c r="L6" s="86">
        <v>126</v>
      </c>
      <c r="M6" s="86">
        <v>687</v>
      </c>
      <c r="N6" s="86">
        <v>214</v>
      </c>
      <c r="O6" s="86">
        <v>221</v>
      </c>
      <c r="P6" s="86">
        <v>107</v>
      </c>
      <c r="Q6" s="86">
        <v>34</v>
      </c>
      <c r="R6" s="86">
        <v>34</v>
      </c>
    </row>
    <row r="7" spans="2:18" hidden="1" outlineLevel="1" x14ac:dyDescent="0.2">
      <c r="B7" s="89" t="s">
        <v>547</v>
      </c>
      <c r="C7" s="54">
        <v>2110</v>
      </c>
      <c r="D7" s="53">
        <v>106</v>
      </c>
      <c r="E7" s="53">
        <v>62</v>
      </c>
      <c r="F7" s="54">
        <v>3560</v>
      </c>
      <c r="G7" s="53">
        <v>23</v>
      </c>
      <c r="H7" s="53">
        <v>152</v>
      </c>
      <c r="I7" s="53">
        <v>544</v>
      </c>
      <c r="J7" s="53">
        <v>152</v>
      </c>
      <c r="K7" s="53">
        <v>157</v>
      </c>
      <c r="L7" s="53">
        <v>104</v>
      </c>
      <c r="M7" s="53">
        <v>141</v>
      </c>
      <c r="N7" s="53">
        <v>54</v>
      </c>
      <c r="O7" s="53">
        <v>83</v>
      </c>
      <c r="P7" s="53">
        <v>30</v>
      </c>
      <c r="Q7" s="53">
        <v>10</v>
      </c>
      <c r="R7" s="53">
        <v>31</v>
      </c>
    </row>
    <row r="8" spans="2:18" hidden="1" outlineLevel="1" x14ac:dyDescent="0.2">
      <c r="B8" s="89" t="s">
        <v>548</v>
      </c>
      <c r="C8" s="54">
        <v>1014</v>
      </c>
      <c r="D8" s="53">
        <v>77</v>
      </c>
      <c r="E8" s="53">
        <v>45</v>
      </c>
      <c r="F8" s="54">
        <v>2741</v>
      </c>
      <c r="G8" s="53">
        <v>37</v>
      </c>
      <c r="H8" s="53">
        <v>140</v>
      </c>
      <c r="I8" s="53">
        <v>495</v>
      </c>
      <c r="J8" s="53">
        <v>145</v>
      </c>
      <c r="K8" s="53">
        <v>84</v>
      </c>
      <c r="L8" s="53">
        <v>67</v>
      </c>
      <c r="M8" s="53">
        <v>99</v>
      </c>
      <c r="N8" s="53">
        <v>19</v>
      </c>
      <c r="O8" s="53">
        <v>16</v>
      </c>
      <c r="P8" s="53">
        <v>18</v>
      </c>
      <c r="Q8" s="53">
        <v>2</v>
      </c>
      <c r="R8" s="53">
        <v>25</v>
      </c>
    </row>
    <row r="9" spans="2:18" hidden="1" outlineLevel="1" x14ac:dyDescent="0.2">
      <c r="B9" s="89" t="s">
        <v>549</v>
      </c>
      <c r="C9" s="54">
        <v>1906</v>
      </c>
      <c r="D9" s="53">
        <v>229</v>
      </c>
      <c r="E9" s="53">
        <v>93</v>
      </c>
      <c r="F9" s="54">
        <v>4707</v>
      </c>
      <c r="G9" s="53">
        <v>14</v>
      </c>
      <c r="H9" s="53">
        <v>99</v>
      </c>
      <c r="I9" s="53">
        <v>480</v>
      </c>
      <c r="J9" s="53">
        <v>189</v>
      </c>
      <c r="K9" s="53">
        <v>185</v>
      </c>
      <c r="L9" s="53">
        <v>107</v>
      </c>
      <c r="M9" s="53">
        <v>164</v>
      </c>
      <c r="N9" s="53">
        <v>71</v>
      </c>
      <c r="O9" s="53">
        <v>79</v>
      </c>
      <c r="P9" s="53">
        <v>36</v>
      </c>
      <c r="Q9" s="53">
        <v>13</v>
      </c>
      <c r="R9" s="53">
        <v>23</v>
      </c>
    </row>
    <row r="10" spans="2:18" hidden="1" outlineLevel="1" x14ac:dyDescent="0.2">
      <c r="B10" s="89" t="s">
        <v>550</v>
      </c>
      <c r="C10" s="53">
        <v>381</v>
      </c>
      <c r="D10" s="53">
        <v>31</v>
      </c>
      <c r="E10" s="53">
        <v>26</v>
      </c>
      <c r="F10" s="53">
        <v>713</v>
      </c>
      <c r="G10" s="53">
        <v>8</v>
      </c>
      <c r="H10" s="53">
        <v>44</v>
      </c>
      <c r="I10" s="53">
        <v>174</v>
      </c>
      <c r="J10" s="53">
        <v>62</v>
      </c>
      <c r="K10" s="53">
        <v>38</v>
      </c>
      <c r="L10" s="53">
        <v>46</v>
      </c>
      <c r="M10" s="53">
        <v>31</v>
      </c>
      <c r="N10" s="53">
        <v>8</v>
      </c>
      <c r="O10" s="53">
        <v>8</v>
      </c>
      <c r="P10" s="53">
        <v>3</v>
      </c>
      <c r="Q10" s="53">
        <v>1</v>
      </c>
      <c r="R10" s="53">
        <v>8</v>
      </c>
    </row>
    <row r="11" spans="2:18" hidden="1" outlineLevel="1" x14ac:dyDescent="0.2">
      <c r="B11" s="89" t="s">
        <v>551</v>
      </c>
      <c r="C11" s="53">
        <v>379</v>
      </c>
      <c r="D11" s="53">
        <v>39</v>
      </c>
      <c r="E11" s="53">
        <v>9</v>
      </c>
      <c r="F11" s="53">
        <v>624</v>
      </c>
      <c r="G11" s="53">
        <v>3</v>
      </c>
      <c r="H11" s="53">
        <v>57</v>
      </c>
      <c r="I11" s="53">
        <v>292</v>
      </c>
      <c r="J11" s="53">
        <v>114</v>
      </c>
      <c r="K11" s="53">
        <v>37</v>
      </c>
      <c r="L11" s="53">
        <v>52</v>
      </c>
      <c r="M11" s="53">
        <v>32</v>
      </c>
      <c r="N11" s="53">
        <v>13</v>
      </c>
      <c r="O11" s="53">
        <v>12</v>
      </c>
      <c r="P11" s="53">
        <v>5</v>
      </c>
      <c r="Q11" s="53">
        <v>4</v>
      </c>
      <c r="R11" s="53">
        <v>10</v>
      </c>
    </row>
    <row r="12" spans="2:18" hidden="1" outlineLevel="1" x14ac:dyDescent="0.2">
      <c r="B12" s="89" t="s">
        <v>552</v>
      </c>
      <c r="C12" s="54">
        <v>1315</v>
      </c>
      <c r="D12" s="53">
        <v>75</v>
      </c>
      <c r="E12" s="53">
        <v>47</v>
      </c>
      <c r="F12" s="54">
        <v>3389</v>
      </c>
      <c r="G12" s="53">
        <v>23</v>
      </c>
      <c r="H12" s="53">
        <v>120</v>
      </c>
      <c r="I12" s="53">
        <v>348</v>
      </c>
      <c r="J12" s="53">
        <v>131</v>
      </c>
      <c r="K12" s="53">
        <v>106</v>
      </c>
      <c r="L12" s="53">
        <v>85</v>
      </c>
      <c r="M12" s="53">
        <v>103</v>
      </c>
      <c r="N12" s="53">
        <v>46</v>
      </c>
      <c r="O12" s="53">
        <v>46</v>
      </c>
      <c r="P12" s="53">
        <v>25</v>
      </c>
      <c r="Q12" s="53">
        <v>7</v>
      </c>
      <c r="R12" s="53">
        <v>21</v>
      </c>
    </row>
    <row r="13" spans="2:18" hidden="1" outlineLevel="1" x14ac:dyDescent="0.2">
      <c r="B13" s="89" t="s">
        <v>553</v>
      </c>
      <c r="C13" s="53">
        <v>707</v>
      </c>
      <c r="D13" s="53">
        <v>42</v>
      </c>
      <c r="E13" s="53">
        <v>34</v>
      </c>
      <c r="F13" s="54">
        <v>2054</v>
      </c>
      <c r="G13" s="53">
        <v>12</v>
      </c>
      <c r="H13" s="53">
        <v>93</v>
      </c>
      <c r="I13" s="53">
        <v>282</v>
      </c>
      <c r="J13" s="53">
        <v>100</v>
      </c>
      <c r="K13" s="53">
        <v>65</v>
      </c>
      <c r="L13" s="53">
        <v>59</v>
      </c>
      <c r="M13" s="53">
        <v>57</v>
      </c>
      <c r="N13" s="53">
        <v>17</v>
      </c>
      <c r="O13" s="53">
        <v>16</v>
      </c>
      <c r="P13" s="53">
        <v>14</v>
      </c>
      <c r="Q13" s="53">
        <v>3</v>
      </c>
      <c r="R13" s="53">
        <v>18</v>
      </c>
    </row>
    <row r="14" spans="2:18" hidden="1" outlineLevel="1" x14ac:dyDescent="0.2">
      <c r="B14" s="89" t="s">
        <v>554</v>
      </c>
      <c r="C14" s="53">
        <v>501</v>
      </c>
      <c r="D14" s="53">
        <v>39</v>
      </c>
      <c r="E14" s="53">
        <v>9</v>
      </c>
      <c r="F14" s="54">
        <v>1662</v>
      </c>
      <c r="G14" s="53">
        <v>9</v>
      </c>
      <c r="H14" s="53">
        <v>74</v>
      </c>
      <c r="I14" s="53">
        <v>231</v>
      </c>
      <c r="J14" s="53">
        <v>92</v>
      </c>
      <c r="K14" s="53">
        <v>64</v>
      </c>
      <c r="L14" s="53">
        <v>59</v>
      </c>
      <c r="M14" s="53">
        <v>47</v>
      </c>
      <c r="N14" s="53">
        <v>14</v>
      </c>
      <c r="O14" s="53">
        <v>14</v>
      </c>
      <c r="P14" s="53">
        <v>11</v>
      </c>
      <c r="Q14" s="53">
        <v>3</v>
      </c>
      <c r="R14" s="53">
        <v>9</v>
      </c>
    </row>
    <row r="15" spans="2:18" hidden="1" outlineLevel="1" x14ac:dyDescent="0.2">
      <c r="B15" s="89" t="s">
        <v>555</v>
      </c>
      <c r="C15" s="53">
        <v>690</v>
      </c>
      <c r="D15" s="53">
        <v>53</v>
      </c>
      <c r="E15" s="53">
        <v>8</v>
      </c>
      <c r="F15" s="54">
        <v>1170</v>
      </c>
      <c r="G15" s="53">
        <v>13</v>
      </c>
      <c r="H15" s="53">
        <v>81</v>
      </c>
      <c r="I15" s="53">
        <v>165</v>
      </c>
      <c r="J15" s="53">
        <v>98</v>
      </c>
      <c r="K15" s="53">
        <v>70</v>
      </c>
      <c r="L15" s="53">
        <v>70</v>
      </c>
      <c r="M15" s="53">
        <v>70</v>
      </c>
      <c r="N15" s="53">
        <v>22</v>
      </c>
      <c r="O15" s="53">
        <v>25</v>
      </c>
      <c r="P15" s="53">
        <v>7</v>
      </c>
      <c r="Q15" s="53">
        <v>4</v>
      </c>
      <c r="R15" s="53">
        <v>7</v>
      </c>
    </row>
    <row r="16" spans="2:18" hidden="1" outlineLevel="1" x14ac:dyDescent="0.2">
      <c r="B16" s="89" t="s">
        <v>559</v>
      </c>
      <c r="C16" s="53">
        <v>122</v>
      </c>
      <c r="D16" s="53">
        <v>14</v>
      </c>
      <c r="E16" s="89">
        <v>0</v>
      </c>
      <c r="F16" s="53">
        <v>149</v>
      </c>
      <c r="G16" s="89">
        <v>0</v>
      </c>
      <c r="H16" s="53">
        <v>21</v>
      </c>
      <c r="I16" s="53">
        <v>47</v>
      </c>
      <c r="J16" s="53">
        <v>23</v>
      </c>
      <c r="K16" s="53">
        <v>9</v>
      </c>
      <c r="L16" s="53">
        <v>20</v>
      </c>
      <c r="M16" s="53">
        <v>5</v>
      </c>
      <c r="N16" s="53">
        <v>2</v>
      </c>
      <c r="O16" s="53">
        <v>4</v>
      </c>
      <c r="P16" s="53">
        <v>2</v>
      </c>
      <c r="Q16" s="89">
        <v>0</v>
      </c>
      <c r="R16" s="53">
        <v>2</v>
      </c>
    </row>
    <row r="17" spans="2:18" hidden="1" outlineLevel="1" x14ac:dyDescent="0.2">
      <c r="B17" s="89" t="s">
        <v>556</v>
      </c>
      <c r="C17" s="53">
        <v>139</v>
      </c>
      <c r="D17" s="53">
        <v>22</v>
      </c>
      <c r="E17" s="53">
        <v>4</v>
      </c>
      <c r="F17" s="53">
        <v>189</v>
      </c>
      <c r="G17" s="53">
        <v>3</v>
      </c>
      <c r="H17" s="53">
        <v>24</v>
      </c>
      <c r="I17" s="53">
        <v>61</v>
      </c>
      <c r="J17" s="53">
        <v>33</v>
      </c>
      <c r="K17" s="53">
        <v>11</v>
      </c>
      <c r="L17" s="53">
        <v>22</v>
      </c>
      <c r="M17" s="53">
        <v>11</v>
      </c>
      <c r="N17" s="53">
        <v>3</v>
      </c>
      <c r="O17" s="53">
        <v>5</v>
      </c>
      <c r="P17" s="53">
        <v>2</v>
      </c>
      <c r="Q17" s="89">
        <v>0</v>
      </c>
      <c r="R17" s="53">
        <v>3</v>
      </c>
    </row>
    <row r="18" spans="2:18" hidden="1" outlineLevel="1" x14ac:dyDescent="0.2">
      <c r="B18" s="89" t="s">
        <v>558</v>
      </c>
      <c r="C18" s="53">
        <v>116</v>
      </c>
      <c r="D18" s="53">
        <v>11</v>
      </c>
      <c r="E18" s="89">
        <v>0</v>
      </c>
      <c r="F18" s="53">
        <v>137</v>
      </c>
      <c r="G18" s="53">
        <v>2</v>
      </c>
      <c r="H18" s="53">
        <v>22</v>
      </c>
      <c r="I18" s="53">
        <v>55</v>
      </c>
      <c r="J18" s="53">
        <v>13</v>
      </c>
      <c r="K18" s="53">
        <v>11</v>
      </c>
      <c r="L18" s="53">
        <v>22</v>
      </c>
      <c r="M18" s="53">
        <v>7</v>
      </c>
      <c r="N18" s="53">
        <v>2</v>
      </c>
      <c r="O18" s="53">
        <v>3</v>
      </c>
      <c r="P18" s="89">
        <v>0</v>
      </c>
      <c r="Q18" s="89">
        <v>0</v>
      </c>
      <c r="R18" s="53">
        <v>2</v>
      </c>
    </row>
    <row r="19" spans="2:18" hidden="1" outlineLevel="1" x14ac:dyDescent="0.2">
      <c r="B19" s="89" t="s">
        <v>557</v>
      </c>
      <c r="C19" s="53">
        <v>250</v>
      </c>
      <c r="D19" s="53">
        <v>21</v>
      </c>
      <c r="E19" s="53">
        <v>3</v>
      </c>
      <c r="F19" s="53">
        <v>409</v>
      </c>
      <c r="G19" s="53">
        <v>3</v>
      </c>
      <c r="H19" s="53">
        <v>19</v>
      </c>
      <c r="I19" s="53">
        <v>59</v>
      </c>
      <c r="J19" s="53">
        <v>32</v>
      </c>
      <c r="K19" s="53">
        <v>16</v>
      </c>
      <c r="L19" s="53">
        <v>17</v>
      </c>
      <c r="M19" s="53">
        <v>16</v>
      </c>
      <c r="N19" s="53">
        <v>6</v>
      </c>
      <c r="O19" s="53">
        <v>5</v>
      </c>
      <c r="P19" s="53">
        <v>2</v>
      </c>
      <c r="Q19" s="53">
        <v>2</v>
      </c>
      <c r="R19" s="53">
        <v>2</v>
      </c>
    </row>
    <row r="20" spans="2:18" hidden="1" outlineLevel="1" x14ac:dyDescent="0.2">
      <c r="B20" s="89" t="s">
        <v>560</v>
      </c>
      <c r="C20" s="53">
        <v>527</v>
      </c>
      <c r="D20" s="53">
        <v>81</v>
      </c>
      <c r="E20" s="53">
        <v>7</v>
      </c>
      <c r="F20" s="54">
        <v>1272</v>
      </c>
      <c r="G20" s="53">
        <v>10</v>
      </c>
      <c r="H20" s="53">
        <v>87</v>
      </c>
      <c r="I20" s="53">
        <v>173</v>
      </c>
      <c r="J20" s="53">
        <v>121</v>
      </c>
      <c r="K20" s="53">
        <v>55</v>
      </c>
      <c r="L20" s="53">
        <v>42</v>
      </c>
      <c r="M20" s="53">
        <v>47</v>
      </c>
      <c r="N20" s="53">
        <v>18</v>
      </c>
      <c r="O20" s="53">
        <v>25</v>
      </c>
      <c r="P20" s="53">
        <v>16</v>
      </c>
      <c r="Q20" s="53">
        <v>2</v>
      </c>
      <c r="R20" s="53">
        <v>5</v>
      </c>
    </row>
    <row r="21" spans="2:18" hidden="1" outlineLevel="1" x14ac:dyDescent="0.2">
      <c r="B21" s="89" t="s">
        <v>561</v>
      </c>
      <c r="C21" s="53">
        <v>361</v>
      </c>
      <c r="D21" s="53">
        <v>26</v>
      </c>
      <c r="E21" s="53">
        <v>4</v>
      </c>
      <c r="F21" s="53">
        <v>924</v>
      </c>
      <c r="G21" s="53">
        <v>22</v>
      </c>
      <c r="H21" s="53">
        <v>38</v>
      </c>
      <c r="I21" s="53">
        <v>107</v>
      </c>
      <c r="J21" s="53">
        <v>62</v>
      </c>
      <c r="K21" s="53">
        <v>38</v>
      </c>
      <c r="L21" s="53">
        <v>28</v>
      </c>
      <c r="M21" s="53">
        <v>32</v>
      </c>
      <c r="N21" s="53">
        <v>10</v>
      </c>
      <c r="O21" s="53">
        <v>8</v>
      </c>
      <c r="P21" s="53">
        <v>8</v>
      </c>
      <c r="Q21" s="53">
        <v>1</v>
      </c>
      <c r="R21" s="53">
        <v>4</v>
      </c>
    </row>
    <row r="22" spans="2:18" hidden="1" outlineLevel="1" x14ac:dyDescent="0.2">
      <c r="B22" s="89" t="s">
        <v>562</v>
      </c>
      <c r="C22" s="53">
        <v>340</v>
      </c>
      <c r="D22" s="53">
        <v>20</v>
      </c>
      <c r="E22" s="53">
        <v>8</v>
      </c>
      <c r="F22" s="53">
        <v>668</v>
      </c>
      <c r="G22" s="53">
        <v>17</v>
      </c>
      <c r="H22" s="53">
        <v>49</v>
      </c>
      <c r="I22" s="53">
        <v>147</v>
      </c>
      <c r="J22" s="53">
        <v>81</v>
      </c>
      <c r="K22" s="53">
        <v>42</v>
      </c>
      <c r="L22" s="53">
        <v>31</v>
      </c>
      <c r="M22" s="53">
        <v>35</v>
      </c>
      <c r="N22" s="53">
        <v>15</v>
      </c>
      <c r="O22" s="53">
        <v>18</v>
      </c>
      <c r="P22" s="53">
        <v>10</v>
      </c>
      <c r="Q22" s="53">
        <v>1</v>
      </c>
      <c r="R22" s="53">
        <v>6</v>
      </c>
    </row>
    <row r="23" spans="2:18" hidden="1" outlineLevel="1" x14ac:dyDescent="0.2">
      <c r="B23" s="89" t="s">
        <v>655</v>
      </c>
      <c r="C23" s="53">
        <v>467</v>
      </c>
      <c r="D23" s="53">
        <v>33</v>
      </c>
      <c r="E23" s="53">
        <v>11</v>
      </c>
      <c r="F23" s="53">
        <v>845</v>
      </c>
      <c r="G23" s="53">
        <v>7</v>
      </c>
      <c r="H23" s="53">
        <v>65</v>
      </c>
      <c r="I23" s="53">
        <v>172</v>
      </c>
      <c r="J23" s="53">
        <v>140</v>
      </c>
      <c r="K23" s="53">
        <v>45</v>
      </c>
      <c r="L23" s="53">
        <v>40</v>
      </c>
      <c r="M23" s="53">
        <v>49</v>
      </c>
      <c r="N23" s="53">
        <v>16</v>
      </c>
      <c r="O23" s="53">
        <v>16</v>
      </c>
      <c r="P23" s="53">
        <v>9</v>
      </c>
      <c r="Q23" s="53">
        <v>1</v>
      </c>
      <c r="R23" s="53">
        <v>7</v>
      </c>
    </row>
    <row r="24" spans="2:18" hidden="1" outlineLevel="1" x14ac:dyDescent="0.2">
      <c r="B24" s="89" t="s">
        <v>563</v>
      </c>
      <c r="C24" s="54">
        <v>1236</v>
      </c>
      <c r="D24" s="53">
        <v>90</v>
      </c>
      <c r="E24" s="53">
        <v>74</v>
      </c>
      <c r="F24" s="54">
        <v>3427</v>
      </c>
      <c r="G24" s="53">
        <v>25</v>
      </c>
      <c r="H24" s="53">
        <v>144</v>
      </c>
      <c r="I24" s="53">
        <v>436</v>
      </c>
      <c r="J24" s="53">
        <v>189</v>
      </c>
      <c r="K24" s="53">
        <v>116</v>
      </c>
      <c r="L24" s="53">
        <v>142</v>
      </c>
      <c r="M24" s="53">
        <v>101</v>
      </c>
      <c r="N24" s="53">
        <v>34</v>
      </c>
      <c r="O24" s="53">
        <v>46</v>
      </c>
      <c r="P24" s="53">
        <v>21</v>
      </c>
      <c r="Q24" s="53">
        <v>5</v>
      </c>
      <c r="R24" s="53">
        <v>27</v>
      </c>
    </row>
    <row r="25" spans="2:18" hidden="1" outlineLevel="1" x14ac:dyDescent="0.2">
      <c r="B25" s="89" t="s">
        <v>564</v>
      </c>
      <c r="C25" s="53">
        <v>586</v>
      </c>
      <c r="D25" s="53">
        <v>44</v>
      </c>
      <c r="E25" s="53">
        <v>15</v>
      </c>
      <c r="F25" s="53">
        <v>826</v>
      </c>
      <c r="G25" s="53">
        <v>2</v>
      </c>
      <c r="H25" s="53">
        <v>57</v>
      </c>
      <c r="I25" s="53">
        <v>204</v>
      </c>
      <c r="J25" s="53">
        <v>106</v>
      </c>
      <c r="K25" s="53">
        <v>57</v>
      </c>
      <c r="L25" s="53">
        <v>60</v>
      </c>
      <c r="M25" s="53">
        <v>48</v>
      </c>
      <c r="N25" s="53">
        <v>14</v>
      </c>
      <c r="O25" s="53">
        <v>10</v>
      </c>
      <c r="P25" s="53">
        <v>11</v>
      </c>
      <c r="Q25" s="53">
        <v>2</v>
      </c>
      <c r="R25" s="53">
        <v>11</v>
      </c>
    </row>
    <row r="26" spans="2:18" hidden="1" outlineLevel="1" x14ac:dyDescent="0.2">
      <c r="B26" s="89" t="s">
        <v>565</v>
      </c>
      <c r="C26" s="53">
        <v>755</v>
      </c>
      <c r="D26" s="53">
        <v>50</v>
      </c>
      <c r="E26" s="53">
        <v>18</v>
      </c>
      <c r="F26" s="54">
        <v>2256</v>
      </c>
      <c r="G26" s="53">
        <v>20</v>
      </c>
      <c r="H26" s="53">
        <v>92</v>
      </c>
      <c r="I26" s="53">
        <v>279</v>
      </c>
      <c r="J26" s="53">
        <v>150</v>
      </c>
      <c r="K26" s="53">
        <v>77</v>
      </c>
      <c r="L26" s="53">
        <v>94</v>
      </c>
      <c r="M26" s="53">
        <v>83</v>
      </c>
      <c r="N26" s="53">
        <v>25</v>
      </c>
      <c r="O26" s="53">
        <v>34</v>
      </c>
      <c r="P26" s="53">
        <v>20</v>
      </c>
      <c r="Q26" s="53">
        <v>5</v>
      </c>
      <c r="R26" s="53">
        <v>15</v>
      </c>
    </row>
    <row r="27" spans="2:18" hidden="1" outlineLevel="1" x14ac:dyDescent="0.2">
      <c r="B27" s="89" t="s">
        <v>566</v>
      </c>
      <c r="C27" s="53">
        <v>399</v>
      </c>
      <c r="D27" s="53">
        <v>40</v>
      </c>
      <c r="E27" s="53">
        <v>3</v>
      </c>
      <c r="F27" s="53">
        <v>806</v>
      </c>
      <c r="G27" s="53">
        <v>3</v>
      </c>
      <c r="H27" s="53">
        <v>41</v>
      </c>
      <c r="I27" s="53">
        <v>152</v>
      </c>
      <c r="J27" s="53">
        <v>53</v>
      </c>
      <c r="K27" s="53">
        <v>50</v>
      </c>
      <c r="L27" s="53">
        <v>42</v>
      </c>
      <c r="M27" s="53">
        <v>37</v>
      </c>
      <c r="N27" s="53">
        <v>14</v>
      </c>
      <c r="O27" s="53">
        <v>15</v>
      </c>
      <c r="P27" s="53">
        <v>12</v>
      </c>
      <c r="Q27" s="53">
        <v>1</v>
      </c>
      <c r="R27" s="53">
        <v>9</v>
      </c>
    </row>
    <row r="28" spans="2:18" hidden="1" outlineLevel="1" x14ac:dyDescent="0.2">
      <c r="B28" s="89" t="s">
        <v>567</v>
      </c>
      <c r="C28" s="53">
        <v>769</v>
      </c>
      <c r="D28" s="53">
        <v>82</v>
      </c>
      <c r="E28" s="53">
        <v>31</v>
      </c>
      <c r="F28" s="54">
        <v>2034</v>
      </c>
      <c r="G28" s="53">
        <v>17</v>
      </c>
      <c r="H28" s="53">
        <v>85</v>
      </c>
      <c r="I28" s="53">
        <v>338</v>
      </c>
      <c r="J28" s="53">
        <v>116</v>
      </c>
      <c r="K28" s="53">
        <v>92</v>
      </c>
      <c r="L28" s="53">
        <v>89</v>
      </c>
      <c r="M28" s="53">
        <v>74</v>
      </c>
      <c r="N28" s="53"/>
      <c r="O28" s="53">
        <v>23</v>
      </c>
      <c r="P28" s="53">
        <v>15</v>
      </c>
      <c r="Q28" s="53">
        <v>2</v>
      </c>
      <c r="R28" s="53">
        <v>18</v>
      </c>
    </row>
    <row r="29" spans="2:18" hidden="1" outlineLevel="1" x14ac:dyDescent="0.2">
      <c r="B29" s="89" t="s">
        <v>568</v>
      </c>
      <c r="C29" s="53">
        <v>388</v>
      </c>
      <c r="D29" s="53">
        <v>33</v>
      </c>
      <c r="E29" s="53">
        <v>6</v>
      </c>
      <c r="F29" s="53">
        <v>703</v>
      </c>
      <c r="G29" s="53">
        <v>10</v>
      </c>
      <c r="H29" s="53">
        <v>46</v>
      </c>
      <c r="I29" s="53">
        <v>207</v>
      </c>
      <c r="J29" s="53">
        <v>78</v>
      </c>
      <c r="K29" s="53">
        <v>38</v>
      </c>
      <c r="L29" s="53">
        <v>45</v>
      </c>
      <c r="M29" s="53">
        <v>36</v>
      </c>
      <c r="N29" s="53">
        <v>11</v>
      </c>
      <c r="O29" s="53">
        <v>9</v>
      </c>
      <c r="P29" s="53">
        <v>8</v>
      </c>
      <c r="Q29" s="89">
        <v>0</v>
      </c>
      <c r="R29" s="53">
        <v>10</v>
      </c>
    </row>
    <row r="30" spans="2:18" hidden="1" outlineLevel="1" x14ac:dyDescent="0.2">
      <c r="B30" s="89" t="s">
        <v>569</v>
      </c>
      <c r="C30" s="53">
        <v>900</v>
      </c>
      <c r="D30" s="53">
        <v>93</v>
      </c>
      <c r="E30" s="53">
        <v>29</v>
      </c>
      <c r="F30" s="54">
        <v>2436</v>
      </c>
      <c r="G30" s="53">
        <v>18</v>
      </c>
      <c r="H30" s="53">
        <v>109</v>
      </c>
      <c r="I30" s="53">
        <v>393</v>
      </c>
      <c r="J30" s="53">
        <v>110</v>
      </c>
      <c r="K30" s="53">
        <v>84</v>
      </c>
      <c r="L30" s="53">
        <v>97</v>
      </c>
      <c r="M30" s="53">
        <v>80</v>
      </c>
      <c r="N30" s="53">
        <v>26</v>
      </c>
      <c r="O30" s="53">
        <v>29</v>
      </c>
      <c r="P30" s="53">
        <v>16</v>
      </c>
      <c r="Q30" s="53">
        <v>4</v>
      </c>
      <c r="R30" s="53">
        <v>19</v>
      </c>
    </row>
    <row r="31" spans="2:18" hidden="1" outlineLevel="1" x14ac:dyDescent="0.2">
      <c r="B31" s="89" t="s">
        <v>570</v>
      </c>
      <c r="C31" s="53">
        <v>632</v>
      </c>
      <c r="D31" s="53">
        <v>47</v>
      </c>
      <c r="E31" s="53">
        <v>29</v>
      </c>
      <c r="F31" s="54">
        <v>1445</v>
      </c>
      <c r="G31" s="53">
        <v>10</v>
      </c>
      <c r="H31" s="53">
        <v>81</v>
      </c>
      <c r="I31" s="53">
        <v>271</v>
      </c>
      <c r="J31" s="53">
        <v>85</v>
      </c>
      <c r="K31" s="53">
        <v>60</v>
      </c>
      <c r="L31" s="53">
        <v>73</v>
      </c>
      <c r="M31" s="53">
        <v>54</v>
      </c>
      <c r="N31" s="53">
        <v>18</v>
      </c>
      <c r="O31" s="53">
        <v>15</v>
      </c>
      <c r="P31" s="53">
        <v>8</v>
      </c>
      <c r="Q31" s="53">
        <v>0</v>
      </c>
      <c r="R31" s="53">
        <v>18</v>
      </c>
    </row>
    <row r="32" spans="2:18" collapsed="1" x14ac:dyDescent="0.2">
      <c r="B32" s="148" t="s">
        <v>571</v>
      </c>
      <c r="C32" s="54">
        <v>22509</v>
      </c>
      <c r="D32" s="54">
        <v>1757</v>
      </c>
      <c r="E32" s="53">
        <v>674</v>
      </c>
      <c r="F32" s="54">
        <v>49765</v>
      </c>
      <c r="G32" s="53">
        <v>334</v>
      </c>
      <c r="H32" s="54">
        <v>2118</v>
      </c>
      <c r="I32" s="54">
        <v>6637</v>
      </c>
      <c r="J32" s="54">
        <v>2710</v>
      </c>
      <c r="K32" s="54">
        <v>2077</v>
      </c>
      <c r="L32" s="54">
        <v>1639</v>
      </c>
      <c r="M32" s="54">
        <v>2146</v>
      </c>
      <c r="N32" s="53">
        <v>718</v>
      </c>
      <c r="O32" s="53">
        <v>785</v>
      </c>
      <c r="P32" s="53">
        <v>416</v>
      </c>
      <c r="Q32" s="53">
        <v>107</v>
      </c>
      <c r="R32" s="53">
        <v>344</v>
      </c>
    </row>
    <row r="33" spans="2:18" ht="15" x14ac:dyDescent="0.2">
      <c r="B33" s="503" t="s">
        <v>656</v>
      </c>
      <c r="C33" s="503"/>
      <c r="D33" s="503"/>
      <c r="E33" s="503"/>
      <c r="F33" s="503"/>
      <c r="G33" s="503"/>
      <c r="H33" s="503"/>
      <c r="I33" s="503"/>
      <c r="J33" s="503"/>
      <c r="K33" s="503"/>
      <c r="L33" s="503"/>
      <c r="M33" s="503"/>
      <c r="N33" s="503"/>
      <c r="O33" s="503"/>
      <c r="P33" s="503"/>
      <c r="Q33" s="503"/>
      <c r="R33" s="503"/>
    </row>
    <row r="34" spans="2:18" hidden="1" outlineLevel="1" x14ac:dyDescent="0.2">
      <c r="B34" s="84" t="s">
        <v>546</v>
      </c>
      <c r="C34" s="85">
        <v>5581</v>
      </c>
      <c r="D34" s="86">
        <v>326</v>
      </c>
      <c r="E34" s="86">
        <v>98</v>
      </c>
      <c r="F34" s="85">
        <v>10859</v>
      </c>
      <c r="G34" s="86">
        <v>38</v>
      </c>
      <c r="H34" s="86">
        <v>321</v>
      </c>
      <c r="I34" s="86">
        <v>485</v>
      </c>
      <c r="J34" s="86">
        <v>241</v>
      </c>
      <c r="K34" s="86">
        <v>455</v>
      </c>
      <c r="L34" s="86">
        <v>128</v>
      </c>
      <c r="M34" s="86">
        <v>712</v>
      </c>
      <c r="N34" s="86">
        <v>228</v>
      </c>
      <c r="O34" s="86">
        <v>215</v>
      </c>
      <c r="P34" s="86">
        <v>119</v>
      </c>
      <c r="Q34" s="86">
        <v>43</v>
      </c>
      <c r="R34" s="86">
        <v>42</v>
      </c>
    </row>
    <row r="35" spans="2:18" hidden="1" outlineLevel="1" x14ac:dyDescent="0.2">
      <c r="B35" s="89" t="s">
        <v>547</v>
      </c>
      <c r="C35" s="54">
        <v>2120</v>
      </c>
      <c r="D35" s="53">
        <v>112</v>
      </c>
      <c r="E35" s="53">
        <v>60</v>
      </c>
      <c r="F35" s="54">
        <v>3633</v>
      </c>
      <c r="G35" s="53">
        <v>24</v>
      </c>
      <c r="H35" s="53">
        <v>198</v>
      </c>
      <c r="I35" s="53">
        <v>534</v>
      </c>
      <c r="J35" s="53">
        <v>148</v>
      </c>
      <c r="K35" s="53">
        <v>161</v>
      </c>
      <c r="L35" s="53">
        <v>101</v>
      </c>
      <c r="M35" s="53">
        <v>158</v>
      </c>
      <c r="N35" s="53">
        <v>51</v>
      </c>
      <c r="O35" s="53">
        <v>78</v>
      </c>
      <c r="P35" s="53">
        <v>29</v>
      </c>
      <c r="Q35" s="53">
        <v>9</v>
      </c>
      <c r="R35" s="53">
        <v>34</v>
      </c>
    </row>
    <row r="36" spans="2:18" hidden="1" outlineLevel="1" x14ac:dyDescent="0.2">
      <c r="B36" s="89" t="s">
        <v>548</v>
      </c>
      <c r="C36" s="54">
        <v>1048</v>
      </c>
      <c r="D36" s="53">
        <v>68</v>
      </c>
      <c r="E36" s="53">
        <v>34</v>
      </c>
      <c r="F36" s="54">
        <v>2348</v>
      </c>
      <c r="G36" s="53">
        <v>30</v>
      </c>
      <c r="H36" s="53">
        <v>118</v>
      </c>
      <c r="I36" s="53">
        <v>414</v>
      </c>
      <c r="J36" s="53">
        <v>140</v>
      </c>
      <c r="K36" s="53">
        <v>79</v>
      </c>
      <c r="L36" s="53">
        <v>69</v>
      </c>
      <c r="M36" s="53">
        <v>91</v>
      </c>
      <c r="N36" s="53">
        <v>20</v>
      </c>
      <c r="O36" s="53">
        <v>16</v>
      </c>
      <c r="P36" s="53">
        <v>17</v>
      </c>
      <c r="Q36" s="53">
        <v>2</v>
      </c>
      <c r="R36" s="53">
        <v>22</v>
      </c>
    </row>
    <row r="37" spans="2:18" hidden="1" outlineLevel="1" x14ac:dyDescent="0.2">
      <c r="B37" s="89" t="s">
        <v>549</v>
      </c>
      <c r="C37" s="54">
        <v>1959</v>
      </c>
      <c r="D37" s="53">
        <v>191</v>
      </c>
      <c r="E37" s="53">
        <v>87</v>
      </c>
      <c r="F37" s="54">
        <v>4856</v>
      </c>
      <c r="G37" s="53">
        <v>15</v>
      </c>
      <c r="H37" s="53">
        <v>109</v>
      </c>
      <c r="I37" s="53">
        <v>477</v>
      </c>
      <c r="J37" s="53">
        <v>188</v>
      </c>
      <c r="K37" s="53">
        <v>182</v>
      </c>
      <c r="L37" s="53">
        <v>103</v>
      </c>
      <c r="M37" s="53">
        <v>173</v>
      </c>
      <c r="N37" s="53">
        <v>73</v>
      </c>
      <c r="O37" s="53">
        <v>79</v>
      </c>
      <c r="P37" s="53">
        <v>36</v>
      </c>
      <c r="Q37" s="53">
        <v>14</v>
      </c>
      <c r="R37" s="53">
        <v>25</v>
      </c>
    </row>
    <row r="38" spans="2:18" hidden="1" outlineLevel="1" x14ac:dyDescent="0.2">
      <c r="B38" s="89" t="s">
        <v>550</v>
      </c>
      <c r="C38" s="53">
        <v>405</v>
      </c>
      <c r="D38" s="53">
        <v>29</v>
      </c>
      <c r="E38" s="53">
        <v>22</v>
      </c>
      <c r="F38" s="53">
        <v>740</v>
      </c>
      <c r="G38" s="53">
        <v>11</v>
      </c>
      <c r="H38" s="53">
        <v>47</v>
      </c>
      <c r="I38" s="53">
        <v>174</v>
      </c>
      <c r="J38" s="53">
        <v>62</v>
      </c>
      <c r="K38" s="53">
        <v>37</v>
      </c>
      <c r="L38" s="53">
        <v>53</v>
      </c>
      <c r="M38" s="53">
        <v>34</v>
      </c>
      <c r="N38" s="53">
        <v>8</v>
      </c>
      <c r="O38" s="53">
        <v>8</v>
      </c>
      <c r="P38" s="53">
        <v>7</v>
      </c>
      <c r="Q38" s="53">
        <v>0</v>
      </c>
      <c r="R38" s="53">
        <v>10</v>
      </c>
    </row>
    <row r="39" spans="2:18" hidden="1" outlineLevel="1" x14ac:dyDescent="0.2">
      <c r="B39" s="89" t="s">
        <v>551</v>
      </c>
      <c r="C39" s="53">
        <v>416</v>
      </c>
      <c r="D39" s="53">
        <v>37</v>
      </c>
      <c r="E39" s="53">
        <v>11</v>
      </c>
      <c r="F39" s="53">
        <v>730</v>
      </c>
      <c r="G39" s="53">
        <v>5</v>
      </c>
      <c r="H39" s="53">
        <v>57</v>
      </c>
      <c r="I39" s="53">
        <v>280</v>
      </c>
      <c r="J39" s="53">
        <v>104</v>
      </c>
      <c r="K39" s="53">
        <v>38</v>
      </c>
      <c r="L39" s="53">
        <v>54</v>
      </c>
      <c r="M39" s="53">
        <v>35</v>
      </c>
      <c r="N39" s="53">
        <v>13</v>
      </c>
      <c r="O39" s="53">
        <v>12</v>
      </c>
      <c r="P39" s="53">
        <v>5</v>
      </c>
      <c r="Q39" s="53">
        <v>2</v>
      </c>
      <c r="R39" s="53">
        <v>9</v>
      </c>
    </row>
    <row r="40" spans="2:18" hidden="1" outlineLevel="1" x14ac:dyDescent="0.2">
      <c r="B40" s="89" t="s">
        <v>552</v>
      </c>
      <c r="C40" s="54">
        <v>1353</v>
      </c>
      <c r="D40" s="53">
        <v>75</v>
      </c>
      <c r="E40" s="53">
        <v>36</v>
      </c>
      <c r="F40" s="54">
        <v>3450</v>
      </c>
      <c r="G40" s="53">
        <v>19</v>
      </c>
      <c r="H40" s="53">
        <v>122</v>
      </c>
      <c r="I40" s="53">
        <v>335</v>
      </c>
      <c r="J40" s="53">
        <v>123</v>
      </c>
      <c r="K40" s="53">
        <v>105</v>
      </c>
      <c r="L40" s="53">
        <v>86</v>
      </c>
      <c r="M40" s="53">
        <v>106</v>
      </c>
      <c r="N40" s="53">
        <v>38</v>
      </c>
      <c r="O40" s="53">
        <v>46</v>
      </c>
      <c r="P40" s="53">
        <v>23</v>
      </c>
      <c r="Q40" s="53">
        <v>7</v>
      </c>
      <c r="R40" s="53">
        <v>23</v>
      </c>
    </row>
    <row r="41" spans="2:18" hidden="1" outlineLevel="1" x14ac:dyDescent="0.2">
      <c r="B41" s="89" t="s">
        <v>553</v>
      </c>
      <c r="C41" s="53">
        <v>731</v>
      </c>
      <c r="D41" s="53">
        <v>48</v>
      </c>
      <c r="E41" s="53">
        <v>25</v>
      </c>
      <c r="F41" s="54">
        <v>2070</v>
      </c>
      <c r="G41" s="53">
        <v>17</v>
      </c>
      <c r="H41" s="53">
        <v>103</v>
      </c>
      <c r="I41" s="53">
        <v>257</v>
      </c>
      <c r="J41" s="53">
        <v>95</v>
      </c>
      <c r="K41" s="53">
        <v>69</v>
      </c>
      <c r="L41" s="53">
        <v>56</v>
      </c>
      <c r="M41" s="53">
        <v>65</v>
      </c>
      <c r="N41" s="53">
        <v>18</v>
      </c>
      <c r="O41" s="53">
        <v>14</v>
      </c>
      <c r="P41" s="53">
        <v>15</v>
      </c>
      <c r="Q41" s="53">
        <v>3</v>
      </c>
      <c r="R41" s="53">
        <v>16</v>
      </c>
    </row>
    <row r="42" spans="2:18" hidden="1" outlineLevel="1" x14ac:dyDescent="0.2">
      <c r="B42" s="89" t="s">
        <v>554</v>
      </c>
      <c r="C42" s="53">
        <v>577</v>
      </c>
      <c r="D42" s="53">
        <v>38</v>
      </c>
      <c r="E42" s="53">
        <v>7</v>
      </c>
      <c r="F42" s="54">
        <v>1668</v>
      </c>
      <c r="G42" s="53">
        <v>9</v>
      </c>
      <c r="H42" s="53">
        <v>79</v>
      </c>
      <c r="I42" s="53">
        <v>212</v>
      </c>
      <c r="J42" s="53">
        <v>83</v>
      </c>
      <c r="K42" s="53">
        <v>66</v>
      </c>
      <c r="L42" s="53">
        <v>60</v>
      </c>
      <c r="M42" s="53">
        <v>46</v>
      </c>
      <c r="N42" s="53">
        <v>14</v>
      </c>
      <c r="O42" s="53">
        <v>15</v>
      </c>
      <c r="P42" s="53">
        <v>12</v>
      </c>
      <c r="Q42" s="53">
        <v>3</v>
      </c>
      <c r="R42" s="53">
        <v>7</v>
      </c>
    </row>
    <row r="43" spans="2:18" hidden="1" outlineLevel="1" x14ac:dyDescent="0.2">
      <c r="B43" s="89" t="s">
        <v>555</v>
      </c>
      <c r="C43" s="53">
        <v>830</v>
      </c>
      <c r="D43" s="53">
        <v>63</v>
      </c>
      <c r="E43" s="53">
        <v>9</v>
      </c>
      <c r="F43" s="54">
        <v>1227</v>
      </c>
      <c r="G43" s="53">
        <v>3</v>
      </c>
      <c r="H43" s="53">
        <v>92</v>
      </c>
      <c r="I43" s="53">
        <v>165</v>
      </c>
      <c r="J43" s="53">
        <v>98</v>
      </c>
      <c r="K43" s="53">
        <v>66</v>
      </c>
      <c r="L43" s="53">
        <v>64</v>
      </c>
      <c r="M43" s="53">
        <v>66</v>
      </c>
      <c r="N43" s="53">
        <v>35</v>
      </c>
      <c r="O43" s="53">
        <v>27</v>
      </c>
      <c r="P43" s="53">
        <v>9</v>
      </c>
      <c r="Q43" s="53">
        <v>3</v>
      </c>
      <c r="R43" s="53">
        <v>7</v>
      </c>
    </row>
    <row r="44" spans="2:18" hidden="1" outlineLevel="1" x14ac:dyDescent="0.2">
      <c r="B44" s="89" t="s">
        <v>559</v>
      </c>
      <c r="C44" s="53">
        <v>145</v>
      </c>
      <c r="D44" s="53">
        <v>16</v>
      </c>
      <c r="E44" s="89">
        <v>0</v>
      </c>
      <c r="F44" s="53">
        <v>152</v>
      </c>
      <c r="G44" s="89">
        <v>2</v>
      </c>
      <c r="H44" s="53">
        <v>19</v>
      </c>
      <c r="I44" s="53">
        <v>45</v>
      </c>
      <c r="J44" s="53">
        <v>23</v>
      </c>
      <c r="K44" s="53">
        <v>10</v>
      </c>
      <c r="L44" s="53">
        <v>17</v>
      </c>
      <c r="M44" s="53">
        <v>5</v>
      </c>
      <c r="N44" s="53">
        <v>1</v>
      </c>
      <c r="O44" s="53">
        <v>4</v>
      </c>
      <c r="P44" s="53">
        <v>2</v>
      </c>
      <c r="Q44" s="89">
        <v>0</v>
      </c>
      <c r="R44" s="53">
        <v>3</v>
      </c>
    </row>
    <row r="45" spans="2:18" hidden="1" outlineLevel="1" x14ac:dyDescent="0.2">
      <c r="B45" s="89" t="s">
        <v>556</v>
      </c>
      <c r="C45" s="53">
        <v>152</v>
      </c>
      <c r="D45" s="53">
        <v>24</v>
      </c>
      <c r="E45" s="53">
        <v>2</v>
      </c>
      <c r="F45" s="53">
        <v>207</v>
      </c>
      <c r="G45" s="53">
        <v>1</v>
      </c>
      <c r="H45" s="53">
        <v>28</v>
      </c>
      <c r="I45" s="53">
        <v>60</v>
      </c>
      <c r="J45" s="53">
        <v>32</v>
      </c>
      <c r="K45" s="53">
        <v>9</v>
      </c>
      <c r="L45" s="53">
        <v>23</v>
      </c>
      <c r="M45" s="53">
        <v>13</v>
      </c>
      <c r="N45" s="53">
        <v>3</v>
      </c>
      <c r="O45" s="53">
        <v>5</v>
      </c>
      <c r="P45" s="53">
        <v>2</v>
      </c>
      <c r="Q45" s="89">
        <v>0</v>
      </c>
      <c r="R45" s="53">
        <v>4</v>
      </c>
    </row>
    <row r="46" spans="2:18" hidden="1" outlineLevel="1" x14ac:dyDescent="0.2">
      <c r="B46" s="89" t="s">
        <v>558</v>
      </c>
      <c r="C46" s="53">
        <v>118</v>
      </c>
      <c r="D46" s="53">
        <v>10</v>
      </c>
      <c r="E46" s="89">
        <v>0</v>
      </c>
      <c r="F46" s="53">
        <v>155</v>
      </c>
      <c r="G46" s="53">
        <v>1</v>
      </c>
      <c r="H46" s="53">
        <v>23</v>
      </c>
      <c r="I46" s="53">
        <v>56</v>
      </c>
      <c r="J46" s="53">
        <v>17</v>
      </c>
      <c r="K46" s="53">
        <v>11</v>
      </c>
      <c r="L46" s="53">
        <v>18</v>
      </c>
      <c r="M46" s="53">
        <v>8</v>
      </c>
      <c r="N46" s="53">
        <v>1</v>
      </c>
      <c r="O46" s="53">
        <v>2</v>
      </c>
      <c r="P46" s="89">
        <v>1</v>
      </c>
      <c r="Q46" s="89">
        <v>0</v>
      </c>
      <c r="R46" s="53">
        <v>4</v>
      </c>
    </row>
    <row r="47" spans="2:18" hidden="1" outlineLevel="1" x14ac:dyDescent="0.2">
      <c r="B47" s="89" t="s">
        <v>557</v>
      </c>
      <c r="C47" s="53">
        <v>252</v>
      </c>
      <c r="D47" s="53">
        <v>24</v>
      </c>
      <c r="E47" s="53">
        <v>3</v>
      </c>
      <c r="F47" s="53">
        <v>412</v>
      </c>
      <c r="G47" s="53">
        <v>4</v>
      </c>
      <c r="H47" s="53">
        <v>24</v>
      </c>
      <c r="I47" s="53">
        <v>57</v>
      </c>
      <c r="J47" s="53">
        <v>32</v>
      </c>
      <c r="K47" s="53">
        <v>16</v>
      </c>
      <c r="L47" s="53">
        <v>17</v>
      </c>
      <c r="M47" s="53">
        <v>16</v>
      </c>
      <c r="N47" s="53">
        <v>6</v>
      </c>
      <c r="O47" s="53">
        <v>5</v>
      </c>
      <c r="P47" s="53">
        <v>2</v>
      </c>
      <c r="Q47" s="53">
        <v>2</v>
      </c>
      <c r="R47" s="53">
        <v>4</v>
      </c>
    </row>
    <row r="48" spans="2:18" hidden="1" outlineLevel="1" x14ac:dyDescent="0.2">
      <c r="B48" s="89" t="s">
        <v>560</v>
      </c>
      <c r="C48" s="53">
        <v>565</v>
      </c>
      <c r="D48" s="53">
        <v>49</v>
      </c>
      <c r="E48" s="53">
        <v>5</v>
      </c>
      <c r="F48" s="54">
        <v>1338</v>
      </c>
      <c r="G48" s="53">
        <v>9</v>
      </c>
      <c r="H48" s="53">
        <v>74</v>
      </c>
      <c r="I48" s="53">
        <v>221</v>
      </c>
      <c r="J48" s="53">
        <v>122</v>
      </c>
      <c r="K48" s="53">
        <v>57</v>
      </c>
      <c r="L48" s="53">
        <v>40</v>
      </c>
      <c r="M48" s="53">
        <v>49</v>
      </c>
      <c r="N48" s="53">
        <v>16</v>
      </c>
      <c r="O48" s="53">
        <v>22</v>
      </c>
      <c r="P48" s="53">
        <v>15</v>
      </c>
      <c r="Q48" s="53">
        <v>3</v>
      </c>
      <c r="R48" s="53">
        <v>5</v>
      </c>
    </row>
    <row r="49" spans="2:18" hidden="1" outlineLevel="1" x14ac:dyDescent="0.2">
      <c r="B49" s="89" t="s">
        <v>561</v>
      </c>
      <c r="C49" s="53">
        <v>342</v>
      </c>
      <c r="D49" s="53">
        <v>26</v>
      </c>
      <c r="E49" s="53">
        <v>1</v>
      </c>
      <c r="F49" s="53">
        <v>955</v>
      </c>
      <c r="G49" s="53">
        <v>6</v>
      </c>
      <c r="H49" s="53">
        <v>39</v>
      </c>
      <c r="I49" s="53">
        <v>107</v>
      </c>
      <c r="J49" s="53">
        <v>66</v>
      </c>
      <c r="K49" s="53">
        <v>38</v>
      </c>
      <c r="L49" s="53">
        <v>27</v>
      </c>
      <c r="M49" s="53">
        <v>39</v>
      </c>
      <c r="N49" s="53">
        <v>11</v>
      </c>
      <c r="O49" s="53">
        <v>11</v>
      </c>
      <c r="P49" s="53">
        <v>8</v>
      </c>
      <c r="Q49" s="53">
        <v>1</v>
      </c>
      <c r="R49" s="53">
        <v>4</v>
      </c>
    </row>
    <row r="50" spans="2:18" hidden="1" outlineLevel="1" x14ac:dyDescent="0.2">
      <c r="B50" s="89" t="s">
        <v>562</v>
      </c>
      <c r="C50" s="53">
        <v>353</v>
      </c>
      <c r="D50" s="53">
        <v>23</v>
      </c>
      <c r="E50" s="53">
        <v>3</v>
      </c>
      <c r="F50" s="53">
        <v>659</v>
      </c>
      <c r="G50" s="53">
        <v>5</v>
      </c>
      <c r="H50" s="53">
        <v>51</v>
      </c>
      <c r="I50" s="53">
        <v>143</v>
      </c>
      <c r="J50" s="53">
        <v>97</v>
      </c>
      <c r="K50" s="53">
        <v>42</v>
      </c>
      <c r="L50" s="53">
        <v>31</v>
      </c>
      <c r="M50" s="53">
        <v>36</v>
      </c>
      <c r="N50" s="53">
        <v>15</v>
      </c>
      <c r="O50" s="53">
        <v>17</v>
      </c>
      <c r="P50" s="53">
        <v>11</v>
      </c>
      <c r="Q50" s="53">
        <v>1</v>
      </c>
      <c r="R50" s="53">
        <v>7</v>
      </c>
    </row>
    <row r="51" spans="2:18" hidden="1" outlineLevel="1" x14ac:dyDescent="0.2">
      <c r="B51" s="89" t="s">
        <v>655</v>
      </c>
      <c r="C51" s="53">
        <v>541</v>
      </c>
      <c r="D51" s="53">
        <v>34</v>
      </c>
      <c r="E51" s="53">
        <v>12</v>
      </c>
      <c r="F51" s="53">
        <v>888</v>
      </c>
      <c r="G51" s="53">
        <v>15</v>
      </c>
      <c r="H51" s="53">
        <v>68</v>
      </c>
      <c r="I51" s="53">
        <v>174</v>
      </c>
      <c r="J51" s="53">
        <v>137</v>
      </c>
      <c r="K51" s="53">
        <v>45</v>
      </c>
      <c r="L51" s="53">
        <v>38</v>
      </c>
      <c r="M51" s="53">
        <v>49</v>
      </c>
      <c r="N51" s="53">
        <v>14</v>
      </c>
      <c r="O51" s="53">
        <v>16</v>
      </c>
      <c r="P51" s="53">
        <v>13</v>
      </c>
      <c r="Q51" s="53">
        <v>1</v>
      </c>
      <c r="R51" s="53">
        <v>9</v>
      </c>
    </row>
    <row r="52" spans="2:18" hidden="1" outlineLevel="1" x14ac:dyDescent="0.2">
      <c r="B52" s="89" t="s">
        <v>563</v>
      </c>
      <c r="C52" s="54">
        <v>1310</v>
      </c>
      <c r="D52" s="53">
        <v>90</v>
      </c>
      <c r="E52" s="53">
        <v>63</v>
      </c>
      <c r="F52" s="54">
        <v>3480</v>
      </c>
      <c r="G52" s="53">
        <v>39</v>
      </c>
      <c r="H52" s="53">
        <v>166</v>
      </c>
      <c r="I52" s="53">
        <v>430</v>
      </c>
      <c r="J52" s="53">
        <v>183</v>
      </c>
      <c r="K52" s="53">
        <v>116</v>
      </c>
      <c r="L52" s="53">
        <v>136</v>
      </c>
      <c r="M52" s="53">
        <v>112</v>
      </c>
      <c r="N52" s="53">
        <v>34</v>
      </c>
      <c r="O52" s="53">
        <v>44</v>
      </c>
      <c r="P52" s="53">
        <v>23</v>
      </c>
      <c r="Q52" s="53">
        <v>8</v>
      </c>
      <c r="R52" s="53">
        <v>31</v>
      </c>
    </row>
    <row r="53" spans="2:18" hidden="1" outlineLevel="1" x14ac:dyDescent="0.2">
      <c r="B53" s="89" t="s">
        <v>564</v>
      </c>
      <c r="C53" s="53">
        <v>648</v>
      </c>
      <c r="D53" s="53">
        <v>50</v>
      </c>
      <c r="E53" s="53">
        <v>15</v>
      </c>
      <c r="F53" s="53">
        <v>846</v>
      </c>
      <c r="G53" s="53">
        <v>1</v>
      </c>
      <c r="H53" s="53">
        <v>55</v>
      </c>
      <c r="I53" s="53">
        <v>205</v>
      </c>
      <c r="J53" s="53">
        <v>92</v>
      </c>
      <c r="K53" s="53">
        <v>55</v>
      </c>
      <c r="L53" s="53">
        <v>57</v>
      </c>
      <c r="M53" s="53">
        <v>46</v>
      </c>
      <c r="N53" s="53">
        <v>14</v>
      </c>
      <c r="O53" s="53">
        <v>9</v>
      </c>
      <c r="P53" s="53">
        <v>13</v>
      </c>
      <c r="Q53" s="53">
        <v>5</v>
      </c>
      <c r="R53" s="53">
        <v>8</v>
      </c>
    </row>
    <row r="54" spans="2:18" hidden="1" outlineLevel="1" x14ac:dyDescent="0.2">
      <c r="B54" s="89" t="s">
        <v>565</v>
      </c>
      <c r="C54" s="53">
        <v>771</v>
      </c>
      <c r="D54" s="53">
        <v>51</v>
      </c>
      <c r="E54" s="53">
        <v>15</v>
      </c>
      <c r="F54" s="54">
        <v>2021</v>
      </c>
      <c r="G54" s="53">
        <v>25</v>
      </c>
      <c r="H54" s="53">
        <v>96</v>
      </c>
      <c r="I54" s="53">
        <v>275</v>
      </c>
      <c r="J54" s="53">
        <v>149</v>
      </c>
      <c r="K54" s="53">
        <v>80</v>
      </c>
      <c r="L54" s="53">
        <v>95</v>
      </c>
      <c r="M54" s="53">
        <v>84</v>
      </c>
      <c r="N54" s="53">
        <v>25</v>
      </c>
      <c r="O54" s="53">
        <v>33</v>
      </c>
      <c r="P54" s="53">
        <v>20</v>
      </c>
      <c r="Q54" s="53">
        <v>5</v>
      </c>
      <c r="R54" s="53">
        <v>16</v>
      </c>
    </row>
    <row r="55" spans="2:18" hidden="1" outlineLevel="1" x14ac:dyDescent="0.2">
      <c r="B55" s="89" t="s">
        <v>566</v>
      </c>
      <c r="C55" s="53">
        <v>408</v>
      </c>
      <c r="D55" s="53">
        <v>43</v>
      </c>
      <c r="E55" s="53">
        <v>3</v>
      </c>
      <c r="F55" s="53">
        <v>915</v>
      </c>
      <c r="G55" s="53">
        <v>7</v>
      </c>
      <c r="H55" s="53">
        <v>46</v>
      </c>
      <c r="I55" s="53">
        <v>146</v>
      </c>
      <c r="J55" s="53">
        <v>51</v>
      </c>
      <c r="K55" s="53">
        <v>48</v>
      </c>
      <c r="L55" s="53">
        <v>38</v>
      </c>
      <c r="M55" s="53">
        <v>38</v>
      </c>
      <c r="N55" s="53">
        <v>14</v>
      </c>
      <c r="O55" s="53">
        <v>14</v>
      </c>
      <c r="P55" s="53">
        <v>12</v>
      </c>
      <c r="Q55" s="53">
        <v>1</v>
      </c>
      <c r="R55" s="53">
        <v>10</v>
      </c>
    </row>
    <row r="56" spans="2:18" hidden="1" outlineLevel="1" x14ac:dyDescent="0.2">
      <c r="B56" s="89" t="s">
        <v>567</v>
      </c>
      <c r="C56" s="53">
        <v>774</v>
      </c>
      <c r="D56" s="53">
        <v>97</v>
      </c>
      <c r="E56" s="53">
        <v>31</v>
      </c>
      <c r="F56" s="54">
        <v>2163</v>
      </c>
      <c r="G56" s="53">
        <v>13</v>
      </c>
      <c r="H56" s="53">
        <v>86</v>
      </c>
      <c r="I56" s="53">
        <v>327</v>
      </c>
      <c r="J56" s="53">
        <v>116</v>
      </c>
      <c r="K56" s="53">
        <v>90</v>
      </c>
      <c r="L56" s="53">
        <v>91</v>
      </c>
      <c r="M56" s="53">
        <v>79</v>
      </c>
      <c r="N56" s="53">
        <v>23</v>
      </c>
      <c r="O56" s="53">
        <v>23</v>
      </c>
      <c r="P56" s="53">
        <v>16</v>
      </c>
      <c r="Q56" s="53">
        <v>2</v>
      </c>
      <c r="R56" s="53">
        <v>15</v>
      </c>
    </row>
    <row r="57" spans="2:18" hidden="1" outlineLevel="1" x14ac:dyDescent="0.2">
      <c r="B57" s="89" t="s">
        <v>568</v>
      </c>
      <c r="C57" s="53">
        <v>379</v>
      </c>
      <c r="D57" s="53">
        <v>34</v>
      </c>
      <c r="E57" s="53">
        <v>5</v>
      </c>
      <c r="F57" s="53">
        <v>725</v>
      </c>
      <c r="G57" s="53">
        <v>8</v>
      </c>
      <c r="H57" s="53">
        <v>49</v>
      </c>
      <c r="I57" s="53">
        <v>204</v>
      </c>
      <c r="J57" s="53">
        <v>76</v>
      </c>
      <c r="K57" s="53">
        <v>39</v>
      </c>
      <c r="L57" s="53">
        <v>44</v>
      </c>
      <c r="M57" s="53">
        <v>37</v>
      </c>
      <c r="N57" s="53">
        <v>11</v>
      </c>
      <c r="O57" s="53">
        <v>8</v>
      </c>
      <c r="P57" s="53">
        <v>8</v>
      </c>
      <c r="Q57" s="89">
        <v>0</v>
      </c>
      <c r="R57" s="53">
        <v>10</v>
      </c>
    </row>
    <row r="58" spans="2:18" hidden="1" outlineLevel="1" x14ac:dyDescent="0.2">
      <c r="B58" s="89" t="s">
        <v>569</v>
      </c>
      <c r="C58" s="53">
        <v>991</v>
      </c>
      <c r="D58" s="53">
        <v>76</v>
      </c>
      <c r="E58" s="53">
        <v>22</v>
      </c>
      <c r="F58" s="54">
        <v>2577</v>
      </c>
      <c r="G58" s="53">
        <v>13</v>
      </c>
      <c r="H58" s="53">
        <v>114</v>
      </c>
      <c r="I58" s="53">
        <v>373</v>
      </c>
      <c r="J58" s="53">
        <v>111</v>
      </c>
      <c r="K58" s="53">
        <v>86</v>
      </c>
      <c r="L58" s="53">
        <v>94</v>
      </c>
      <c r="M58" s="53">
        <v>86</v>
      </c>
      <c r="N58" s="53">
        <v>23</v>
      </c>
      <c r="O58" s="53">
        <v>26</v>
      </c>
      <c r="P58" s="53">
        <v>12</v>
      </c>
      <c r="Q58" s="53">
        <v>9</v>
      </c>
      <c r="R58" s="53">
        <v>19</v>
      </c>
    </row>
    <row r="59" spans="2:18" hidden="1" outlineLevel="1" x14ac:dyDescent="0.2">
      <c r="B59" s="89" t="s">
        <v>570</v>
      </c>
      <c r="C59" s="53">
        <v>647</v>
      </c>
      <c r="D59" s="53">
        <v>55</v>
      </c>
      <c r="E59" s="53">
        <v>22</v>
      </c>
      <c r="F59" s="54">
        <v>1442</v>
      </c>
      <c r="G59" s="53">
        <v>20</v>
      </c>
      <c r="H59" s="53">
        <v>88</v>
      </c>
      <c r="I59" s="53">
        <v>271</v>
      </c>
      <c r="J59" s="53">
        <v>87</v>
      </c>
      <c r="K59" s="53">
        <v>59</v>
      </c>
      <c r="L59" s="53">
        <v>77</v>
      </c>
      <c r="M59" s="53">
        <v>56</v>
      </c>
      <c r="N59" s="53">
        <v>18</v>
      </c>
      <c r="O59" s="53">
        <v>13</v>
      </c>
      <c r="P59" s="53">
        <v>8</v>
      </c>
      <c r="Q59" s="53">
        <v>1</v>
      </c>
      <c r="R59" s="53">
        <v>16</v>
      </c>
    </row>
    <row r="60" spans="2:18" collapsed="1" x14ac:dyDescent="0.2">
      <c r="B60" s="148" t="s">
        <v>571</v>
      </c>
      <c r="C60" s="54">
        <v>23416</v>
      </c>
      <c r="D60" s="54">
        <v>1689</v>
      </c>
      <c r="E60" s="53">
        <v>591</v>
      </c>
      <c r="F60" s="54">
        <v>50516</v>
      </c>
      <c r="G60" s="53">
        <v>340</v>
      </c>
      <c r="H60" s="54">
        <v>2272</v>
      </c>
      <c r="I60" s="54">
        <v>6427</v>
      </c>
      <c r="J60" s="54">
        <v>2673</v>
      </c>
      <c r="K60" s="54">
        <v>2059</v>
      </c>
      <c r="L60" s="54">
        <v>1617</v>
      </c>
      <c r="M60" s="54">
        <v>2239</v>
      </c>
      <c r="N60" s="53">
        <v>727</v>
      </c>
      <c r="O60" s="53">
        <v>762</v>
      </c>
      <c r="P60" s="53">
        <v>438</v>
      </c>
      <c r="Q60" s="53">
        <v>125</v>
      </c>
      <c r="R60" s="53">
        <v>360</v>
      </c>
    </row>
    <row r="61" spans="2:18" ht="15" x14ac:dyDescent="0.2">
      <c r="B61" s="503" t="s">
        <v>657</v>
      </c>
      <c r="C61" s="503"/>
      <c r="D61" s="503"/>
      <c r="E61" s="503"/>
      <c r="F61" s="503"/>
      <c r="G61" s="503"/>
      <c r="H61" s="503"/>
      <c r="I61" s="503"/>
      <c r="J61" s="503"/>
      <c r="K61" s="503"/>
      <c r="L61" s="503"/>
      <c r="M61" s="503"/>
      <c r="N61" s="503"/>
      <c r="O61" s="503"/>
      <c r="P61" s="503"/>
      <c r="Q61" s="503"/>
      <c r="R61" s="503"/>
    </row>
    <row r="62" spans="2:18" hidden="1" outlineLevel="1" x14ac:dyDescent="0.2">
      <c r="B62" s="84" t="s">
        <v>546</v>
      </c>
      <c r="C62" s="85">
        <v>5636.0000000000045</v>
      </c>
      <c r="D62" s="86">
        <v>288</v>
      </c>
      <c r="E62" s="86">
        <v>78.000000000000014</v>
      </c>
      <c r="F62" s="85">
        <v>11234.000000000002</v>
      </c>
      <c r="G62" s="86">
        <v>32</v>
      </c>
      <c r="H62" s="86">
        <v>308.00000000000011</v>
      </c>
      <c r="I62" s="86">
        <v>530</v>
      </c>
      <c r="J62" s="86">
        <v>216.00000000000014</v>
      </c>
      <c r="K62" s="86">
        <v>479.00000000000006</v>
      </c>
      <c r="L62" s="86">
        <v>123</v>
      </c>
      <c r="M62" s="86">
        <v>700</v>
      </c>
      <c r="N62" s="86">
        <v>248</v>
      </c>
      <c r="O62" s="86">
        <v>225</v>
      </c>
      <c r="P62" s="86">
        <v>112.00000000000009</v>
      </c>
      <c r="Q62" s="86">
        <v>31.000000000000014</v>
      </c>
      <c r="R62" s="86">
        <v>37</v>
      </c>
    </row>
    <row r="63" spans="2:18" hidden="1" outlineLevel="1" x14ac:dyDescent="0.2">
      <c r="B63" s="89" t="s">
        <v>547</v>
      </c>
      <c r="C63" s="54">
        <v>2085.9999999999986</v>
      </c>
      <c r="D63" s="53">
        <v>110.00000000000009</v>
      </c>
      <c r="E63" s="53">
        <v>48.000000000000014</v>
      </c>
      <c r="F63" s="54">
        <v>3807.0000000000014</v>
      </c>
      <c r="G63" s="53">
        <v>22</v>
      </c>
      <c r="H63" s="53">
        <v>172</v>
      </c>
      <c r="I63" s="53">
        <v>552</v>
      </c>
      <c r="J63" s="53">
        <v>142.00000000000003</v>
      </c>
      <c r="K63" s="53">
        <v>149.00000000000003</v>
      </c>
      <c r="L63" s="53">
        <v>102.00000000000004</v>
      </c>
      <c r="M63" s="53">
        <v>142</v>
      </c>
      <c r="N63" s="53">
        <v>52</v>
      </c>
      <c r="O63" s="53">
        <v>73.000000000000043</v>
      </c>
      <c r="P63" s="53">
        <v>28</v>
      </c>
      <c r="Q63" s="53">
        <v>9</v>
      </c>
      <c r="R63" s="53">
        <v>26</v>
      </c>
    </row>
    <row r="64" spans="2:18" hidden="1" outlineLevel="1" x14ac:dyDescent="0.2">
      <c r="B64" s="89" t="s">
        <v>548</v>
      </c>
      <c r="C64" s="54">
        <v>1122.0000000000005</v>
      </c>
      <c r="D64" s="53">
        <v>68</v>
      </c>
      <c r="E64" s="53">
        <v>33</v>
      </c>
      <c r="F64" s="54">
        <v>2251</v>
      </c>
      <c r="G64" s="53">
        <v>36.000000000000014</v>
      </c>
      <c r="H64" s="53">
        <v>126</v>
      </c>
      <c r="I64" s="53">
        <v>497</v>
      </c>
      <c r="J64" s="53">
        <v>133.00000000000006</v>
      </c>
      <c r="K64" s="53">
        <v>75</v>
      </c>
      <c r="L64" s="53">
        <v>68</v>
      </c>
      <c r="M64" s="53">
        <v>82.000000000000028</v>
      </c>
      <c r="N64" s="53">
        <v>20</v>
      </c>
      <c r="O64" s="53">
        <v>15</v>
      </c>
      <c r="P64" s="53">
        <v>21</v>
      </c>
      <c r="Q64" s="53">
        <v>2.0000000000000013</v>
      </c>
      <c r="R64" s="53">
        <v>31.000000000000004</v>
      </c>
    </row>
    <row r="65" spans="2:18" hidden="1" outlineLevel="1" x14ac:dyDescent="0.2">
      <c r="B65" s="89" t="s">
        <v>549</v>
      </c>
      <c r="C65" s="54">
        <v>2017.9999999999998</v>
      </c>
      <c r="D65" s="53">
        <v>179</v>
      </c>
      <c r="E65" s="53">
        <v>81</v>
      </c>
      <c r="F65" s="54">
        <v>5728.0000000000018</v>
      </c>
      <c r="G65" s="53">
        <v>17</v>
      </c>
      <c r="H65" s="53">
        <v>123.00000000000001</v>
      </c>
      <c r="I65" s="53">
        <v>521</v>
      </c>
      <c r="J65" s="53">
        <v>166</v>
      </c>
      <c r="K65" s="53">
        <v>184</v>
      </c>
      <c r="L65" s="53">
        <v>101</v>
      </c>
      <c r="M65" s="53">
        <v>169.0000000000002</v>
      </c>
      <c r="N65" s="53">
        <v>68</v>
      </c>
      <c r="O65" s="53">
        <v>75.000000000000057</v>
      </c>
      <c r="P65" s="53">
        <v>36</v>
      </c>
      <c r="Q65" s="53">
        <v>11.000000000000002</v>
      </c>
      <c r="R65" s="53">
        <v>19</v>
      </c>
    </row>
    <row r="66" spans="2:18" hidden="1" outlineLevel="1" x14ac:dyDescent="0.2">
      <c r="B66" s="89" t="s">
        <v>550</v>
      </c>
      <c r="C66" s="53">
        <v>443.00000000000006</v>
      </c>
      <c r="D66" s="53">
        <v>31</v>
      </c>
      <c r="E66" s="53">
        <v>20.000000000000004</v>
      </c>
      <c r="F66" s="53">
        <v>724.00000000000011</v>
      </c>
      <c r="G66" s="53">
        <v>10.000000000000002</v>
      </c>
      <c r="H66" s="53">
        <v>53</v>
      </c>
      <c r="I66" s="53">
        <v>215</v>
      </c>
      <c r="J66" s="53">
        <v>33</v>
      </c>
      <c r="K66" s="53">
        <v>38</v>
      </c>
      <c r="L66" s="53">
        <v>48</v>
      </c>
      <c r="M66" s="53">
        <v>35</v>
      </c>
      <c r="N66" s="53">
        <v>9</v>
      </c>
      <c r="O66" s="53">
        <v>8.0000000000000036</v>
      </c>
      <c r="P66" s="53">
        <v>8.0000000000000036</v>
      </c>
      <c r="Q66" s="53">
        <v>1.0000000000000004</v>
      </c>
      <c r="R66" s="53">
        <v>11</v>
      </c>
    </row>
    <row r="67" spans="2:18" hidden="1" outlineLevel="1" x14ac:dyDescent="0.2">
      <c r="B67" s="89" t="s">
        <v>551</v>
      </c>
      <c r="C67" s="53">
        <v>456.00000000000011</v>
      </c>
      <c r="D67" s="53">
        <v>36</v>
      </c>
      <c r="E67" s="53">
        <v>5.0000000000000009</v>
      </c>
      <c r="F67" s="53">
        <v>724.99999999999955</v>
      </c>
      <c r="G67" s="53">
        <v>5.0000000000000009</v>
      </c>
      <c r="H67" s="53">
        <v>58</v>
      </c>
      <c r="I67" s="53">
        <v>310.00000000000006</v>
      </c>
      <c r="J67" s="53">
        <v>88.000000000000028</v>
      </c>
      <c r="K67" s="53">
        <v>40.000000000000007</v>
      </c>
      <c r="L67" s="53">
        <v>49.000000000000014</v>
      </c>
      <c r="M67" s="53">
        <v>36.000000000000014</v>
      </c>
      <c r="N67" s="53">
        <v>12.000000000000005</v>
      </c>
      <c r="O67" s="53">
        <v>9.0000000000000036</v>
      </c>
      <c r="P67" s="53">
        <v>7.0000000000000027</v>
      </c>
      <c r="Q67" s="53">
        <v>2.0000000000000013</v>
      </c>
      <c r="R67" s="53">
        <v>8</v>
      </c>
    </row>
    <row r="68" spans="2:18" hidden="1" outlineLevel="1" x14ac:dyDescent="0.2">
      <c r="B68" s="89" t="s">
        <v>552</v>
      </c>
      <c r="C68" s="54">
        <v>1411.0000000000009</v>
      </c>
      <c r="D68" s="53">
        <v>77</v>
      </c>
      <c r="E68" s="53">
        <v>39</v>
      </c>
      <c r="F68" s="54">
        <v>3387.0000000000005</v>
      </c>
      <c r="G68" s="53">
        <v>16</v>
      </c>
      <c r="H68" s="53">
        <v>135</v>
      </c>
      <c r="I68" s="53">
        <v>346</v>
      </c>
      <c r="J68" s="53">
        <v>117.99999999999993</v>
      </c>
      <c r="K68" s="53">
        <v>102</v>
      </c>
      <c r="L68" s="53">
        <v>86.000000000000043</v>
      </c>
      <c r="M68" s="53">
        <v>105</v>
      </c>
      <c r="N68" s="53">
        <v>40.000000000000014</v>
      </c>
      <c r="O68" s="53">
        <v>46.000000000000007</v>
      </c>
      <c r="P68" s="53">
        <v>23</v>
      </c>
      <c r="Q68" s="53">
        <v>7</v>
      </c>
      <c r="R68" s="53">
        <v>20</v>
      </c>
    </row>
    <row r="69" spans="2:18" hidden="1" outlineLevel="1" x14ac:dyDescent="0.2">
      <c r="B69" s="89" t="s">
        <v>553</v>
      </c>
      <c r="C69" s="53">
        <v>810.99999999999966</v>
      </c>
      <c r="D69" s="53">
        <v>49.000000000000007</v>
      </c>
      <c r="E69" s="53">
        <v>26</v>
      </c>
      <c r="F69" s="54">
        <v>2682.0000000000009</v>
      </c>
      <c r="G69" s="53">
        <v>11.000000000000002</v>
      </c>
      <c r="H69" s="53">
        <v>100.00000000000003</v>
      </c>
      <c r="I69" s="53">
        <v>267</v>
      </c>
      <c r="J69" s="53">
        <v>129.00000000000003</v>
      </c>
      <c r="K69" s="53">
        <v>69</v>
      </c>
      <c r="L69" s="53">
        <v>59</v>
      </c>
      <c r="M69" s="53">
        <v>67.000000000000014</v>
      </c>
      <c r="N69" s="53">
        <v>19</v>
      </c>
      <c r="O69" s="53">
        <v>18.000000000000004</v>
      </c>
      <c r="P69" s="53">
        <v>15.000000000000005</v>
      </c>
      <c r="Q69" s="53">
        <v>3.0000000000000009</v>
      </c>
      <c r="R69" s="53">
        <v>16.000000000000004</v>
      </c>
    </row>
    <row r="70" spans="2:18" hidden="1" outlineLevel="1" x14ac:dyDescent="0.2">
      <c r="B70" s="89" t="s">
        <v>554</v>
      </c>
      <c r="C70" s="53">
        <v>580</v>
      </c>
      <c r="D70" s="53">
        <v>30.000000000000018</v>
      </c>
      <c r="E70" s="53">
        <v>5.0000000000000009</v>
      </c>
      <c r="F70" s="54">
        <v>1593.0000000000002</v>
      </c>
      <c r="G70" s="53">
        <v>11.000000000000002</v>
      </c>
      <c r="H70" s="53">
        <v>78</v>
      </c>
      <c r="I70" s="53">
        <v>244</v>
      </c>
      <c r="J70" s="53">
        <v>46.000000000000014</v>
      </c>
      <c r="K70" s="53">
        <v>66</v>
      </c>
      <c r="L70" s="53">
        <v>59.000000000000007</v>
      </c>
      <c r="M70" s="53">
        <v>48</v>
      </c>
      <c r="N70" s="53">
        <v>16.000000000000007</v>
      </c>
      <c r="O70" s="53">
        <v>16.000000000000004</v>
      </c>
      <c r="P70" s="53">
        <v>13</v>
      </c>
      <c r="Q70" s="53">
        <v>5</v>
      </c>
      <c r="R70" s="53">
        <v>8</v>
      </c>
    </row>
    <row r="71" spans="2:18" hidden="1" outlineLevel="1" x14ac:dyDescent="0.2">
      <c r="B71" s="89" t="s">
        <v>555</v>
      </c>
      <c r="C71" s="53">
        <v>847.00000000000011</v>
      </c>
      <c r="D71" s="53">
        <v>50</v>
      </c>
      <c r="E71" s="53">
        <v>4</v>
      </c>
      <c r="F71" s="54">
        <v>1290.9999999999995</v>
      </c>
      <c r="G71" s="53">
        <v>18.000000000000011</v>
      </c>
      <c r="H71" s="53">
        <v>97</v>
      </c>
      <c r="I71" s="53">
        <v>203.00000000000003</v>
      </c>
      <c r="J71" s="53">
        <v>47.000000000000007</v>
      </c>
      <c r="K71" s="53">
        <v>63.000000000000007</v>
      </c>
      <c r="L71" s="53">
        <v>61.000000000000028</v>
      </c>
      <c r="M71" s="53">
        <v>63.000000000000007</v>
      </c>
      <c r="N71" s="53">
        <v>25.000000000000014</v>
      </c>
      <c r="O71" s="53">
        <v>27</v>
      </c>
      <c r="P71" s="53">
        <v>9.0000000000000053</v>
      </c>
      <c r="Q71" s="53">
        <v>2.0000000000000013</v>
      </c>
      <c r="R71" s="53">
        <v>10</v>
      </c>
    </row>
    <row r="72" spans="2:18" hidden="1" outlineLevel="1" x14ac:dyDescent="0.2">
      <c r="B72" s="89" t="s">
        <v>559</v>
      </c>
      <c r="C72" s="53">
        <v>131</v>
      </c>
      <c r="D72" s="53">
        <v>13</v>
      </c>
      <c r="E72" s="53">
        <v>0</v>
      </c>
      <c r="F72" s="53">
        <v>165.00000000000003</v>
      </c>
      <c r="G72" s="53">
        <v>1.0000000000000004</v>
      </c>
      <c r="H72" s="53">
        <v>20</v>
      </c>
      <c r="I72" s="53">
        <v>46.000000000000014</v>
      </c>
      <c r="J72" s="53">
        <v>19</v>
      </c>
      <c r="K72" s="53">
        <v>11</v>
      </c>
      <c r="L72" s="53">
        <v>13</v>
      </c>
      <c r="M72" s="53">
        <v>6</v>
      </c>
      <c r="N72" s="53">
        <v>2.0000000000000009</v>
      </c>
      <c r="O72" s="53">
        <v>4</v>
      </c>
      <c r="P72" s="53">
        <v>2.0000000000000009</v>
      </c>
      <c r="Q72" s="89">
        <v>0</v>
      </c>
      <c r="R72" s="53">
        <v>3.0000000000000013</v>
      </c>
    </row>
    <row r="73" spans="2:18" hidden="1" outlineLevel="1" x14ac:dyDescent="0.2">
      <c r="B73" s="89" t="s">
        <v>556</v>
      </c>
      <c r="C73" s="53">
        <v>150</v>
      </c>
      <c r="D73" s="53">
        <v>23.000000000000004</v>
      </c>
      <c r="E73" s="53">
        <v>1.0000000000000002</v>
      </c>
      <c r="F73" s="53">
        <v>226.00000000000006</v>
      </c>
      <c r="G73" s="53">
        <v>1</v>
      </c>
      <c r="H73" s="53">
        <v>27.000000000000007</v>
      </c>
      <c r="I73" s="53">
        <v>64.000000000000014</v>
      </c>
      <c r="J73" s="53">
        <v>35</v>
      </c>
      <c r="K73" s="53">
        <v>13.000000000000002</v>
      </c>
      <c r="L73" s="53">
        <v>21</v>
      </c>
      <c r="M73" s="53">
        <v>14</v>
      </c>
      <c r="N73" s="53">
        <v>2.0000000000000009</v>
      </c>
      <c r="O73" s="53">
        <v>5</v>
      </c>
      <c r="P73" s="53">
        <v>2.0000000000000004</v>
      </c>
      <c r="Q73" s="53">
        <v>0</v>
      </c>
      <c r="R73" s="53">
        <v>4.0000000000000009</v>
      </c>
    </row>
    <row r="74" spans="2:18" hidden="1" outlineLevel="1" x14ac:dyDescent="0.2">
      <c r="B74" s="89" t="s">
        <v>558</v>
      </c>
      <c r="C74" s="53">
        <v>118.00000000000003</v>
      </c>
      <c r="D74" s="53">
        <v>10.000000000000002</v>
      </c>
      <c r="E74" s="89">
        <v>0</v>
      </c>
      <c r="F74" s="53">
        <v>155.00000000000003</v>
      </c>
      <c r="G74" s="53">
        <v>1</v>
      </c>
      <c r="H74" s="53">
        <v>23.000000000000004</v>
      </c>
      <c r="I74" s="53">
        <v>56.000000000000014</v>
      </c>
      <c r="J74" s="53">
        <v>17</v>
      </c>
      <c r="K74" s="53">
        <v>11.000000000000002</v>
      </c>
      <c r="L74" s="53">
        <v>18.000000000000004</v>
      </c>
      <c r="M74" s="53">
        <v>8.0000000000000036</v>
      </c>
      <c r="N74" s="53">
        <v>1.0000000000000004</v>
      </c>
      <c r="O74" s="53">
        <v>2.0000000000000009</v>
      </c>
      <c r="P74" s="89">
        <v>1.0000000000000004</v>
      </c>
      <c r="Q74" s="89">
        <v>0</v>
      </c>
      <c r="R74" s="53">
        <v>4</v>
      </c>
    </row>
    <row r="75" spans="2:18" hidden="1" outlineLevel="1" x14ac:dyDescent="0.2">
      <c r="B75" s="89" t="s">
        <v>557</v>
      </c>
      <c r="C75" s="53">
        <v>197</v>
      </c>
      <c r="D75" s="53">
        <v>24.000000000000007</v>
      </c>
      <c r="E75" s="89">
        <v>2</v>
      </c>
      <c r="F75" s="53">
        <v>441</v>
      </c>
      <c r="G75" s="89">
        <v>2</v>
      </c>
      <c r="H75" s="53">
        <v>22</v>
      </c>
      <c r="I75" s="53">
        <v>60</v>
      </c>
      <c r="J75" s="53">
        <v>30</v>
      </c>
      <c r="K75" s="53">
        <v>15.000000000000004</v>
      </c>
      <c r="L75" s="53">
        <v>17.000000000000007</v>
      </c>
      <c r="M75" s="53">
        <v>16.000000000000004</v>
      </c>
      <c r="N75" s="53">
        <v>6.0000000000000009</v>
      </c>
      <c r="O75" s="53">
        <v>5</v>
      </c>
      <c r="P75" s="53">
        <v>1.0000000000000004</v>
      </c>
      <c r="Q75" s="89">
        <v>2.0000000000000009</v>
      </c>
      <c r="R75" s="53">
        <v>2</v>
      </c>
    </row>
    <row r="76" spans="2:18" hidden="1" outlineLevel="1" x14ac:dyDescent="0.2">
      <c r="B76" s="89" t="s">
        <v>560</v>
      </c>
      <c r="C76" s="53">
        <v>581</v>
      </c>
      <c r="D76" s="53">
        <v>43</v>
      </c>
      <c r="E76" s="53">
        <v>3.0000000000000009</v>
      </c>
      <c r="F76" s="54">
        <v>1310</v>
      </c>
      <c r="G76" s="53">
        <v>9.0000000000000018</v>
      </c>
      <c r="H76" s="53">
        <v>67.000000000000014</v>
      </c>
      <c r="I76" s="53">
        <v>253</v>
      </c>
      <c r="J76" s="53">
        <v>22.000000000000004</v>
      </c>
      <c r="K76" s="53">
        <v>57</v>
      </c>
      <c r="L76" s="53">
        <v>36</v>
      </c>
      <c r="M76" s="53">
        <v>48</v>
      </c>
      <c r="N76" s="53">
        <v>16</v>
      </c>
      <c r="O76" s="53">
        <v>19</v>
      </c>
      <c r="P76" s="53">
        <v>16</v>
      </c>
      <c r="Q76" s="53">
        <v>2.0000000000000013</v>
      </c>
      <c r="R76" s="53">
        <v>6.0000000000000018</v>
      </c>
    </row>
    <row r="77" spans="2:18" hidden="1" outlineLevel="1" x14ac:dyDescent="0.2">
      <c r="B77" s="89" t="s">
        <v>561</v>
      </c>
      <c r="C77" s="53">
        <v>377.99999999999989</v>
      </c>
      <c r="D77" s="53">
        <v>24.000000000000004</v>
      </c>
      <c r="E77" s="53">
        <v>4.0000000000000009</v>
      </c>
      <c r="F77" s="53">
        <v>1295.0000000000002</v>
      </c>
      <c r="G77" s="53">
        <v>7.0000000000000009</v>
      </c>
      <c r="H77" s="53">
        <v>36.000000000000007</v>
      </c>
      <c r="I77" s="53">
        <v>110</v>
      </c>
      <c r="J77" s="53">
        <v>64.000000000000028</v>
      </c>
      <c r="K77" s="53">
        <v>39</v>
      </c>
      <c r="L77" s="53">
        <v>26</v>
      </c>
      <c r="M77" s="53">
        <v>40</v>
      </c>
      <c r="N77" s="53">
        <v>11</v>
      </c>
      <c r="O77" s="53">
        <v>12.000000000000002</v>
      </c>
      <c r="P77" s="53">
        <v>8.0000000000000036</v>
      </c>
      <c r="Q77" s="53">
        <v>1.0000000000000004</v>
      </c>
      <c r="R77" s="53">
        <v>4</v>
      </c>
    </row>
    <row r="78" spans="2:18" hidden="1" outlineLevel="1" x14ac:dyDescent="0.2">
      <c r="B78" s="89" t="s">
        <v>562</v>
      </c>
      <c r="C78" s="53">
        <v>381.00000000000011</v>
      </c>
      <c r="D78" s="53">
        <v>31</v>
      </c>
      <c r="E78" s="53">
        <v>3</v>
      </c>
      <c r="F78" s="53">
        <v>711.99999999999977</v>
      </c>
      <c r="G78" s="53">
        <v>9.0000000000000018</v>
      </c>
      <c r="H78" s="53">
        <v>49.000000000000007</v>
      </c>
      <c r="I78" s="53">
        <v>141.00000000000006</v>
      </c>
      <c r="J78" s="53">
        <v>77</v>
      </c>
      <c r="K78" s="53">
        <v>42</v>
      </c>
      <c r="L78" s="53">
        <v>24</v>
      </c>
      <c r="M78" s="53">
        <v>33</v>
      </c>
      <c r="N78" s="53">
        <v>15.000000000000002</v>
      </c>
      <c r="O78" s="53">
        <v>16.000000000000004</v>
      </c>
      <c r="P78" s="53">
        <v>16</v>
      </c>
      <c r="Q78" s="53">
        <v>1.0000000000000007</v>
      </c>
      <c r="R78" s="53">
        <v>7</v>
      </c>
    </row>
    <row r="79" spans="2:18" hidden="1" outlineLevel="1" x14ac:dyDescent="0.2">
      <c r="B79" s="89" t="s">
        <v>655</v>
      </c>
      <c r="C79" s="53">
        <v>489</v>
      </c>
      <c r="D79" s="53">
        <v>35</v>
      </c>
      <c r="E79" s="53">
        <v>7.0000000000000018</v>
      </c>
      <c r="F79" s="53">
        <v>929.99999999999977</v>
      </c>
      <c r="G79" s="53">
        <v>13</v>
      </c>
      <c r="H79" s="53">
        <v>66</v>
      </c>
      <c r="I79" s="53">
        <v>172</v>
      </c>
      <c r="J79" s="53">
        <v>128.00000000000003</v>
      </c>
      <c r="K79" s="53">
        <v>44.000000000000007</v>
      </c>
      <c r="L79" s="53">
        <v>33</v>
      </c>
      <c r="M79" s="53">
        <v>48.000000000000007</v>
      </c>
      <c r="N79" s="53">
        <v>16</v>
      </c>
      <c r="O79" s="53">
        <v>14.000000000000002</v>
      </c>
      <c r="P79" s="53">
        <v>12</v>
      </c>
      <c r="Q79" s="53">
        <v>1.0000000000000004</v>
      </c>
      <c r="R79" s="53">
        <v>8</v>
      </c>
    </row>
    <row r="80" spans="2:18" hidden="1" outlineLevel="1" x14ac:dyDescent="0.2">
      <c r="B80" s="89" t="s">
        <v>563</v>
      </c>
      <c r="C80" s="54">
        <v>1296.9999999999991</v>
      </c>
      <c r="D80" s="53">
        <v>89.000000000000014</v>
      </c>
      <c r="E80" s="53">
        <v>55</v>
      </c>
      <c r="F80" s="54">
        <v>3509.0000000000014</v>
      </c>
      <c r="G80" s="53">
        <v>24</v>
      </c>
      <c r="H80" s="53">
        <v>158</v>
      </c>
      <c r="I80" s="53">
        <v>378.99999999999977</v>
      </c>
      <c r="J80" s="53">
        <v>199</v>
      </c>
      <c r="K80" s="53">
        <v>111</v>
      </c>
      <c r="L80" s="53">
        <v>136.00000000000003</v>
      </c>
      <c r="M80" s="53">
        <v>114</v>
      </c>
      <c r="N80" s="53">
        <v>35.000000000000021</v>
      </c>
      <c r="O80" s="53">
        <v>45</v>
      </c>
      <c r="P80" s="53">
        <v>23.000000000000021</v>
      </c>
      <c r="Q80" s="53">
        <v>5</v>
      </c>
      <c r="R80" s="53">
        <v>23.000000000000004</v>
      </c>
    </row>
    <row r="81" spans="1:18" hidden="1" outlineLevel="1" x14ac:dyDescent="0.2">
      <c r="B81" s="89" t="s">
        <v>564</v>
      </c>
      <c r="C81" s="53">
        <v>634.00000000000034</v>
      </c>
      <c r="D81" s="53">
        <v>48</v>
      </c>
      <c r="E81" s="53">
        <v>14.000000000000004</v>
      </c>
      <c r="F81" s="53">
        <v>871.00000000000011</v>
      </c>
      <c r="G81" s="53">
        <v>8</v>
      </c>
      <c r="H81" s="53">
        <v>64.000000000000014</v>
      </c>
      <c r="I81" s="53">
        <v>227</v>
      </c>
      <c r="J81" s="53">
        <v>69</v>
      </c>
      <c r="K81" s="53">
        <v>51</v>
      </c>
      <c r="L81" s="53">
        <v>58</v>
      </c>
      <c r="M81" s="53">
        <v>50</v>
      </c>
      <c r="N81" s="53">
        <v>14.000000000000009</v>
      </c>
      <c r="O81" s="53">
        <v>8.0000000000000053</v>
      </c>
      <c r="P81" s="53">
        <v>9.0000000000000036</v>
      </c>
      <c r="Q81" s="53">
        <v>2.0000000000000013</v>
      </c>
      <c r="R81" s="53">
        <v>9.0000000000000018</v>
      </c>
    </row>
    <row r="82" spans="1:18" hidden="1" outlineLevel="1" x14ac:dyDescent="0.2">
      <c r="B82" s="89" t="s">
        <v>565</v>
      </c>
      <c r="C82" s="53">
        <v>807.00000000000057</v>
      </c>
      <c r="D82" s="53">
        <v>49</v>
      </c>
      <c r="E82" s="53">
        <v>15</v>
      </c>
      <c r="F82" s="54">
        <v>2192.9999999999995</v>
      </c>
      <c r="G82" s="53">
        <v>22.000000000000004</v>
      </c>
      <c r="H82" s="53">
        <v>93</v>
      </c>
      <c r="I82" s="53">
        <v>288</v>
      </c>
      <c r="J82" s="53">
        <v>139</v>
      </c>
      <c r="K82" s="53">
        <v>77.000000000000014</v>
      </c>
      <c r="L82" s="53">
        <v>94</v>
      </c>
      <c r="M82" s="53">
        <v>85.000000000000028</v>
      </c>
      <c r="N82" s="53">
        <v>25.000000000000007</v>
      </c>
      <c r="O82" s="53">
        <v>32</v>
      </c>
      <c r="P82" s="53">
        <v>21</v>
      </c>
      <c r="Q82" s="53">
        <v>5</v>
      </c>
      <c r="R82" s="53">
        <v>18</v>
      </c>
    </row>
    <row r="83" spans="1:18" hidden="1" outlineLevel="1" x14ac:dyDescent="0.2">
      <c r="B83" s="89" t="s">
        <v>566</v>
      </c>
      <c r="C83" s="53">
        <v>449</v>
      </c>
      <c r="D83" s="53">
        <v>34.000000000000007</v>
      </c>
      <c r="E83" s="53">
        <v>4.0000000000000018</v>
      </c>
      <c r="F83" s="53">
        <v>956.00000000000011</v>
      </c>
      <c r="G83" s="53">
        <v>9</v>
      </c>
      <c r="H83" s="53">
        <v>38</v>
      </c>
      <c r="I83" s="53">
        <v>144</v>
      </c>
      <c r="J83" s="53">
        <v>49</v>
      </c>
      <c r="K83" s="53">
        <v>55</v>
      </c>
      <c r="L83" s="53">
        <v>38.000000000000007</v>
      </c>
      <c r="M83" s="53">
        <v>46</v>
      </c>
      <c r="N83" s="53">
        <v>14.000000000000005</v>
      </c>
      <c r="O83" s="53">
        <v>11</v>
      </c>
      <c r="P83" s="53">
        <v>12</v>
      </c>
      <c r="Q83" s="53">
        <v>1.0000000000000004</v>
      </c>
      <c r="R83" s="53">
        <v>10</v>
      </c>
    </row>
    <row r="84" spans="1:18" hidden="1" outlineLevel="1" x14ac:dyDescent="0.2">
      <c r="B84" s="89" t="s">
        <v>567</v>
      </c>
      <c r="C84" s="53">
        <v>805</v>
      </c>
      <c r="D84" s="53">
        <v>83.000000000000028</v>
      </c>
      <c r="E84" s="53">
        <v>29</v>
      </c>
      <c r="F84" s="54">
        <v>2215.0000000000005</v>
      </c>
      <c r="G84" s="53">
        <v>16.000000000000004</v>
      </c>
      <c r="H84" s="53">
        <v>84.000000000000014</v>
      </c>
      <c r="I84" s="53">
        <v>318</v>
      </c>
      <c r="J84" s="53">
        <v>110.99999999999994</v>
      </c>
      <c r="K84" s="53">
        <v>85.000000000000057</v>
      </c>
      <c r="L84" s="53">
        <v>86.000000000000028</v>
      </c>
      <c r="M84" s="53">
        <v>84.000000000000057</v>
      </c>
      <c r="N84" s="53">
        <v>25</v>
      </c>
      <c r="O84" s="53">
        <v>21.000000000000018</v>
      </c>
      <c r="P84" s="53">
        <v>16.000000000000004</v>
      </c>
      <c r="Q84" s="53">
        <v>3.0000000000000013</v>
      </c>
      <c r="R84" s="53">
        <v>16</v>
      </c>
    </row>
    <row r="85" spans="1:18" hidden="1" outlineLevel="1" x14ac:dyDescent="0.2">
      <c r="B85" s="89" t="s">
        <v>568</v>
      </c>
      <c r="C85" s="53">
        <v>390.00000000000006</v>
      </c>
      <c r="D85" s="53">
        <v>35.000000000000007</v>
      </c>
      <c r="E85" s="53">
        <v>4.0000000000000027</v>
      </c>
      <c r="F85" s="53">
        <v>776.00000000000023</v>
      </c>
      <c r="G85" s="53">
        <v>8.0000000000000018</v>
      </c>
      <c r="H85" s="53">
        <v>54</v>
      </c>
      <c r="I85" s="53">
        <v>233</v>
      </c>
      <c r="J85" s="53">
        <v>72</v>
      </c>
      <c r="K85" s="53">
        <v>37</v>
      </c>
      <c r="L85" s="53">
        <v>46</v>
      </c>
      <c r="M85" s="53">
        <v>38.000000000000007</v>
      </c>
      <c r="N85" s="53">
        <v>11</v>
      </c>
      <c r="O85" s="53">
        <v>7.0000000000000027</v>
      </c>
      <c r="P85" s="53">
        <v>9</v>
      </c>
      <c r="Q85" s="89">
        <v>0</v>
      </c>
      <c r="R85" s="53">
        <v>12.000000000000002</v>
      </c>
    </row>
    <row r="86" spans="1:18" hidden="1" outlineLevel="1" x14ac:dyDescent="0.2">
      <c r="B86" s="89" t="s">
        <v>569</v>
      </c>
      <c r="C86" s="53">
        <v>1061.0000000000005</v>
      </c>
      <c r="D86" s="53">
        <v>78.000000000000099</v>
      </c>
      <c r="E86" s="53">
        <v>22</v>
      </c>
      <c r="F86" s="54">
        <v>2493</v>
      </c>
      <c r="G86" s="53">
        <v>10</v>
      </c>
      <c r="H86" s="53">
        <v>114</v>
      </c>
      <c r="I86" s="53">
        <v>382</v>
      </c>
      <c r="J86" s="53">
        <v>90</v>
      </c>
      <c r="K86" s="53">
        <v>82</v>
      </c>
      <c r="L86" s="53">
        <v>98.000000000000028</v>
      </c>
      <c r="M86" s="53">
        <v>88.000000000000099</v>
      </c>
      <c r="N86" s="53">
        <v>26</v>
      </c>
      <c r="O86" s="53">
        <v>25</v>
      </c>
      <c r="P86" s="53">
        <v>17</v>
      </c>
      <c r="Q86" s="53">
        <v>4.0000000000000053</v>
      </c>
      <c r="R86" s="53">
        <v>17</v>
      </c>
    </row>
    <row r="87" spans="1:18" hidden="1" outlineLevel="1" x14ac:dyDescent="0.2">
      <c r="B87" s="89" t="s">
        <v>570</v>
      </c>
      <c r="C87" s="53">
        <v>656.00000000000023</v>
      </c>
      <c r="D87" s="53">
        <v>47.000000000000014</v>
      </c>
      <c r="E87" s="53">
        <v>24.000000000000004</v>
      </c>
      <c r="F87" s="54">
        <v>1420</v>
      </c>
      <c r="G87" s="53">
        <v>12.000000000000002</v>
      </c>
      <c r="H87" s="53">
        <v>83</v>
      </c>
      <c r="I87" s="53">
        <v>267</v>
      </c>
      <c r="J87" s="53">
        <v>77</v>
      </c>
      <c r="K87" s="53">
        <v>59.000000000000036</v>
      </c>
      <c r="L87" s="53">
        <v>72</v>
      </c>
      <c r="M87" s="53">
        <v>56.000000000000021</v>
      </c>
      <c r="N87" s="53">
        <v>17</v>
      </c>
      <c r="O87" s="53">
        <v>15.000000000000004</v>
      </c>
      <c r="P87" s="53">
        <v>8.0000000000000053</v>
      </c>
      <c r="Q87" s="53">
        <v>1.0000000000000007</v>
      </c>
      <c r="R87" s="53">
        <v>15.000000000000002</v>
      </c>
    </row>
    <row r="88" spans="1:18" collapsed="1" x14ac:dyDescent="0.2">
      <c r="B88" s="149" t="s">
        <v>571</v>
      </c>
      <c r="C88" s="150">
        <v>23934.000000000004</v>
      </c>
      <c r="D88" s="150">
        <v>1584</v>
      </c>
      <c r="E88" s="151">
        <v>526.00000000000011</v>
      </c>
      <c r="F88" s="150">
        <v>53089.000000000007</v>
      </c>
      <c r="G88" s="151">
        <v>330</v>
      </c>
      <c r="H88" s="150">
        <v>2248</v>
      </c>
      <c r="I88" s="150">
        <v>6825</v>
      </c>
      <c r="J88" s="150">
        <v>2316</v>
      </c>
      <c r="K88" s="150">
        <v>2054</v>
      </c>
      <c r="L88" s="150">
        <v>1572.0000000000002</v>
      </c>
      <c r="M88" s="150">
        <v>2221.0000000000005</v>
      </c>
      <c r="N88" s="151">
        <v>745</v>
      </c>
      <c r="O88" s="151">
        <v>753.00000000000011</v>
      </c>
      <c r="P88" s="151">
        <v>445.00000000000011</v>
      </c>
      <c r="Q88" s="151">
        <v>101.00000000000001</v>
      </c>
      <c r="R88" s="151">
        <v>344</v>
      </c>
    </row>
    <row r="89" spans="1:18" x14ac:dyDescent="0.2">
      <c r="B89" s="88"/>
      <c r="C89" s="88"/>
      <c r="D89" s="88"/>
      <c r="E89" s="88"/>
      <c r="F89" s="88"/>
      <c r="G89" s="88"/>
      <c r="H89" s="88"/>
      <c r="I89" s="88"/>
      <c r="J89" s="88"/>
      <c r="K89" s="88"/>
      <c r="L89" s="88"/>
      <c r="M89" s="88"/>
      <c r="N89" s="88"/>
      <c r="O89" s="88"/>
      <c r="P89" s="88"/>
      <c r="Q89" s="88"/>
      <c r="R89" s="88"/>
    </row>
    <row r="90" spans="1:18" x14ac:dyDescent="0.2">
      <c r="A90" s="11" t="s">
        <v>327</v>
      </c>
      <c r="B90" s="88" t="s">
        <v>424</v>
      </c>
      <c r="C90" s="88"/>
      <c r="D90" s="88"/>
      <c r="E90" s="88"/>
      <c r="F90" s="88"/>
      <c r="G90" s="88"/>
      <c r="H90" s="88"/>
      <c r="I90" s="88"/>
      <c r="J90" s="88"/>
      <c r="K90" s="88"/>
      <c r="L90" s="88"/>
      <c r="M90" s="88"/>
      <c r="N90" s="88"/>
      <c r="O90" s="88"/>
      <c r="P90" s="88"/>
      <c r="Q90" s="88"/>
      <c r="R90" s="88"/>
    </row>
    <row r="91" spans="1:18" x14ac:dyDescent="0.2">
      <c r="A91" s="11" t="s">
        <v>328</v>
      </c>
      <c r="B91" s="88" t="s">
        <v>425</v>
      </c>
      <c r="C91" s="88"/>
      <c r="D91" s="88"/>
      <c r="E91" s="88"/>
      <c r="F91" s="88"/>
      <c r="G91" s="88"/>
      <c r="H91" s="88"/>
      <c r="I91" s="88"/>
      <c r="J91" s="88"/>
      <c r="K91" s="88"/>
      <c r="L91" s="88"/>
      <c r="M91" s="88"/>
      <c r="N91" s="88"/>
      <c r="O91" s="88"/>
      <c r="P91" s="88"/>
      <c r="Q91" s="88"/>
      <c r="R91" s="88"/>
    </row>
    <row r="92" spans="1:18" x14ac:dyDescent="0.2">
      <c r="A92" s="11" t="s">
        <v>329</v>
      </c>
      <c r="B92" s="88" t="s">
        <v>426</v>
      </c>
      <c r="C92" s="88"/>
      <c r="D92" s="88"/>
      <c r="E92" s="88"/>
      <c r="F92" s="88"/>
      <c r="G92" s="88"/>
      <c r="H92" s="88"/>
      <c r="I92" s="88"/>
      <c r="J92" s="88"/>
      <c r="K92" s="88"/>
      <c r="L92" s="88"/>
      <c r="M92" s="88"/>
      <c r="N92" s="88"/>
      <c r="O92" s="88"/>
      <c r="P92" s="88"/>
      <c r="Q92" s="88"/>
      <c r="R92" s="88"/>
    </row>
    <row r="93" spans="1:18" x14ac:dyDescent="0.2">
      <c r="A93" s="11" t="s">
        <v>330</v>
      </c>
      <c r="B93" s="88" t="s">
        <v>430</v>
      </c>
      <c r="C93" s="88"/>
      <c r="D93" s="88"/>
      <c r="E93" s="88"/>
      <c r="F93" s="88"/>
      <c r="G93" s="88"/>
      <c r="H93" s="88"/>
      <c r="I93" s="88"/>
      <c r="J93" s="88"/>
      <c r="K93" s="88"/>
      <c r="L93" s="88"/>
      <c r="M93" s="88"/>
      <c r="N93" s="88"/>
      <c r="O93" s="88"/>
      <c r="P93" s="88"/>
      <c r="Q93" s="88"/>
      <c r="R93" s="88"/>
    </row>
    <row r="94" spans="1:18" x14ac:dyDescent="0.2">
      <c r="A94" s="11" t="s">
        <v>331</v>
      </c>
      <c r="B94" s="88" t="s">
        <v>431</v>
      </c>
      <c r="C94" s="88"/>
      <c r="D94" s="88"/>
      <c r="E94" s="88"/>
      <c r="F94" s="88"/>
      <c r="G94" s="88"/>
      <c r="H94" s="88"/>
      <c r="I94" s="88"/>
      <c r="J94" s="88"/>
      <c r="K94" s="88"/>
      <c r="L94" s="88"/>
      <c r="M94" s="88"/>
      <c r="N94" s="88"/>
      <c r="O94" s="88"/>
      <c r="P94" s="88"/>
      <c r="Q94" s="88"/>
      <c r="R94" s="88"/>
    </row>
    <row r="95" spans="1:18" x14ac:dyDescent="0.2">
      <c r="A95" s="11" t="s">
        <v>332</v>
      </c>
      <c r="B95" s="88" t="s">
        <v>432</v>
      </c>
      <c r="C95" s="88"/>
      <c r="D95" s="88"/>
      <c r="E95" s="88"/>
      <c r="F95" s="88"/>
      <c r="G95" s="88"/>
      <c r="H95" s="88"/>
      <c r="I95" s="88"/>
      <c r="J95" s="88"/>
      <c r="K95" s="88"/>
      <c r="L95" s="88"/>
      <c r="M95" s="88"/>
      <c r="N95" s="88"/>
      <c r="O95" s="88"/>
      <c r="P95" s="88"/>
      <c r="Q95" s="88"/>
      <c r="R95" s="88"/>
    </row>
    <row r="96" spans="1:18" x14ac:dyDescent="0.2">
      <c r="A96" s="11" t="s">
        <v>320</v>
      </c>
      <c r="B96" s="88" t="s">
        <v>335</v>
      </c>
      <c r="C96" s="88"/>
      <c r="D96" s="88"/>
      <c r="E96" s="88"/>
      <c r="F96" s="88"/>
      <c r="G96" s="88"/>
      <c r="H96" s="88"/>
      <c r="I96" s="88"/>
      <c r="J96" s="88"/>
      <c r="K96" s="88"/>
      <c r="L96" s="88"/>
      <c r="M96" s="88"/>
      <c r="N96" s="88"/>
      <c r="O96" s="88"/>
      <c r="P96" s="88"/>
      <c r="Q96" s="88"/>
      <c r="R96" s="88"/>
    </row>
    <row r="97" spans="1:18" x14ac:dyDescent="0.2">
      <c r="A97" s="11" t="s">
        <v>355</v>
      </c>
      <c r="B97" s="88" t="s">
        <v>333</v>
      </c>
      <c r="C97" s="88"/>
      <c r="D97" s="88"/>
      <c r="E97" s="88"/>
      <c r="F97" s="88"/>
      <c r="G97" s="88"/>
      <c r="H97" s="88"/>
      <c r="I97" s="88"/>
      <c r="J97" s="88"/>
      <c r="K97" s="88"/>
      <c r="L97" s="88"/>
      <c r="M97" s="88"/>
      <c r="N97" s="88"/>
      <c r="O97" s="88"/>
      <c r="P97" s="88"/>
      <c r="Q97" s="88"/>
      <c r="R97" s="88"/>
    </row>
    <row r="98" spans="1:18" x14ac:dyDescent="0.2">
      <c r="B98" s="97"/>
      <c r="C98" s="88"/>
      <c r="D98" s="88"/>
      <c r="E98" s="88"/>
      <c r="F98" s="88"/>
      <c r="G98" s="88"/>
      <c r="H98" s="88"/>
      <c r="I98" s="88"/>
      <c r="J98" s="88"/>
      <c r="K98" s="88"/>
      <c r="L98" s="88"/>
      <c r="M98" s="88"/>
      <c r="N98" s="88"/>
      <c r="O98" s="88"/>
      <c r="P98" s="88"/>
      <c r="Q98" s="88"/>
      <c r="R98" s="88"/>
    </row>
    <row r="99" spans="1:18" x14ac:dyDescent="0.2">
      <c r="A99" s="46" t="s">
        <v>1246</v>
      </c>
      <c r="B99" s="97"/>
      <c r="C99" s="88"/>
      <c r="D99" s="88"/>
      <c r="E99" s="88"/>
      <c r="F99" s="88"/>
      <c r="G99" s="88"/>
      <c r="H99" s="88"/>
      <c r="I99" s="88"/>
      <c r="J99" s="88"/>
      <c r="K99" s="88"/>
      <c r="L99" s="88"/>
      <c r="M99" s="88"/>
      <c r="N99" s="88"/>
      <c r="O99" s="88"/>
      <c r="P99" s="88"/>
      <c r="Q99" s="88"/>
      <c r="R99" s="88"/>
    </row>
    <row r="100" spans="1:18" x14ac:dyDescent="0.2">
      <c r="A100" s="46" t="s">
        <v>1265</v>
      </c>
      <c r="B100" s="97"/>
      <c r="C100" s="88"/>
      <c r="D100" s="88"/>
      <c r="E100" s="88"/>
      <c r="F100" s="88"/>
      <c r="G100" s="88"/>
      <c r="H100" s="88"/>
      <c r="I100" s="88"/>
      <c r="J100" s="88"/>
      <c r="K100" s="88"/>
      <c r="L100" s="88"/>
      <c r="M100" s="88"/>
      <c r="N100" s="88"/>
      <c r="O100" s="88"/>
      <c r="P100" s="88"/>
      <c r="Q100" s="88"/>
      <c r="R100" s="88"/>
    </row>
    <row r="101" spans="1:18" x14ac:dyDescent="0.2">
      <c r="C101" s="97"/>
      <c r="D101" s="88"/>
      <c r="E101" s="88"/>
      <c r="F101" s="88"/>
      <c r="G101" s="88"/>
      <c r="H101" s="88"/>
      <c r="I101" s="88"/>
      <c r="J101" s="88"/>
      <c r="K101" s="88"/>
      <c r="L101" s="88"/>
      <c r="M101" s="88"/>
      <c r="N101" s="88"/>
      <c r="O101" s="88"/>
      <c r="P101" s="88"/>
      <c r="Q101" s="88"/>
      <c r="R101" s="88"/>
    </row>
    <row r="102" spans="1:18" x14ac:dyDescent="0.2">
      <c r="B102" s="88"/>
      <c r="C102" s="88"/>
      <c r="D102" s="88"/>
      <c r="E102" s="88"/>
      <c r="F102" s="88"/>
      <c r="G102" s="88"/>
      <c r="H102" s="88"/>
      <c r="I102" s="88"/>
      <c r="J102" s="88"/>
      <c r="K102" s="88"/>
      <c r="L102" s="88"/>
      <c r="M102" s="88"/>
      <c r="N102" s="88"/>
      <c r="O102" s="88"/>
      <c r="P102" s="88"/>
      <c r="Q102" s="88"/>
      <c r="R102" s="88"/>
    </row>
    <row r="103" spans="1:18" x14ac:dyDescent="0.2">
      <c r="B103" s="88"/>
      <c r="C103" s="88"/>
      <c r="D103" s="88"/>
      <c r="E103" s="88"/>
      <c r="F103" s="88"/>
      <c r="G103" s="88"/>
      <c r="H103" s="88"/>
      <c r="I103" s="88"/>
      <c r="J103" s="88"/>
      <c r="K103" s="88"/>
      <c r="L103" s="88"/>
      <c r="M103" s="88"/>
      <c r="N103" s="88"/>
      <c r="O103" s="88"/>
      <c r="P103" s="88"/>
      <c r="Q103" s="88"/>
      <c r="R103" s="88"/>
    </row>
    <row r="104" spans="1:18" x14ac:dyDescent="0.2">
      <c r="B104" s="88"/>
      <c r="C104" s="88"/>
      <c r="D104" s="88"/>
      <c r="E104" s="88"/>
      <c r="F104" s="88"/>
      <c r="G104" s="88"/>
      <c r="H104" s="88"/>
      <c r="I104" s="88"/>
      <c r="J104" s="88"/>
      <c r="K104" s="88"/>
      <c r="L104" s="88"/>
      <c r="M104" s="88"/>
      <c r="N104" s="88"/>
      <c r="O104" s="88"/>
      <c r="P104" s="88"/>
      <c r="Q104" s="88"/>
      <c r="R104" s="88"/>
    </row>
    <row r="105" spans="1:18" x14ac:dyDescent="0.2">
      <c r="B105" s="88"/>
      <c r="C105" s="88"/>
      <c r="D105" s="88"/>
      <c r="E105" s="88"/>
      <c r="F105" s="88"/>
      <c r="G105" s="88"/>
      <c r="H105" s="88"/>
      <c r="I105" s="88"/>
      <c r="J105" s="88"/>
      <c r="K105" s="88"/>
      <c r="L105" s="88"/>
      <c r="M105" s="88"/>
      <c r="N105" s="88"/>
      <c r="O105" s="88"/>
      <c r="P105" s="88"/>
      <c r="Q105" s="88"/>
      <c r="R105" s="88"/>
    </row>
    <row r="106" spans="1:18" x14ac:dyDescent="0.2">
      <c r="B106" s="88"/>
      <c r="C106" s="88"/>
      <c r="D106" s="88"/>
      <c r="E106" s="88"/>
      <c r="F106" s="88"/>
      <c r="G106" s="88"/>
      <c r="H106" s="88"/>
      <c r="I106" s="88"/>
      <c r="J106" s="88"/>
      <c r="K106" s="88"/>
      <c r="L106" s="88"/>
      <c r="M106" s="88"/>
      <c r="N106" s="88"/>
      <c r="O106" s="88"/>
      <c r="P106" s="88"/>
      <c r="Q106" s="88"/>
      <c r="R106" s="88"/>
    </row>
    <row r="107" spans="1:18" x14ac:dyDescent="0.2">
      <c r="B107" s="88"/>
      <c r="C107" s="88"/>
      <c r="D107" s="88"/>
      <c r="E107" s="88"/>
      <c r="F107" s="88"/>
      <c r="G107" s="88"/>
      <c r="H107" s="88"/>
      <c r="I107" s="88"/>
      <c r="J107" s="88"/>
      <c r="K107" s="88"/>
      <c r="L107" s="88"/>
      <c r="M107" s="88"/>
      <c r="N107" s="88"/>
      <c r="O107" s="88"/>
      <c r="P107" s="88"/>
      <c r="Q107" s="88"/>
      <c r="R107" s="88"/>
    </row>
    <row r="108" spans="1:18" x14ac:dyDescent="0.2">
      <c r="B108" s="88"/>
      <c r="C108" s="88"/>
      <c r="D108" s="88"/>
      <c r="E108" s="88"/>
      <c r="F108" s="88"/>
      <c r="G108" s="88"/>
      <c r="H108" s="88"/>
      <c r="I108" s="88"/>
      <c r="J108" s="88"/>
      <c r="K108" s="88"/>
      <c r="L108" s="88"/>
      <c r="M108" s="88"/>
      <c r="N108" s="88"/>
      <c r="O108" s="88"/>
      <c r="P108" s="88"/>
      <c r="Q108" s="88"/>
      <c r="R108" s="88"/>
    </row>
    <row r="109" spans="1:18" x14ac:dyDescent="0.2">
      <c r="B109" s="88"/>
      <c r="C109" s="88"/>
      <c r="D109" s="88"/>
      <c r="E109" s="88"/>
      <c r="F109" s="88"/>
      <c r="G109" s="88"/>
      <c r="H109" s="88"/>
      <c r="I109" s="88"/>
      <c r="J109" s="88"/>
      <c r="K109" s="88"/>
      <c r="L109" s="88"/>
      <c r="M109" s="88"/>
      <c r="N109" s="88"/>
      <c r="O109" s="88"/>
      <c r="P109" s="88"/>
      <c r="Q109" s="88"/>
      <c r="R109" s="88"/>
    </row>
    <row r="110" spans="1:18" x14ac:dyDescent="0.2">
      <c r="B110" s="88"/>
      <c r="C110" s="88"/>
      <c r="D110" s="88"/>
      <c r="E110" s="88"/>
      <c r="F110" s="88"/>
      <c r="G110" s="88"/>
      <c r="H110" s="88"/>
      <c r="I110" s="88"/>
      <c r="J110" s="88"/>
      <c r="K110" s="88"/>
      <c r="L110" s="88"/>
      <c r="M110" s="88"/>
      <c r="N110" s="88"/>
      <c r="O110" s="88"/>
      <c r="P110" s="88"/>
      <c r="Q110" s="88"/>
      <c r="R110" s="88"/>
    </row>
    <row r="111" spans="1:18" x14ac:dyDescent="0.2">
      <c r="B111" s="88"/>
      <c r="C111" s="88"/>
      <c r="D111" s="88"/>
      <c r="E111" s="88"/>
      <c r="F111" s="88"/>
      <c r="G111" s="88"/>
      <c r="H111" s="88"/>
      <c r="I111" s="88"/>
      <c r="J111" s="88"/>
      <c r="K111" s="88"/>
      <c r="L111" s="88"/>
      <c r="M111" s="88"/>
      <c r="N111" s="88"/>
      <c r="O111" s="88"/>
      <c r="P111" s="88"/>
      <c r="Q111" s="88"/>
      <c r="R111" s="88"/>
    </row>
    <row r="112" spans="1:18" x14ac:dyDescent="0.2">
      <c r="B112" s="88"/>
      <c r="C112" s="88"/>
      <c r="D112" s="88"/>
      <c r="E112" s="88"/>
      <c r="F112" s="88"/>
      <c r="G112" s="88"/>
      <c r="H112" s="88"/>
      <c r="I112" s="88"/>
      <c r="J112" s="88"/>
      <c r="K112" s="88"/>
      <c r="L112" s="88"/>
      <c r="M112" s="88"/>
      <c r="N112" s="88"/>
      <c r="O112" s="88"/>
      <c r="P112" s="88"/>
      <c r="Q112" s="88"/>
      <c r="R112" s="88"/>
    </row>
    <row r="113" spans="2:18" x14ac:dyDescent="0.2">
      <c r="B113" s="88"/>
      <c r="C113" s="88"/>
      <c r="D113" s="88"/>
      <c r="E113" s="88"/>
      <c r="F113" s="88"/>
      <c r="G113" s="88"/>
      <c r="H113" s="88"/>
      <c r="I113" s="88"/>
      <c r="J113" s="88"/>
      <c r="K113" s="88"/>
      <c r="L113" s="88"/>
      <c r="M113" s="88"/>
      <c r="N113" s="88"/>
      <c r="O113" s="88"/>
      <c r="P113" s="88"/>
      <c r="Q113" s="88"/>
      <c r="R113" s="88"/>
    </row>
    <row r="114" spans="2:18" x14ac:dyDescent="0.2">
      <c r="B114" s="88"/>
      <c r="C114" s="88"/>
      <c r="D114" s="88"/>
      <c r="E114" s="88"/>
      <c r="F114" s="88"/>
      <c r="G114" s="88"/>
      <c r="H114" s="88"/>
      <c r="I114" s="88"/>
      <c r="J114" s="88"/>
      <c r="K114" s="88"/>
      <c r="L114" s="88"/>
      <c r="M114" s="88"/>
      <c r="N114" s="88"/>
      <c r="O114" s="88"/>
      <c r="P114" s="88"/>
      <c r="Q114" s="88"/>
      <c r="R114" s="88"/>
    </row>
    <row r="115" spans="2:18" x14ac:dyDescent="0.2">
      <c r="B115" s="88"/>
      <c r="C115" s="88"/>
      <c r="D115" s="88"/>
      <c r="E115" s="88"/>
      <c r="F115" s="88"/>
      <c r="G115" s="88"/>
      <c r="H115" s="88"/>
      <c r="I115" s="88"/>
      <c r="J115" s="88"/>
      <c r="K115" s="88"/>
      <c r="L115" s="88"/>
      <c r="M115" s="88"/>
      <c r="N115" s="88"/>
      <c r="O115" s="88"/>
      <c r="P115" s="88"/>
      <c r="Q115" s="88"/>
      <c r="R115" s="88"/>
    </row>
    <row r="116" spans="2:18" x14ac:dyDescent="0.2">
      <c r="B116" s="88"/>
      <c r="C116" s="88"/>
      <c r="D116" s="88"/>
      <c r="E116" s="88"/>
      <c r="F116" s="88"/>
      <c r="G116" s="88"/>
      <c r="H116" s="88"/>
      <c r="I116" s="88"/>
      <c r="J116" s="88"/>
      <c r="K116" s="88"/>
      <c r="L116" s="88"/>
      <c r="M116" s="88"/>
      <c r="N116" s="88"/>
      <c r="O116" s="88"/>
      <c r="P116" s="88"/>
      <c r="Q116" s="88"/>
      <c r="R116" s="88"/>
    </row>
    <row r="117" spans="2:18" x14ac:dyDescent="0.2">
      <c r="B117" s="88"/>
      <c r="C117" s="88"/>
      <c r="D117" s="88"/>
      <c r="E117" s="88"/>
      <c r="F117" s="88"/>
      <c r="G117" s="88"/>
      <c r="H117" s="88"/>
      <c r="I117" s="88"/>
      <c r="J117" s="88"/>
      <c r="K117" s="88"/>
      <c r="L117" s="88"/>
      <c r="M117" s="88"/>
      <c r="N117" s="88"/>
      <c r="O117" s="88"/>
      <c r="P117" s="88"/>
      <c r="Q117" s="88"/>
      <c r="R117" s="88"/>
    </row>
    <row r="118" spans="2:18" x14ac:dyDescent="0.2">
      <c r="B118" s="88"/>
      <c r="C118" s="88"/>
      <c r="D118" s="88"/>
      <c r="E118" s="88"/>
      <c r="F118" s="88"/>
      <c r="G118" s="88"/>
      <c r="H118" s="88"/>
      <c r="I118" s="88"/>
      <c r="J118" s="88"/>
      <c r="K118" s="88"/>
      <c r="L118" s="88"/>
      <c r="M118" s="88"/>
      <c r="N118" s="88"/>
      <c r="O118" s="88"/>
      <c r="P118" s="88"/>
      <c r="Q118" s="88"/>
      <c r="R118" s="88"/>
    </row>
    <row r="119" spans="2:18" x14ac:dyDescent="0.2">
      <c r="B119" s="88"/>
      <c r="C119" s="88"/>
      <c r="D119" s="88"/>
      <c r="E119" s="88"/>
      <c r="F119" s="88"/>
      <c r="G119" s="88"/>
      <c r="H119" s="88"/>
      <c r="I119" s="88"/>
      <c r="J119" s="88"/>
      <c r="K119" s="88"/>
      <c r="L119" s="88"/>
      <c r="M119" s="88"/>
      <c r="N119" s="88"/>
      <c r="O119" s="88"/>
      <c r="P119" s="88"/>
      <c r="Q119" s="88"/>
      <c r="R119" s="88"/>
    </row>
    <row r="120" spans="2:18" x14ac:dyDescent="0.2">
      <c r="B120" s="88"/>
      <c r="C120" s="88"/>
      <c r="D120" s="88"/>
      <c r="E120" s="88"/>
      <c r="F120" s="88"/>
      <c r="G120" s="88"/>
      <c r="H120" s="88"/>
      <c r="I120" s="88"/>
      <c r="J120" s="88"/>
      <c r="K120" s="88"/>
      <c r="L120" s="88"/>
      <c r="M120" s="88"/>
      <c r="N120" s="88"/>
      <c r="O120" s="88"/>
      <c r="P120" s="88"/>
      <c r="Q120" s="88"/>
      <c r="R120" s="88"/>
    </row>
    <row r="121" spans="2:18" x14ac:dyDescent="0.2">
      <c r="B121" s="88"/>
      <c r="C121" s="88"/>
      <c r="D121" s="88"/>
      <c r="E121" s="88"/>
      <c r="F121" s="88"/>
      <c r="G121" s="88"/>
      <c r="H121" s="88"/>
      <c r="I121" s="88"/>
      <c r="J121" s="88"/>
      <c r="K121" s="88"/>
      <c r="L121" s="88"/>
      <c r="M121" s="88"/>
      <c r="N121" s="88"/>
      <c r="O121" s="88"/>
      <c r="P121" s="88"/>
      <c r="Q121" s="88"/>
      <c r="R121" s="88"/>
    </row>
    <row r="122" spans="2:18" x14ac:dyDescent="0.2">
      <c r="B122" s="88"/>
      <c r="C122" s="88"/>
      <c r="D122" s="88"/>
      <c r="E122" s="88"/>
      <c r="F122" s="88"/>
      <c r="G122" s="88"/>
      <c r="H122" s="88"/>
      <c r="I122" s="88"/>
      <c r="J122" s="88"/>
      <c r="K122" s="88"/>
      <c r="L122" s="88"/>
      <c r="M122" s="88"/>
      <c r="N122" s="88"/>
      <c r="O122" s="88"/>
      <c r="P122" s="88"/>
      <c r="Q122" s="88"/>
      <c r="R122" s="88"/>
    </row>
    <row r="123" spans="2:18" x14ac:dyDescent="0.2">
      <c r="B123" s="88"/>
      <c r="C123" s="88"/>
      <c r="D123" s="88"/>
      <c r="E123" s="88"/>
      <c r="F123" s="88"/>
      <c r="G123" s="88"/>
      <c r="H123" s="88"/>
      <c r="I123" s="88"/>
      <c r="J123" s="88"/>
      <c r="K123" s="88"/>
      <c r="L123" s="88"/>
      <c r="M123" s="88"/>
      <c r="N123" s="88"/>
      <c r="O123" s="88"/>
      <c r="P123" s="88"/>
      <c r="Q123" s="88"/>
      <c r="R123" s="88"/>
    </row>
    <row r="124" spans="2:18" x14ac:dyDescent="0.2">
      <c r="B124" s="88"/>
      <c r="C124" s="88"/>
      <c r="D124" s="88"/>
      <c r="E124" s="88"/>
      <c r="F124" s="88"/>
      <c r="G124" s="88"/>
      <c r="H124" s="88"/>
      <c r="I124" s="88"/>
      <c r="J124" s="88"/>
      <c r="K124" s="88"/>
      <c r="L124" s="88"/>
      <c r="M124" s="88"/>
      <c r="N124" s="88"/>
      <c r="O124" s="88"/>
      <c r="P124" s="88"/>
      <c r="Q124" s="88"/>
      <c r="R124" s="88"/>
    </row>
    <row r="125" spans="2:18" x14ac:dyDescent="0.2">
      <c r="B125" s="88"/>
      <c r="C125" s="88"/>
      <c r="D125" s="88"/>
      <c r="E125" s="88"/>
      <c r="F125" s="88"/>
      <c r="G125" s="88"/>
      <c r="H125" s="88"/>
      <c r="I125" s="88"/>
      <c r="J125" s="88"/>
      <c r="K125" s="88"/>
      <c r="L125" s="88"/>
      <c r="M125" s="88"/>
      <c r="N125" s="88"/>
      <c r="O125" s="88"/>
      <c r="P125" s="88"/>
      <c r="Q125" s="88"/>
      <c r="R125" s="88"/>
    </row>
    <row r="126" spans="2:18" x14ac:dyDescent="0.2">
      <c r="B126" s="88"/>
      <c r="C126" s="88"/>
      <c r="D126" s="88"/>
      <c r="E126" s="88"/>
      <c r="F126" s="88"/>
      <c r="G126" s="88"/>
      <c r="H126" s="88"/>
      <c r="I126" s="88"/>
      <c r="J126" s="88"/>
      <c r="K126" s="88"/>
      <c r="L126" s="88"/>
      <c r="M126" s="88"/>
      <c r="N126" s="88"/>
      <c r="O126" s="88"/>
      <c r="P126" s="88"/>
      <c r="Q126" s="88"/>
      <c r="R126" s="88"/>
    </row>
    <row r="127" spans="2:18" x14ac:dyDescent="0.2">
      <c r="B127" s="88"/>
      <c r="C127" s="88"/>
      <c r="D127" s="88"/>
      <c r="E127" s="88"/>
      <c r="F127" s="88"/>
      <c r="G127" s="88"/>
      <c r="H127" s="88"/>
      <c r="I127" s="88"/>
      <c r="J127" s="88"/>
      <c r="K127" s="88"/>
      <c r="L127" s="88"/>
      <c r="M127" s="88"/>
      <c r="N127" s="88"/>
      <c r="O127" s="88"/>
      <c r="P127" s="88"/>
      <c r="Q127" s="88"/>
      <c r="R127" s="88"/>
    </row>
    <row r="128" spans="2:18" x14ac:dyDescent="0.2">
      <c r="B128" s="88"/>
      <c r="C128" s="88"/>
      <c r="D128" s="88"/>
      <c r="E128" s="88"/>
      <c r="F128" s="88"/>
      <c r="G128" s="88"/>
      <c r="H128" s="88"/>
      <c r="I128" s="88"/>
      <c r="J128" s="88"/>
      <c r="K128" s="88"/>
      <c r="L128" s="88"/>
      <c r="M128" s="88"/>
      <c r="N128" s="88"/>
      <c r="O128" s="88"/>
      <c r="P128" s="88"/>
      <c r="Q128" s="88"/>
      <c r="R128" s="88"/>
    </row>
    <row r="129" spans="2:18" x14ac:dyDescent="0.2">
      <c r="B129" s="88"/>
      <c r="C129" s="88"/>
      <c r="D129" s="88"/>
      <c r="E129" s="88"/>
      <c r="F129" s="88"/>
      <c r="G129" s="88"/>
      <c r="H129" s="88"/>
      <c r="I129" s="88"/>
      <c r="J129" s="88"/>
      <c r="K129" s="88"/>
      <c r="L129" s="88"/>
      <c r="M129" s="88"/>
      <c r="N129" s="88"/>
      <c r="O129" s="88"/>
      <c r="P129" s="88"/>
      <c r="Q129" s="88"/>
      <c r="R129" s="88"/>
    </row>
    <row r="130" spans="2:18" x14ac:dyDescent="0.2">
      <c r="B130" s="88"/>
      <c r="C130" s="88"/>
      <c r="D130" s="88"/>
      <c r="E130" s="88"/>
      <c r="F130" s="88"/>
      <c r="G130" s="88"/>
      <c r="H130" s="88"/>
      <c r="I130" s="88"/>
      <c r="J130" s="88"/>
      <c r="K130" s="88"/>
      <c r="L130" s="88"/>
      <c r="M130" s="88"/>
      <c r="N130" s="88"/>
      <c r="O130" s="88"/>
      <c r="P130" s="88"/>
      <c r="Q130" s="88"/>
      <c r="R130" s="88"/>
    </row>
    <row r="131" spans="2:18" x14ac:dyDescent="0.2">
      <c r="B131" s="88"/>
      <c r="C131" s="88"/>
      <c r="D131" s="88"/>
      <c r="E131" s="88"/>
      <c r="F131" s="88"/>
      <c r="G131" s="88"/>
      <c r="H131" s="88"/>
      <c r="I131" s="88"/>
      <c r="J131" s="88"/>
      <c r="K131" s="88"/>
      <c r="L131" s="88"/>
      <c r="M131" s="88"/>
      <c r="N131" s="88"/>
      <c r="O131" s="88"/>
      <c r="P131" s="88"/>
      <c r="Q131" s="88"/>
      <c r="R131" s="88"/>
    </row>
    <row r="132" spans="2:18" x14ac:dyDescent="0.2">
      <c r="B132" s="88"/>
      <c r="C132" s="88"/>
      <c r="D132" s="88"/>
      <c r="E132" s="88"/>
      <c r="F132" s="88"/>
      <c r="G132" s="88"/>
      <c r="H132" s="88"/>
      <c r="I132" s="88"/>
      <c r="J132" s="88"/>
      <c r="K132" s="88"/>
      <c r="L132" s="88"/>
      <c r="M132" s="88"/>
      <c r="N132" s="88"/>
      <c r="O132" s="88"/>
      <c r="P132" s="88"/>
      <c r="Q132" s="88"/>
      <c r="R132" s="88"/>
    </row>
    <row r="133" spans="2:18" x14ac:dyDescent="0.2">
      <c r="B133" s="88"/>
      <c r="C133" s="88"/>
      <c r="D133" s="88"/>
      <c r="E133" s="88"/>
      <c r="F133" s="88"/>
      <c r="G133" s="88"/>
      <c r="H133" s="88"/>
      <c r="I133" s="88"/>
      <c r="J133" s="88"/>
      <c r="K133" s="88"/>
      <c r="L133" s="88"/>
      <c r="M133" s="88"/>
      <c r="N133" s="88"/>
      <c r="O133" s="88"/>
      <c r="P133" s="88"/>
      <c r="Q133" s="88"/>
      <c r="R133" s="88"/>
    </row>
    <row r="134" spans="2:18" x14ac:dyDescent="0.2">
      <c r="B134" s="88"/>
      <c r="C134" s="88"/>
      <c r="D134" s="88"/>
      <c r="E134" s="88"/>
      <c r="F134" s="88"/>
      <c r="G134" s="88"/>
      <c r="H134" s="88"/>
      <c r="I134" s="88"/>
      <c r="J134" s="88"/>
      <c r="K134" s="88"/>
      <c r="L134" s="88"/>
      <c r="M134" s="88"/>
      <c r="N134" s="88"/>
      <c r="O134" s="88"/>
      <c r="P134" s="88"/>
      <c r="Q134" s="88"/>
      <c r="R134" s="88"/>
    </row>
    <row r="135" spans="2:18" x14ac:dyDescent="0.2">
      <c r="B135" s="88"/>
      <c r="C135" s="88"/>
      <c r="D135" s="88"/>
      <c r="E135" s="88"/>
      <c r="F135" s="88"/>
      <c r="G135" s="88"/>
      <c r="H135" s="88"/>
      <c r="I135" s="88"/>
      <c r="J135" s="88"/>
      <c r="K135" s="88"/>
      <c r="L135" s="88"/>
      <c r="M135" s="88"/>
      <c r="N135" s="88"/>
      <c r="O135" s="88"/>
      <c r="P135" s="88"/>
      <c r="Q135" s="88"/>
      <c r="R135" s="88"/>
    </row>
    <row r="136" spans="2:18" x14ac:dyDescent="0.2">
      <c r="B136" s="88"/>
      <c r="C136" s="88"/>
      <c r="D136" s="88"/>
      <c r="E136" s="88"/>
      <c r="F136" s="88"/>
      <c r="G136" s="88"/>
      <c r="H136" s="88"/>
      <c r="I136" s="88"/>
      <c r="J136" s="88"/>
      <c r="K136" s="88"/>
      <c r="L136" s="88"/>
      <c r="M136" s="88"/>
      <c r="N136" s="88"/>
      <c r="O136" s="88"/>
      <c r="P136" s="88"/>
      <c r="Q136" s="88"/>
      <c r="R136" s="88"/>
    </row>
    <row r="137" spans="2:18" x14ac:dyDescent="0.2">
      <c r="B137" s="88"/>
      <c r="C137" s="88"/>
      <c r="D137" s="88"/>
      <c r="E137" s="88"/>
      <c r="F137" s="88"/>
      <c r="G137" s="88"/>
      <c r="H137" s="88"/>
      <c r="I137" s="88"/>
      <c r="J137" s="88"/>
      <c r="K137" s="88"/>
      <c r="L137" s="88"/>
      <c r="M137" s="88"/>
      <c r="N137" s="88"/>
      <c r="O137" s="88"/>
      <c r="P137" s="88"/>
      <c r="Q137" s="88"/>
      <c r="R137" s="88"/>
    </row>
    <row r="138" spans="2:18" x14ac:dyDescent="0.2">
      <c r="B138" s="88"/>
      <c r="C138" s="88"/>
      <c r="D138" s="88"/>
      <c r="E138" s="88"/>
      <c r="F138" s="88"/>
      <c r="G138" s="88"/>
      <c r="H138" s="88"/>
      <c r="I138" s="88"/>
      <c r="J138" s="88"/>
      <c r="K138" s="88"/>
      <c r="L138" s="88"/>
      <c r="M138" s="88"/>
      <c r="N138" s="88"/>
      <c r="O138" s="88"/>
      <c r="P138" s="88"/>
      <c r="Q138" s="88"/>
      <c r="R138" s="88"/>
    </row>
    <row r="139" spans="2:18" x14ac:dyDescent="0.2">
      <c r="B139" s="88"/>
      <c r="C139" s="88"/>
      <c r="D139" s="88"/>
      <c r="E139" s="88"/>
      <c r="F139" s="88"/>
      <c r="G139" s="88"/>
      <c r="H139" s="88"/>
      <c r="I139" s="88"/>
      <c r="J139" s="88"/>
      <c r="K139" s="88"/>
      <c r="L139" s="88"/>
      <c r="M139" s="88"/>
      <c r="N139" s="88"/>
      <c r="O139" s="88"/>
      <c r="P139" s="88"/>
      <c r="Q139" s="88"/>
      <c r="R139" s="88"/>
    </row>
    <row r="140" spans="2:18" x14ac:dyDescent="0.2">
      <c r="B140" s="88"/>
      <c r="C140" s="88"/>
      <c r="D140" s="88"/>
      <c r="E140" s="88"/>
      <c r="F140" s="88"/>
      <c r="G140" s="88"/>
      <c r="H140" s="88"/>
      <c r="I140" s="88"/>
      <c r="J140" s="88"/>
      <c r="K140" s="88"/>
      <c r="L140" s="88"/>
      <c r="M140" s="88"/>
      <c r="N140" s="88"/>
      <c r="O140" s="88"/>
      <c r="P140" s="88"/>
      <c r="Q140" s="88"/>
      <c r="R140" s="88"/>
    </row>
    <row r="141" spans="2:18" x14ac:dyDescent="0.2">
      <c r="B141" s="88"/>
      <c r="C141" s="88"/>
      <c r="D141" s="88"/>
      <c r="E141" s="88"/>
      <c r="F141" s="88"/>
      <c r="G141" s="88"/>
      <c r="H141" s="88"/>
      <c r="I141" s="88"/>
      <c r="J141" s="88"/>
      <c r="K141" s="88"/>
      <c r="L141" s="88"/>
      <c r="M141" s="88"/>
      <c r="N141" s="88"/>
      <c r="O141" s="88"/>
      <c r="P141" s="88"/>
      <c r="Q141" s="88"/>
      <c r="R141" s="88"/>
    </row>
    <row r="142" spans="2:18" x14ac:dyDescent="0.2">
      <c r="B142" s="88"/>
      <c r="C142" s="88"/>
      <c r="D142" s="88"/>
      <c r="E142" s="88"/>
      <c r="F142" s="88"/>
      <c r="G142" s="88"/>
      <c r="H142" s="88"/>
      <c r="I142" s="88"/>
      <c r="J142" s="88"/>
      <c r="K142" s="88"/>
      <c r="L142" s="88"/>
      <c r="M142" s="88"/>
      <c r="N142" s="88"/>
      <c r="O142" s="88"/>
      <c r="P142" s="88"/>
      <c r="Q142" s="88"/>
      <c r="R142" s="88"/>
    </row>
    <row r="143" spans="2:18" x14ac:dyDescent="0.2">
      <c r="B143" s="88"/>
      <c r="C143" s="88"/>
      <c r="D143" s="88"/>
      <c r="E143" s="88"/>
      <c r="F143" s="88"/>
      <c r="G143" s="88"/>
      <c r="H143" s="88"/>
      <c r="I143" s="88"/>
      <c r="J143" s="88"/>
      <c r="K143" s="88"/>
      <c r="L143" s="88"/>
      <c r="M143" s="88"/>
      <c r="N143" s="88"/>
      <c r="O143" s="88"/>
      <c r="P143" s="88"/>
      <c r="Q143" s="88"/>
      <c r="R143" s="88"/>
    </row>
    <row r="144" spans="2:18" x14ac:dyDescent="0.2">
      <c r="B144" s="88"/>
      <c r="C144" s="88"/>
      <c r="D144" s="88"/>
      <c r="E144" s="88"/>
      <c r="F144" s="88"/>
      <c r="G144" s="88"/>
      <c r="H144" s="88"/>
      <c r="I144" s="88"/>
      <c r="J144" s="88"/>
      <c r="K144" s="88"/>
      <c r="L144" s="88"/>
      <c r="M144" s="88"/>
      <c r="N144" s="88"/>
      <c r="O144" s="88"/>
      <c r="P144" s="88"/>
      <c r="Q144" s="88"/>
      <c r="R144" s="88"/>
    </row>
    <row r="145" spans="2:18" x14ac:dyDescent="0.2">
      <c r="B145" s="88"/>
      <c r="C145" s="88"/>
      <c r="D145" s="88"/>
      <c r="E145" s="88"/>
      <c r="F145" s="88"/>
      <c r="G145" s="88"/>
      <c r="H145" s="88"/>
      <c r="I145" s="88"/>
      <c r="J145" s="88"/>
      <c r="K145" s="88"/>
      <c r="L145" s="88"/>
      <c r="M145" s="88"/>
      <c r="N145" s="88"/>
      <c r="O145" s="88"/>
      <c r="P145" s="88"/>
      <c r="Q145" s="88"/>
      <c r="R145" s="88"/>
    </row>
    <row r="146" spans="2:18" x14ac:dyDescent="0.2">
      <c r="B146" s="88"/>
      <c r="C146" s="88"/>
      <c r="D146" s="88"/>
      <c r="E146" s="88"/>
      <c r="F146" s="88"/>
      <c r="G146" s="88"/>
      <c r="H146" s="88"/>
      <c r="I146" s="88"/>
      <c r="J146" s="88"/>
      <c r="K146" s="88"/>
      <c r="L146" s="88"/>
      <c r="M146" s="88"/>
      <c r="N146" s="88"/>
      <c r="O146" s="88"/>
      <c r="P146" s="88"/>
      <c r="Q146" s="88"/>
      <c r="R146" s="88"/>
    </row>
    <row r="147" spans="2:18" x14ac:dyDescent="0.2">
      <c r="B147" s="88"/>
      <c r="C147" s="88"/>
      <c r="D147" s="88"/>
      <c r="E147" s="88"/>
      <c r="F147" s="88"/>
      <c r="G147" s="88"/>
      <c r="H147" s="88"/>
      <c r="I147" s="88"/>
      <c r="J147" s="88"/>
      <c r="K147" s="88"/>
      <c r="L147" s="88"/>
      <c r="M147" s="88"/>
      <c r="N147" s="88"/>
      <c r="O147" s="88"/>
      <c r="P147" s="88"/>
      <c r="Q147" s="88"/>
      <c r="R147" s="88"/>
    </row>
    <row r="148" spans="2:18" x14ac:dyDescent="0.2">
      <c r="B148" s="88"/>
      <c r="C148" s="88"/>
      <c r="D148" s="88"/>
      <c r="E148" s="88"/>
      <c r="F148" s="88"/>
      <c r="G148" s="88"/>
      <c r="H148" s="88"/>
      <c r="I148" s="88"/>
      <c r="J148" s="88"/>
      <c r="K148" s="88"/>
      <c r="L148" s="88"/>
      <c r="M148" s="88"/>
      <c r="N148" s="88"/>
      <c r="O148" s="88"/>
      <c r="P148" s="88"/>
      <c r="Q148" s="88"/>
      <c r="R148" s="88"/>
    </row>
    <row r="149" spans="2:18" x14ac:dyDescent="0.2">
      <c r="B149" s="88"/>
      <c r="C149" s="88"/>
      <c r="D149" s="88"/>
      <c r="E149" s="88"/>
      <c r="F149" s="88"/>
      <c r="G149" s="88"/>
      <c r="H149" s="88"/>
      <c r="I149" s="88"/>
      <c r="J149" s="88"/>
      <c r="K149" s="88"/>
      <c r="L149" s="88"/>
      <c r="M149" s="88"/>
      <c r="N149" s="88"/>
      <c r="O149" s="88"/>
      <c r="P149" s="88"/>
      <c r="Q149" s="88"/>
      <c r="R149" s="88"/>
    </row>
    <row r="150" spans="2:18" x14ac:dyDescent="0.2">
      <c r="B150" s="88"/>
      <c r="C150" s="88"/>
      <c r="D150" s="88"/>
      <c r="E150" s="88"/>
      <c r="F150" s="88"/>
      <c r="G150" s="88"/>
      <c r="H150" s="88"/>
      <c r="I150" s="88"/>
      <c r="J150" s="88"/>
      <c r="K150" s="88"/>
      <c r="L150" s="88"/>
      <c r="M150" s="88"/>
      <c r="N150" s="88"/>
      <c r="O150" s="88"/>
      <c r="P150" s="88"/>
      <c r="Q150" s="88"/>
      <c r="R150" s="88"/>
    </row>
    <row r="151" spans="2:18" x14ac:dyDescent="0.2">
      <c r="B151" s="88"/>
      <c r="C151" s="88"/>
      <c r="D151" s="88"/>
      <c r="E151" s="88"/>
      <c r="F151" s="88"/>
      <c r="G151" s="88"/>
      <c r="H151" s="88"/>
      <c r="I151" s="88"/>
      <c r="J151" s="88"/>
      <c r="K151" s="88"/>
      <c r="L151" s="88"/>
      <c r="M151" s="88"/>
      <c r="N151" s="88"/>
      <c r="O151" s="88"/>
      <c r="P151" s="88"/>
      <c r="Q151" s="88"/>
      <c r="R151" s="88"/>
    </row>
    <row r="152" spans="2:18" x14ac:dyDescent="0.2">
      <c r="B152" s="88"/>
      <c r="C152" s="88"/>
      <c r="D152" s="88"/>
      <c r="E152" s="88"/>
      <c r="F152" s="88"/>
      <c r="G152" s="88"/>
      <c r="H152" s="88"/>
      <c r="I152" s="88"/>
      <c r="J152" s="88"/>
      <c r="K152" s="88"/>
      <c r="L152" s="88"/>
      <c r="M152" s="88"/>
      <c r="N152" s="88"/>
      <c r="O152" s="88"/>
      <c r="P152" s="88"/>
      <c r="Q152" s="88"/>
      <c r="R152" s="88"/>
    </row>
    <row r="153" spans="2:18" x14ac:dyDescent="0.2">
      <c r="B153" s="88"/>
      <c r="C153" s="88"/>
      <c r="D153" s="88"/>
      <c r="E153" s="88"/>
      <c r="F153" s="88"/>
      <c r="G153" s="88"/>
      <c r="H153" s="88"/>
      <c r="I153" s="88"/>
      <c r="J153" s="88"/>
      <c r="K153" s="88"/>
      <c r="L153" s="88"/>
      <c r="M153" s="88"/>
      <c r="N153" s="88"/>
      <c r="O153" s="88"/>
      <c r="P153" s="88"/>
      <c r="Q153" s="88"/>
      <c r="R153" s="88"/>
    </row>
    <row r="154" spans="2:18" x14ac:dyDescent="0.2">
      <c r="B154" s="88"/>
      <c r="C154" s="88"/>
      <c r="D154" s="88"/>
      <c r="E154" s="88"/>
      <c r="F154" s="88"/>
      <c r="G154" s="88"/>
      <c r="H154" s="88"/>
      <c r="I154" s="88"/>
      <c r="J154" s="88"/>
      <c r="K154" s="88"/>
      <c r="L154" s="88"/>
      <c r="M154" s="88"/>
      <c r="N154" s="88"/>
      <c r="O154" s="88"/>
      <c r="P154" s="88"/>
      <c r="Q154" s="88"/>
      <c r="R154" s="88"/>
    </row>
    <row r="155" spans="2:18" x14ac:dyDescent="0.2">
      <c r="B155" s="88"/>
      <c r="C155" s="88"/>
      <c r="D155" s="88"/>
      <c r="E155" s="88"/>
      <c r="F155" s="88"/>
      <c r="G155" s="88"/>
      <c r="H155" s="88"/>
      <c r="I155" s="88"/>
      <c r="J155" s="88"/>
      <c r="K155" s="88"/>
      <c r="L155" s="88"/>
      <c r="M155" s="88"/>
      <c r="N155" s="88"/>
      <c r="O155" s="88"/>
      <c r="P155" s="88"/>
      <c r="Q155" s="88"/>
      <c r="R155" s="88"/>
    </row>
    <row r="156" spans="2:18" x14ac:dyDescent="0.2">
      <c r="B156" s="88"/>
      <c r="C156" s="88"/>
      <c r="D156" s="88"/>
      <c r="E156" s="88"/>
      <c r="F156" s="88"/>
      <c r="G156" s="88"/>
      <c r="H156" s="88"/>
      <c r="I156" s="88"/>
      <c r="J156" s="88"/>
      <c r="K156" s="88"/>
      <c r="L156" s="88"/>
      <c r="M156" s="88"/>
      <c r="N156" s="88"/>
      <c r="O156" s="88"/>
      <c r="P156" s="88"/>
      <c r="Q156" s="88"/>
      <c r="R156" s="88"/>
    </row>
    <row r="157" spans="2:18" x14ac:dyDescent="0.2">
      <c r="B157" s="88"/>
      <c r="C157" s="88"/>
      <c r="D157" s="88"/>
      <c r="E157" s="88"/>
      <c r="F157" s="88"/>
      <c r="G157" s="88"/>
      <c r="H157" s="88"/>
      <c r="I157" s="88"/>
      <c r="J157" s="88"/>
      <c r="K157" s="88"/>
      <c r="L157" s="88"/>
      <c r="M157" s="88"/>
      <c r="N157" s="88"/>
      <c r="O157" s="88"/>
      <c r="P157" s="88"/>
      <c r="Q157" s="88"/>
      <c r="R157" s="88"/>
    </row>
    <row r="158" spans="2:18" x14ac:dyDescent="0.2">
      <c r="B158" s="88"/>
      <c r="C158" s="88"/>
      <c r="D158" s="88"/>
      <c r="E158" s="88"/>
      <c r="F158" s="88"/>
      <c r="G158" s="88"/>
      <c r="H158" s="88"/>
      <c r="I158" s="88"/>
      <c r="J158" s="88"/>
      <c r="K158" s="88"/>
      <c r="L158" s="88"/>
      <c r="M158" s="88"/>
      <c r="N158" s="88"/>
      <c r="O158" s="88"/>
      <c r="P158" s="88"/>
      <c r="Q158" s="88"/>
      <c r="R158" s="88"/>
    </row>
    <row r="159" spans="2:18" x14ac:dyDescent="0.2">
      <c r="B159" s="88"/>
      <c r="C159" s="88"/>
      <c r="D159" s="88"/>
      <c r="E159" s="88"/>
      <c r="F159" s="88"/>
      <c r="G159" s="88"/>
      <c r="H159" s="88"/>
      <c r="I159" s="88"/>
      <c r="J159" s="88"/>
      <c r="K159" s="88"/>
      <c r="L159" s="88"/>
      <c r="M159" s="88"/>
      <c r="N159" s="88"/>
      <c r="O159" s="88"/>
      <c r="P159" s="88"/>
      <c r="Q159" s="88"/>
      <c r="R159" s="88"/>
    </row>
    <row r="160" spans="2:18" x14ac:dyDescent="0.2">
      <c r="B160" s="88"/>
      <c r="C160" s="88"/>
      <c r="D160" s="88"/>
      <c r="E160" s="88"/>
      <c r="F160" s="88"/>
      <c r="G160" s="88"/>
      <c r="H160" s="88"/>
      <c r="I160" s="88"/>
      <c r="J160" s="88"/>
      <c r="K160" s="88"/>
      <c r="L160" s="88"/>
      <c r="M160" s="88"/>
      <c r="N160" s="88"/>
      <c r="O160" s="88"/>
      <c r="P160" s="88"/>
      <c r="Q160" s="88"/>
      <c r="R160" s="88"/>
    </row>
  </sheetData>
  <mergeCells count="5">
    <mergeCell ref="G3:I3"/>
    <mergeCell ref="B2:R2"/>
    <mergeCell ref="B5:R5"/>
    <mergeCell ref="B33:R33"/>
    <mergeCell ref="B61:R61"/>
  </mergeCells>
  <pageMargins left="0.7" right="0.7" top="0.75" bottom="0.75" header="0.3" footer="0.3"/>
  <pageSetup paperSize="8" orientation="landscape" r:id="rId1"/>
  <headerFooter>
    <oddHeader>&amp;L&amp;"Calibri"&amp;10&amp;K000000 [Limited Sharing]&amp;1#_x000D_</oddHead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800-000000000000}">
  <sheetPr codeName="Sheet46">
    <tabColor theme="7" tint="-0.499984740745262"/>
  </sheetPr>
  <dimension ref="A1:U48"/>
  <sheetViews>
    <sheetView workbookViewId="0">
      <pane ySplit="3" topLeftCell="A24" activePane="bottomLeft" state="frozen"/>
      <selection sqref="A1:XFD1048576"/>
      <selection pane="bottomLeft" activeCell="F34" sqref="F34"/>
    </sheetView>
  </sheetViews>
  <sheetFormatPr defaultRowHeight="12.75" x14ac:dyDescent="0.2"/>
  <cols>
    <col min="1" max="1" width="4.6640625" style="11" customWidth="1"/>
    <col min="2" max="2" width="54.33203125" style="11" bestFit="1" customWidth="1"/>
    <col min="3" max="5" width="11.33203125" style="11" bestFit="1" customWidth="1"/>
    <col min="6" max="6" width="9.83203125" style="11" bestFit="1" customWidth="1"/>
    <col min="7" max="7" width="11.33203125" style="11" bestFit="1" customWidth="1"/>
    <col min="8" max="8" width="9.83203125" style="11" bestFit="1" customWidth="1"/>
    <col min="9" max="9" width="9.83203125" style="11" customWidth="1"/>
    <col min="10" max="10" width="10.6640625" style="11" customWidth="1"/>
    <col min="11" max="11" width="9.6640625" style="11" customWidth="1"/>
    <col min="12" max="12" width="8.5" style="11" customWidth="1"/>
    <col min="13" max="14" width="9.33203125" style="11"/>
    <col min="15" max="15" width="12.1640625" style="11" bestFit="1" customWidth="1"/>
    <col min="16" max="18" width="9.33203125" style="11"/>
    <col min="19" max="19" width="17" style="11" customWidth="1"/>
    <col min="20" max="20" width="13.83203125" style="11" customWidth="1"/>
    <col min="21" max="21" width="14.33203125" style="11" customWidth="1"/>
    <col min="22" max="16384" width="9.33203125" style="11"/>
  </cols>
  <sheetData>
    <row r="1" spans="2:13" s="4" customFormat="1" ht="46.5" customHeight="1" x14ac:dyDescent="0.2">
      <c r="B1" s="1" t="s">
        <v>438</v>
      </c>
      <c r="C1" s="2"/>
      <c r="D1" s="2"/>
      <c r="E1" s="2"/>
      <c r="F1" s="2"/>
      <c r="G1" s="2"/>
      <c r="H1" s="2"/>
      <c r="I1" s="2"/>
      <c r="J1" s="2"/>
      <c r="K1" s="2"/>
      <c r="L1" s="3" t="s">
        <v>476</v>
      </c>
    </row>
    <row r="2" spans="2:13" s="5" customFormat="1" ht="15" x14ac:dyDescent="0.25">
      <c r="B2" s="492" t="s">
        <v>267</v>
      </c>
      <c r="C2" s="492"/>
      <c r="D2" s="492"/>
      <c r="E2" s="492"/>
      <c r="F2" s="492"/>
      <c r="G2" s="492"/>
      <c r="H2" s="492"/>
      <c r="I2" s="492"/>
      <c r="J2" s="492"/>
      <c r="K2" s="492"/>
      <c r="L2" s="492"/>
      <c r="M2" s="29"/>
    </row>
    <row r="3" spans="2:13" s="130" customFormat="1" ht="17.25" x14ac:dyDescent="0.25">
      <c r="B3" s="99" t="s">
        <v>23</v>
      </c>
      <c r="C3" s="64">
        <v>2014</v>
      </c>
      <c r="D3" s="64">
        <v>2015</v>
      </c>
      <c r="E3" s="64">
        <v>2016</v>
      </c>
      <c r="F3" s="64">
        <v>2017</v>
      </c>
      <c r="G3" s="64">
        <v>2018</v>
      </c>
      <c r="H3" s="64">
        <v>2019</v>
      </c>
      <c r="I3" s="65">
        <v>2020</v>
      </c>
      <c r="J3" s="65" t="s">
        <v>28</v>
      </c>
      <c r="K3" s="115" t="s">
        <v>24</v>
      </c>
      <c r="L3" s="115" t="s">
        <v>291</v>
      </c>
      <c r="M3" s="7"/>
    </row>
    <row r="4" spans="2:13" x14ac:dyDescent="0.2">
      <c r="B4" s="69" t="s">
        <v>1166</v>
      </c>
      <c r="C4" s="70"/>
      <c r="D4" s="70"/>
      <c r="E4" s="70"/>
      <c r="F4" s="70"/>
      <c r="G4" s="70"/>
      <c r="H4" s="70"/>
      <c r="I4" s="70"/>
      <c r="J4" s="70"/>
      <c r="K4" s="70"/>
    </row>
    <row r="5" spans="2:13" x14ac:dyDescent="0.2">
      <c r="B5" s="121" t="s">
        <v>640</v>
      </c>
      <c r="C5" s="116">
        <v>22.1</v>
      </c>
      <c r="D5" s="116">
        <v>22.9</v>
      </c>
      <c r="E5" s="116">
        <v>65.8</v>
      </c>
      <c r="F5" s="116">
        <v>69.3</v>
      </c>
      <c r="G5" s="116">
        <v>78.8</v>
      </c>
      <c r="H5" s="116">
        <v>86.7</v>
      </c>
      <c r="I5" s="116">
        <v>58.8</v>
      </c>
      <c r="J5" s="116">
        <v>50.8</v>
      </c>
      <c r="K5" s="116">
        <v>63</v>
      </c>
      <c r="L5" s="116">
        <v>90.1</v>
      </c>
    </row>
    <row r="6" spans="2:13" x14ac:dyDescent="0.2">
      <c r="B6" s="121" t="s">
        <v>641</v>
      </c>
      <c r="C6" s="116">
        <v>10.9</v>
      </c>
      <c r="D6" s="116">
        <v>11</v>
      </c>
      <c r="E6" s="116">
        <v>11</v>
      </c>
      <c r="F6" s="116">
        <v>12.2</v>
      </c>
      <c r="G6" s="116">
        <v>12.6</v>
      </c>
      <c r="H6" s="116">
        <v>14</v>
      </c>
      <c r="I6" s="116">
        <v>9.5</v>
      </c>
      <c r="J6" s="116">
        <v>7.6</v>
      </c>
      <c r="K6" s="116">
        <v>12.3</v>
      </c>
      <c r="L6" s="116">
        <v>13.8</v>
      </c>
    </row>
    <row r="7" spans="2:13" x14ac:dyDescent="0.2">
      <c r="B7" s="121" t="s">
        <v>642</v>
      </c>
      <c r="C7" s="55">
        <v>67</v>
      </c>
      <c r="D7" s="55">
        <v>93</v>
      </c>
      <c r="E7" s="55">
        <v>103</v>
      </c>
      <c r="F7" s="55">
        <v>110</v>
      </c>
      <c r="G7" s="55">
        <v>109</v>
      </c>
      <c r="H7" s="55">
        <v>108</v>
      </c>
      <c r="I7" s="55">
        <v>121</v>
      </c>
      <c r="J7" s="55">
        <v>144</v>
      </c>
      <c r="K7" s="55">
        <v>146</v>
      </c>
      <c r="L7" s="55">
        <v>138</v>
      </c>
    </row>
    <row r="8" spans="2:13" x14ac:dyDescent="0.2">
      <c r="B8" s="131" t="s">
        <v>544</v>
      </c>
      <c r="C8" s="55">
        <v>328</v>
      </c>
      <c r="D8" s="55">
        <v>378</v>
      </c>
      <c r="E8" s="55">
        <v>380</v>
      </c>
      <c r="F8" s="55">
        <v>336</v>
      </c>
      <c r="G8" s="55">
        <v>417</v>
      </c>
      <c r="H8" s="55">
        <v>327</v>
      </c>
      <c r="I8" s="55">
        <v>338</v>
      </c>
      <c r="J8" s="55">
        <v>429</v>
      </c>
      <c r="K8" s="55">
        <v>432</v>
      </c>
      <c r="L8" s="55">
        <v>403</v>
      </c>
    </row>
    <row r="9" spans="2:13" x14ac:dyDescent="0.2">
      <c r="B9" s="121" t="s">
        <v>643</v>
      </c>
      <c r="C9" s="116">
        <v>196.2</v>
      </c>
      <c r="D9" s="116">
        <v>263.2</v>
      </c>
      <c r="E9" s="116">
        <v>323.89999999999998</v>
      </c>
      <c r="F9" s="116">
        <v>388.3</v>
      </c>
      <c r="G9" s="116">
        <v>362.8</v>
      </c>
      <c r="H9" s="116">
        <v>608.79999999999995</v>
      </c>
      <c r="I9" s="116">
        <v>312.2</v>
      </c>
      <c r="J9" s="116">
        <v>677</v>
      </c>
      <c r="K9" s="116">
        <v>551</v>
      </c>
      <c r="L9" s="116">
        <v>743.7</v>
      </c>
    </row>
    <row r="10" spans="2:13" x14ac:dyDescent="0.2">
      <c r="B10" s="75" t="s">
        <v>644</v>
      </c>
      <c r="C10" s="71"/>
      <c r="D10" s="71"/>
      <c r="E10" s="71"/>
      <c r="F10" s="71"/>
      <c r="G10" s="71"/>
      <c r="H10" s="71"/>
      <c r="I10" s="71"/>
      <c r="J10" s="71"/>
      <c r="K10" s="71"/>
    </row>
    <row r="11" spans="2:13" x14ac:dyDescent="0.2">
      <c r="B11" s="121" t="s">
        <v>640</v>
      </c>
      <c r="C11" s="132">
        <v>1069.8</v>
      </c>
      <c r="D11" s="132">
        <v>1142.4000000000001</v>
      </c>
      <c r="E11" s="132">
        <v>1031</v>
      </c>
      <c r="F11" s="132">
        <v>1089.2</v>
      </c>
      <c r="G11" s="132">
        <v>1057.0999999999999</v>
      </c>
      <c r="H11" s="132">
        <v>1164.9000000000001</v>
      </c>
      <c r="I11" s="116">
        <v>720</v>
      </c>
      <c r="J11" s="132">
        <v>673.7</v>
      </c>
      <c r="K11" s="116">
        <v>655.78</v>
      </c>
      <c r="L11" s="116">
        <v>747.26900000000001</v>
      </c>
    </row>
    <row r="12" spans="2:13" x14ac:dyDescent="0.2">
      <c r="B12" s="121" t="s">
        <v>641</v>
      </c>
      <c r="C12" s="55">
        <v>0</v>
      </c>
      <c r="D12" s="55">
        <v>0</v>
      </c>
      <c r="E12" s="55">
        <v>0</v>
      </c>
      <c r="F12" s="55">
        <v>0</v>
      </c>
      <c r="G12" s="111">
        <v>0</v>
      </c>
      <c r="H12" s="55">
        <v>0</v>
      </c>
      <c r="I12" s="55">
        <v>0</v>
      </c>
      <c r="J12" s="55">
        <v>0</v>
      </c>
      <c r="K12" s="55">
        <v>0</v>
      </c>
      <c r="L12" s="55">
        <v>0</v>
      </c>
    </row>
    <row r="13" spans="2:13" x14ac:dyDescent="0.2">
      <c r="B13" s="121" t="s">
        <v>642</v>
      </c>
      <c r="C13" s="55">
        <v>23</v>
      </c>
      <c r="D13" s="55">
        <v>24</v>
      </c>
      <c r="E13" s="55">
        <v>20</v>
      </c>
      <c r="F13" s="55">
        <v>28</v>
      </c>
      <c r="G13" s="55">
        <v>23</v>
      </c>
      <c r="H13" s="55">
        <v>24</v>
      </c>
      <c r="I13" s="55">
        <v>33</v>
      </c>
      <c r="J13" s="55">
        <v>35</v>
      </c>
      <c r="K13" s="55">
        <v>39</v>
      </c>
      <c r="L13" s="55">
        <v>40</v>
      </c>
    </row>
    <row r="14" spans="2:13" x14ac:dyDescent="0.2">
      <c r="B14" s="131" t="s">
        <v>544</v>
      </c>
      <c r="C14" s="74">
        <v>1627</v>
      </c>
      <c r="D14" s="74">
        <v>1611</v>
      </c>
      <c r="E14" s="74">
        <v>1448</v>
      </c>
      <c r="F14" s="74">
        <v>1430</v>
      </c>
      <c r="G14" s="74">
        <v>1486</v>
      </c>
      <c r="H14" s="74">
        <v>1471</v>
      </c>
      <c r="I14" s="74">
        <v>1173</v>
      </c>
      <c r="J14" s="74">
        <v>1410</v>
      </c>
      <c r="K14" s="74">
        <v>1371</v>
      </c>
      <c r="L14" s="74">
        <v>1191</v>
      </c>
    </row>
    <row r="15" spans="2:13" x14ac:dyDescent="0.2">
      <c r="B15" s="121" t="s">
        <v>643</v>
      </c>
      <c r="C15" s="55">
        <v>465</v>
      </c>
      <c r="D15" s="55">
        <v>532</v>
      </c>
      <c r="E15" s="55">
        <v>456</v>
      </c>
      <c r="F15" s="55">
        <v>694</v>
      </c>
      <c r="G15" s="55">
        <v>716</v>
      </c>
      <c r="H15" s="74">
        <v>1367</v>
      </c>
      <c r="I15" s="55">
        <v>593</v>
      </c>
      <c r="J15" s="74">
        <v>751</v>
      </c>
      <c r="K15" s="55">
        <v>926</v>
      </c>
      <c r="L15" s="55">
        <v>685</v>
      </c>
    </row>
    <row r="16" spans="2:13" x14ac:dyDescent="0.2">
      <c r="B16" s="75" t="s">
        <v>645</v>
      </c>
      <c r="C16" s="71"/>
      <c r="D16" s="71"/>
      <c r="E16" s="71"/>
      <c r="F16" s="71"/>
      <c r="G16" s="71"/>
      <c r="H16" s="71"/>
      <c r="I16" s="71"/>
      <c r="J16" s="71"/>
      <c r="K16" s="71"/>
    </row>
    <row r="17" spans="2:21" x14ac:dyDescent="0.2">
      <c r="B17" s="121" t="s">
        <v>640</v>
      </c>
      <c r="C17" s="111" t="s">
        <v>295</v>
      </c>
      <c r="D17" s="73" t="s">
        <v>646</v>
      </c>
      <c r="E17" s="73" t="s">
        <v>646</v>
      </c>
      <c r="F17" s="73" t="s">
        <v>646</v>
      </c>
      <c r="G17" s="73" t="s">
        <v>646</v>
      </c>
      <c r="H17" s="116">
        <v>82.3</v>
      </c>
      <c r="I17" s="116">
        <v>36.200000000000003</v>
      </c>
      <c r="J17" s="116">
        <v>32.9</v>
      </c>
      <c r="K17" s="116">
        <v>57.874000000000002</v>
      </c>
      <c r="L17" s="116">
        <v>60</v>
      </c>
    </row>
    <row r="18" spans="2:21" x14ac:dyDescent="0.2">
      <c r="B18" s="121" t="s">
        <v>641</v>
      </c>
      <c r="C18" s="116">
        <v>2.2999999999999998</v>
      </c>
      <c r="D18" s="116">
        <v>2.1</v>
      </c>
      <c r="E18" s="116">
        <v>1.8</v>
      </c>
      <c r="F18" s="116">
        <v>1.8</v>
      </c>
      <c r="G18" s="116">
        <v>1.7</v>
      </c>
      <c r="H18" s="116">
        <v>1.7</v>
      </c>
      <c r="I18" s="116">
        <v>1.2</v>
      </c>
      <c r="J18" s="116">
        <v>1</v>
      </c>
      <c r="K18" s="116">
        <v>1.4</v>
      </c>
      <c r="L18" s="116">
        <v>1.52</v>
      </c>
    </row>
    <row r="19" spans="2:21" x14ac:dyDescent="0.2">
      <c r="B19" s="121" t="s">
        <v>642</v>
      </c>
      <c r="C19" s="55">
        <v>12</v>
      </c>
      <c r="D19" s="55">
        <v>13</v>
      </c>
      <c r="E19" s="55">
        <v>13</v>
      </c>
      <c r="F19" s="55">
        <v>13</v>
      </c>
      <c r="G19" s="55">
        <v>12</v>
      </c>
      <c r="H19" s="55">
        <v>15</v>
      </c>
      <c r="I19" s="55">
        <v>15</v>
      </c>
      <c r="J19" s="55">
        <v>14</v>
      </c>
      <c r="K19" s="55">
        <v>8</v>
      </c>
      <c r="L19" s="55">
        <v>14</v>
      </c>
    </row>
    <row r="20" spans="2:21" x14ac:dyDescent="0.2">
      <c r="B20" s="131" t="s">
        <v>544</v>
      </c>
      <c r="C20" s="55">
        <v>67</v>
      </c>
      <c r="D20" s="55">
        <v>87</v>
      </c>
      <c r="E20" s="55">
        <v>92</v>
      </c>
      <c r="F20" s="55">
        <v>74</v>
      </c>
      <c r="G20" s="55">
        <v>65</v>
      </c>
      <c r="H20" s="55">
        <v>82</v>
      </c>
      <c r="I20" s="55">
        <v>65</v>
      </c>
      <c r="J20" s="55">
        <v>67</v>
      </c>
      <c r="K20" s="55">
        <v>59</v>
      </c>
      <c r="L20" s="55">
        <v>57</v>
      </c>
      <c r="S20" s="133"/>
      <c r="T20" s="133"/>
      <c r="U20" s="17"/>
    </row>
    <row r="21" spans="2:21" x14ac:dyDescent="0.2">
      <c r="B21" s="121" t="s">
        <v>643</v>
      </c>
      <c r="C21" s="116">
        <v>66.2</v>
      </c>
      <c r="D21" s="116">
        <v>87.1</v>
      </c>
      <c r="E21" s="116">
        <v>91.2</v>
      </c>
      <c r="F21" s="116">
        <v>250</v>
      </c>
      <c r="G21" s="116">
        <v>107.1</v>
      </c>
      <c r="H21" s="116">
        <v>100.1</v>
      </c>
      <c r="I21" s="116">
        <v>119.2</v>
      </c>
      <c r="J21" s="116">
        <v>128.57</v>
      </c>
      <c r="K21" s="116">
        <v>119</v>
      </c>
      <c r="L21" s="116">
        <v>127.55</v>
      </c>
      <c r="S21" s="133"/>
      <c r="T21" s="133"/>
      <c r="U21" s="133"/>
    </row>
    <row r="22" spans="2:21" x14ac:dyDescent="0.2">
      <c r="B22" s="75" t="s">
        <v>647</v>
      </c>
      <c r="C22" s="71"/>
      <c r="D22" s="71"/>
      <c r="E22" s="71"/>
      <c r="F22" s="71"/>
      <c r="G22" s="71"/>
      <c r="H22" s="71"/>
      <c r="I22" s="71"/>
      <c r="J22" s="71"/>
      <c r="K22" s="71"/>
      <c r="L22" s="71"/>
      <c r="T22" s="133"/>
    </row>
    <row r="23" spans="2:21" x14ac:dyDescent="0.2">
      <c r="B23" s="121" t="s">
        <v>640</v>
      </c>
      <c r="C23" s="116">
        <v>162.9</v>
      </c>
      <c r="D23" s="116">
        <v>216.5</v>
      </c>
      <c r="E23" s="116">
        <v>140.9</v>
      </c>
      <c r="F23" s="116">
        <v>131.5</v>
      </c>
      <c r="G23" s="116">
        <v>146.30000000000001</v>
      </c>
      <c r="H23" s="116">
        <v>174.2</v>
      </c>
      <c r="I23" s="116">
        <v>117.6</v>
      </c>
      <c r="J23" s="116">
        <v>82.236000000000004</v>
      </c>
      <c r="K23" s="116">
        <v>105.78</v>
      </c>
      <c r="L23" s="116">
        <v>171.167</v>
      </c>
      <c r="S23" s="17"/>
      <c r="T23" s="133"/>
      <c r="U23" s="133"/>
    </row>
    <row r="24" spans="2:21" x14ac:dyDescent="0.2">
      <c r="B24" s="121" t="s">
        <v>648</v>
      </c>
      <c r="C24" s="116">
        <v>4.3</v>
      </c>
      <c r="D24" s="116">
        <v>4.7</v>
      </c>
      <c r="E24" s="116">
        <v>4.0999999999999996</v>
      </c>
      <c r="F24" s="116">
        <v>4.4000000000000004</v>
      </c>
      <c r="G24" s="116">
        <v>4.5999999999999996</v>
      </c>
      <c r="H24" s="116">
        <v>4.8</v>
      </c>
      <c r="I24" s="71">
        <v>4.17</v>
      </c>
      <c r="J24" s="116">
        <v>3.8820000000000001</v>
      </c>
      <c r="K24" s="116">
        <v>4.6159999999999997</v>
      </c>
      <c r="L24" s="116">
        <v>5.36</v>
      </c>
      <c r="S24" s="134"/>
      <c r="T24" s="134"/>
      <c r="U24" s="134"/>
    </row>
    <row r="25" spans="2:21" x14ac:dyDescent="0.2">
      <c r="B25" s="121" t="s">
        <v>642</v>
      </c>
      <c r="C25" s="55">
        <v>39</v>
      </c>
      <c r="D25" s="55">
        <v>47</v>
      </c>
      <c r="E25" s="55">
        <v>51</v>
      </c>
      <c r="F25" s="55">
        <v>44</v>
      </c>
      <c r="G25" s="55">
        <v>40</v>
      </c>
      <c r="H25" s="55">
        <v>40</v>
      </c>
      <c r="I25" s="55">
        <v>36</v>
      </c>
      <c r="J25" s="55">
        <v>43</v>
      </c>
      <c r="K25" s="55">
        <v>34</v>
      </c>
      <c r="L25" s="55">
        <v>41</v>
      </c>
    </row>
    <row r="26" spans="2:21" x14ac:dyDescent="0.2">
      <c r="B26" s="131" t="s">
        <v>544</v>
      </c>
      <c r="C26" s="55">
        <v>153</v>
      </c>
      <c r="D26" s="55">
        <v>136</v>
      </c>
      <c r="E26" s="55">
        <v>147</v>
      </c>
      <c r="F26" s="55">
        <v>147</v>
      </c>
      <c r="G26" s="55">
        <v>161</v>
      </c>
      <c r="H26" s="55">
        <v>167</v>
      </c>
      <c r="I26" s="55">
        <v>213</v>
      </c>
      <c r="J26" s="55">
        <v>222</v>
      </c>
      <c r="K26" s="55">
        <v>212</v>
      </c>
      <c r="L26" s="55">
        <v>202</v>
      </c>
      <c r="S26" s="135"/>
      <c r="T26" s="135"/>
      <c r="U26" s="135"/>
    </row>
    <row r="27" spans="2:21" ht="15" x14ac:dyDescent="0.2">
      <c r="B27" s="121" t="s">
        <v>643</v>
      </c>
      <c r="C27" s="116">
        <v>289</v>
      </c>
      <c r="D27" s="116">
        <v>267.3</v>
      </c>
      <c r="E27" s="116">
        <v>264</v>
      </c>
      <c r="F27" s="116">
        <v>224</v>
      </c>
      <c r="G27" s="116">
        <v>257</v>
      </c>
      <c r="H27" s="116">
        <v>353</v>
      </c>
      <c r="I27" s="116">
        <v>336.8</v>
      </c>
      <c r="J27" s="116" t="s">
        <v>1146</v>
      </c>
      <c r="K27" s="116" t="s">
        <v>1147</v>
      </c>
      <c r="L27" s="116" t="s">
        <v>1148</v>
      </c>
    </row>
    <row r="28" spans="2:21" x14ac:dyDescent="0.2">
      <c r="B28" s="75" t="s">
        <v>649</v>
      </c>
      <c r="C28" s="71"/>
      <c r="D28" s="71"/>
      <c r="E28" s="71"/>
      <c r="F28" s="71"/>
      <c r="G28" s="71"/>
      <c r="H28" s="71"/>
      <c r="I28" s="71"/>
      <c r="J28" s="71"/>
      <c r="K28" s="71"/>
      <c r="L28" s="71"/>
    </row>
    <row r="29" spans="2:21" x14ac:dyDescent="0.2">
      <c r="B29" s="121" t="s">
        <v>640</v>
      </c>
      <c r="C29" s="116">
        <v>344.9</v>
      </c>
      <c r="D29" s="116">
        <v>337.9</v>
      </c>
      <c r="E29" s="116">
        <v>372.4</v>
      </c>
      <c r="F29" s="116">
        <v>330.8</v>
      </c>
      <c r="G29" s="116">
        <v>465.6</v>
      </c>
      <c r="H29" s="116">
        <v>622.1</v>
      </c>
      <c r="I29" s="116">
        <v>220.6</v>
      </c>
      <c r="J29" s="116">
        <v>126.279</v>
      </c>
      <c r="K29" s="116">
        <v>336.322</v>
      </c>
      <c r="L29" s="116">
        <v>545.98500000000001</v>
      </c>
    </row>
    <row r="30" spans="2:21" x14ac:dyDescent="0.2">
      <c r="B30" s="121" t="s">
        <v>641</v>
      </c>
      <c r="C30" s="116">
        <v>0.2</v>
      </c>
      <c r="D30" s="116">
        <v>0.1</v>
      </c>
      <c r="E30" s="116">
        <v>0.2</v>
      </c>
      <c r="F30" s="116">
        <v>0.1</v>
      </c>
      <c r="G30" s="116">
        <v>0.1</v>
      </c>
      <c r="H30" s="116">
        <v>0.2</v>
      </c>
      <c r="I30" s="116">
        <v>0.1</v>
      </c>
      <c r="J30" s="116">
        <v>7.9000000000000001E-2</v>
      </c>
      <c r="K30" s="116">
        <v>7.3999999999999996E-2</v>
      </c>
      <c r="L30" s="116">
        <v>6.7000000000000004E-2</v>
      </c>
      <c r="S30" s="136"/>
      <c r="T30" s="136"/>
      <c r="U30" s="136"/>
    </row>
    <row r="31" spans="2:21" ht="15" x14ac:dyDescent="0.2">
      <c r="B31" s="125" t="s">
        <v>650</v>
      </c>
      <c r="C31" s="55">
        <v>10</v>
      </c>
      <c r="D31" s="55">
        <v>4</v>
      </c>
      <c r="E31" s="55">
        <v>4</v>
      </c>
      <c r="F31" s="55">
        <v>4</v>
      </c>
      <c r="G31" s="111" t="s">
        <v>651</v>
      </c>
      <c r="H31" s="111" t="s">
        <v>652</v>
      </c>
      <c r="I31" s="55">
        <v>5</v>
      </c>
      <c r="J31" s="71">
        <v>7</v>
      </c>
      <c r="K31" s="55">
        <v>8</v>
      </c>
      <c r="L31" s="55">
        <v>7</v>
      </c>
    </row>
    <row r="32" spans="2:21" ht="15" x14ac:dyDescent="0.2">
      <c r="B32" s="137" t="s">
        <v>653</v>
      </c>
      <c r="C32" s="55">
        <v>25</v>
      </c>
      <c r="D32" s="55">
        <v>25</v>
      </c>
      <c r="E32" s="55">
        <v>28</v>
      </c>
      <c r="F32" s="55">
        <v>28</v>
      </c>
      <c r="G32" s="55">
        <v>34</v>
      </c>
      <c r="H32" s="55">
        <v>34</v>
      </c>
      <c r="I32" s="55">
        <v>31</v>
      </c>
      <c r="J32" s="55">
        <v>30</v>
      </c>
      <c r="K32" s="55">
        <v>30</v>
      </c>
      <c r="L32" s="55">
        <v>30</v>
      </c>
    </row>
    <row r="33" spans="1:19" x14ac:dyDescent="0.2">
      <c r="B33" s="138" t="s">
        <v>643</v>
      </c>
      <c r="C33" s="139">
        <v>38.799999999999997</v>
      </c>
      <c r="D33" s="139">
        <v>34.799999999999997</v>
      </c>
      <c r="E33" s="139">
        <v>50.7</v>
      </c>
      <c r="F33" s="139">
        <v>35.6</v>
      </c>
      <c r="G33" s="139">
        <v>15.6</v>
      </c>
      <c r="H33" s="139">
        <v>5.9</v>
      </c>
      <c r="I33" s="139">
        <v>8.8000000000000007</v>
      </c>
      <c r="J33" s="139">
        <v>44</v>
      </c>
      <c r="K33" s="139">
        <v>53</v>
      </c>
      <c r="L33" s="139">
        <v>64</v>
      </c>
    </row>
    <row r="35" spans="1:19" x14ac:dyDescent="0.2">
      <c r="A35" s="21" t="s">
        <v>327</v>
      </c>
      <c r="B35" s="21" t="s">
        <v>335</v>
      </c>
      <c r="S35" s="133"/>
    </row>
    <row r="36" spans="1:19" x14ac:dyDescent="0.2">
      <c r="A36" s="21" t="s">
        <v>328</v>
      </c>
      <c r="B36" s="21" t="s">
        <v>333</v>
      </c>
    </row>
    <row r="37" spans="1:19" x14ac:dyDescent="0.2">
      <c r="A37" s="21" t="s">
        <v>329</v>
      </c>
      <c r="B37" s="21" t="s">
        <v>1149</v>
      </c>
    </row>
    <row r="38" spans="1:19" x14ac:dyDescent="0.2">
      <c r="A38" s="21" t="s">
        <v>330</v>
      </c>
      <c r="B38" s="21" t="s">
        <v>340</v>
      </c>
    </row>
    <row r="39" spans="1:19" x14ac:dyDescent="0.2">
      <c r="A39" s="21" t="s">
        <v>331</v>
      </c>
      <c r="B39" s="21" t="s">
        <v>341</v>
      </c>
    </row>
    <row r="40" spans="1:19" x14ac:dyDescent="0.2">
      <c r="A40" s="21" t="s">
        <v>31</v>
      </c>
      <c r="B40" s="21"/>
    </row>
    <row r="41" spans="1:19" x14ac:dyDescent="0.2">
      <c r="A41" s="21"/>
      <c r="B41" s="21"/>
    </row>
    <row r="42" spans="1:19" x14ac:dyDescent="0.2">
      <c r="A42" s="79" t="s">
        <v>1201</v>
      </c>
      <c r="B42" s="21"/>
    </row>
    <row r="43" spans="1:19" x14ac:dyDescent="0.2">
      <c r="A43" s="79" t="s">
        <v>1266</v>
      </c>
      <c r="B43" s="79"/>
    </row>
    <row r="44" spans="1:19" x14ac:dyDescent="0.2">
      <c r="A44" s="46" t="s">
        <v>268</v>
      </c>
      <c r="B44" s="46"/>
    </row>
    <row r="45" spans="1:19" x14ac:dyDescent="0.2">
      <c r="A45" s="79" t="s">
        <v>266</v>
      </c>
      <c r="B45" s="79"/>
    </row>
    <row r="46" spans="1:19" x14ac:dyDescent="0.2">
      <c r="A46" s="79" t="s">
        <v>269</v>
      </c>
      <c r="B46" s="79"/>
    </row>
    <row r="47" spans="1:19" x14ac:dyDescent="0.2">
      <c r="A47" s="46" t="s">
        <v>270</v>
      </c>
      <c r="B47" s="46"/>
    </row>
    <row r="48" spans="1:19" x14ac:dyDescent="0.2">
      <c r="B48" s="16"/>
    </row>
  </sheetData>
  <mergeCells count="1">
    <mergeCell ref="B2:L2"/>
  </mergeCells>
  <pageMargins left="0.7" right="0.7" top="0.75" bottom="0.75" header="0.3" footer="0.3"/>
  <pageSetup paperSize="8" orientation="landscape" r:id="rId1"/>
  <headerFooter>
    <oddHeader>&amp;L&amp;"Calibri"&amp;10&amp;K000000 [Limited Sharing]&amp;1#_x000D_</oddHeader>
  </headerFooter>
  <drawing r:id="rId2"/>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B00-000000000000}">
  <sheetPr codeName="Sheet47">
    <tabColor theme="7" tint="-0.499984740745262"/>
  </sheetPr>
  <dimension ref="A1:N50"/>
  <sheetViews>
    <sheetView workbookViewId="0">
      <pane ySplit="3" topLeftCell="A25" activePane="bottomLeft" state="frozen"/>
      <selection sqref="A1:XFD1048576"/>
      <selection pane="bottomLeft" sqref="A1:XFD1048576"/>
    </sheetView>
  </sheetViews>
  <sheetFormatPr defaultRowHeight="12.75" x14ac:dyDescent="0.2"/>
  <cols>
    <col min="1" max="1" width="3.83203125" style="11" customWidth="1"/>
    <col min="2" max="2" width="41" style="11" customWidth="1"/>
    <col min="3" max="6" width="10.33203125" style="11" bestFit="1" customWidth="1"/>
    <col min="7" max="7" width="11.83203125" style="11" bestFit="1" customWidth="1"/>
    <col min="8" max="8" width="8.83203125" style="11" bestFit="1" customWidth="1"/>
    <col min="9" max="9" width="10.33203125" style="11" bestFit="1" customWidth="1"/>
    <col min="10" max="10" width="11.83203125" style="11" bestFit="1" customWidth="1"/>
    <col min="11" max="11" width="10.33203125" style="11" bestFit="1" customWidth="1"/>
    <col min="12" max="13" width="8.83203125" style="11" bestFit="1" customWidth="1"/>
    <col min="14" max="16384" width="9.33203125" style="11"/>
  </cols>
  <sheetData>
    <row r="1" spans="2:14" s="4" customFormat="1" ht="46.5" customHeight="1" x14ac:dyDescent="0.2">
      <c r="B1" s="1" t="s">
        <v>438</v>
      </c>
      <c r="C1" s="2"/>
      <c r="D1" s="2"/>
      <c r="E1" s="2"/>
      <c r="F1" s="2"/>
      <c r="G1" s="2"/>
      <c r="H1" s="2"/>
      <c r="I1" s="2"/>
      <c r="J1" s="2"/>
      <c r="K1" s="2"/>
      <c r="L1" s="2"/>
      <c r="M1" s="3" t="s">
        <v>477</v>
      </c>
    </row>
    <row r="2" spans="2:14" s="5" customFormat="1" ht="15" x14ac:dyDescent="0.25">
      <c r="B2" s="424" t="s">
        <v>271</v>
      </c>
      <c r="C2" s="424"/>
      <c r="D2" s="424"/>
      <c r="E2" s="424"/>
      <c r="F2" s="424"/>
      <c r="G2" s="424"/>
      <c r="H2" s="424"/>
      <c r="I2" s="424"/>
      <c r="J2" s="424"/>
      <c r="K2" s="424"/>
      <c r="L2" s="424"/>
      <c r="M2" s="424"/>
      <c r="N2" s="29"/>
    </row>
    <row r="3" spans="2:14" s="29" customFormat="1" ht="15" x14ac:dyDescent="0.25">
      <c r="B3" s="108" t="s">
        <v>23</v>
      </c>
      <c r="C3" s="64">
        <v>2013</v>
      </c>
      <c r="D3" s="64">
        <v>2014</v>
      </c>
      <c r="E3" s="64">
        <v>2015</v>
      </c>
      <c r="F3" s="64">
        <v>2016</v>
      </c>
      <c r="G3" s="64">
        <v>2017</v>
      </c>
      <c r="H3" s="64">
        <v>2018</v>
      </c>
      <c r="I3" s="64">
        <v>2019</v>
      </c>
      <c r="J3" s="64">
        <v>2020</v>
      </c>
      <c r="K3" s="109">
        <v>2021</v>
      </c>
      <c r="L3" s="109">
        <v>2022</v>
      </c>
      <c r="M3" s="109">
        <v>2023</v>
      </c>
    </row>
    <row r="4" spans="2:14" x14ac:dyDescent="0.2">
      <c r="B4" s="119" t="s">
        <v>1165</v>
      </c>
      <c r="C4" s="120">
        <v>651</v>
      </c>
      <c r="D4" s="120">
        <v>653</v>
      </c>
      <c r="E4" s="120">
        <v>653</v>
      </c>
      <c r="F4" s="120">
        <v>652</v>
      </c>
      <c r="G4" s="120">
        <v>653</v>
      </c>
      <c r="H4" s="120">
        <v>653</v>
      </c>
      <c r="I4" s="120">
        <v>653</v>
      </c>
      <c r="J4" s="120">
        <v>653</v>
      </c>
      <c r="K4" s="120">
        <v>654</v>
      </c>
      <c r="L4" s="120">
        <v>653</v>
      </c>
      <c r="M4" s="120">
        <v>652</v>
      </c>
    </row>
    <row r="5" spans="2:14" x14ac:dyDescent="0.2">
      <c r="B5" s="121" t="s">
        <v>622</v>
      </c>
      <c r="C5" s="74">
        <v>3375</v>
      </c>
      <c r="D5" s="74">
        <v>3410</v>
      </c>
      <c r="E5" s="74">
        <v>3410</v>
      </c>
      <c r="F5" s="74">
        <v>3410</v>
      </c>
      <c r="G5" s="74">
        <v>3409</v>
      </c>
      <c r="H5" s="74">
        <v>3410</v>
      </c>
      <c r="I5" s="74">
        <v>3409</v>
      </c>
      <c r="J5" s="74">
        <v>3409</v>
      </c>
      <c r="K5" s="74">
        <v>3409</v>
      </c>
      <c r="L5" s="74">
        <v>3342</v>
      </c>
      <c r="M5" s="74">
        <v>3354</v>
      </c>
    </row>
    <row r="6" spans="2:14" x14ac:dyDescent="0.2">
      <c r="B6" s="121" t="s">
        <v>623</v>
      </c>
      <c r="C6" s="55">
        <v>602</v>
      </c>
      <c r="D6" s="55">
        <v>629</v>
      </c>
      <c r="E6" s="55">
        <v>629</v>
      </c>
      <c r="F6" s="55">
        <v>629</v>
      </c>
      <c r="G6" s="55">
        <v>628</v>
      </c>
      <c r="H6" s="55">
        <v>412</v>
      </c>
      <c r="I6" s="55">
        <v>412</v>
      </c>
      <c r="J6" s="55">
        <v>134</v>
      </c>
      <c r="K6" s="55">
        <v>130</v>
      </c>
      <c r="L6" s="55">
        <v>140</v>
      </c>
      <c r="M6" s="55">
        <v>139</v>
      </c>
    </row>
    <row r="7" spans="2:14" x14ac:dyDescent="0.2">
      <c r="B7" s="121" t="s">
        <v>624</v>
      </c>
      <c r="C7" s="74">
        <v>6729</v>
      </c>
      <c r="D7" s="74">
        <v>6729</v>
      </c>
      <c r="E7" s="74">
        <v>6729</v>
      </c>
      <c r="F7" s="74">
        <v>6729</v>
      </c>
      <c r="G7" s="74">
        <v>6729</v>
      </c>
      <c r="H7" s="74">
        <v>6729</v>
      </c>
      <c r="I7" s="74">
        <v>6729</v>
      </c>
      <c r="J7" s="74">
        <v>6729</v>
      </c>
      <c r="K7" s="74">
        <v>8157</v>
      </c>
      <c r="L7" s="74">
        <v>8157</v>
      </c>
      <c r="M7" s="74">
        <v>8157</v>
      </c>
    </row>
    <row r="8" spans="2:14" x14ac:dyDescent="0.2">
      <c r="B8" s="122" t="s">
        <v>272</v>
      </c>
      <c r="C8" s="55">
        <v>14</v>
      </c>
      <c r="D8" s="55">
        <v>14</v>
      </c>
      <c r="E8" s="55">
        <v>14</v>
      </c>
      <c r="F8" s="55">
        <v>14</v>
      </c>
      <c r="G8" s="55">
        <v>15</v>
      </c>
      <c r="H8" s="55">
        <v>15</v>
      </c>
      <c r="I8" s="55">
        <v>15</v>
      </c>
      <c r="J8" s="55">
        <v>16</v>
      </c>
      <c r="K8" s="55">
        <v>16</v>
      </c>
      <c r="L8" s="55">
        <v>16</v>
      </c>
      <c r="M8" s="55">
        <v>15.83</v>
      </c>
    </row>
    <row r="9" spans="2:14" x14ac:dyDescent="0.2">
      <c r="B9" s="122" t="s">
        <v>273</v>
      </c>
      <c r="C9" s="74">
        <v>4378</v>
      </c>
      <c r="D9" s="74">
        <v>4332</v>
      </c>
      <c r="E9" s="74">
        <v>4332</v>
      </c>
      <c r="F9" s="74">
        <v>4428</v>
      </c>
      <c r="G9" s="74">
        <v>4572</v>
      </c>
      <c r="H9" s="74">
        <v>4791</v>
      </c>
      <c r="I9" s="74">
        <v>4872</v>
      </c>
      <c r="J9" s="74">
        <v>5222</v>
      </c>
      <c r="K9" s="74">
        <v>5282</v>
      </c>
      <c r="L9" s="74">
        <v>5365</v>
      </c>
      <c r="M9" s="74">
        <v>5316.53</v>
      </c>
    </row>
    <row r="10" spans="2:14" x14ac:dyDescent="0.2">
      <c r="B10" s="121" t="s">
        <v>625</v>
      </c>
      <c r="C10" s="55">
        <v>13</v>
      </c>
      <c r="D10" s="55">
        <v>16</v>
      </c>
      <c r="E10" s="55">
        <v>16</v>
      </c>
      <c r="F10" s="55">
        <v>17</v>
      </c>
      <c r="G10" s="55">
        <v>17</v>
      </c>
      <c r="H10" s="55">
        <v>18</v>
      </c>
      <c r="I10" s="55">
        <v>18</v>
      </c>
      <c r="J10" s="55">
        <v>15</v>
      </c>
      <c r="K10" s="55">
        <v>15</v>
      </c>
      <c r="L10" s="55">
        <v>15</v>
      </c>
      <c r="M10" s="55">
        <v>5.49</v>
      </c>
    </row>
    <row r="11" spans="2:14" x14ac:dyDescent="0.2">
      <c r="B11" s="121" t="s">
        <v>626</v>
      </c>
      <c r="C11" s="123"/>
      <c r="D11" s="123"/>
      <c r="E11" s="123"/>
      <c r="F11" s="123"/>
      <c r="G11" s="123"/>
      <c r="H11" s="123"/>
      <c r="I11" s="123"/>
      <c r="J11" s="123"/>
      <c r="K11" s="123"/>
      <c r="L11" s="123"/>
      <c r="M11" s="123"/>
    </row>
    <row r="12" spans="2:14" x14ac:dyDescent="0.2">
      <c r="B12" s="72" t="s">
        <v>627</v>
      </c>
      <c r="C12" s="74">
        <v>272729</v>
      </c>
      <c r="D12" s="74">
        <v>341225</v>
      </c>
      <c r="E12" s="74">
        <v>365249</v>
      </c>
      <c r="F12" s="74">
        <v>369445</v>
      </c>
      <c r="G12" s="74">
        <v>373096</v>
      </c>
      <c r="H12" s="74">
        <v>382771</v>
      </c>
      <c r="I12" s="74">
        <v>388804</v>
      </c>
      <c r="J12" s="74">
        <v>324003</v>
      </c>
      <c r="K12" s="74">
        <v>343043</v>
      </c>
      <c r="L12" s="74">
        <v>186092</v>
      </c>
      <c r="M12" s="74">
        <v>82330</v>
      </c>
    </row>
    <row r="13" spans="2:14" x14ac:dyDescent="0.2">
      <c r="B13" s="72" t="s">
        <v>628</v>
      </c>
      <c r="C13" s="74">
        <v>10992</v>
      </c>
      <c r="D13" s="74">
        <v>9538</v>
      </c>
      <c r="E13" s="74">
        <v>10024</v>
      </c>
      <c r="F13" s="74">
        <v>10005</v>
      </c>
      <c r="G13" s="74">
        <v>9504</v>
      </c>
      <c r="H13" s="74">
        <v>9351</v>
      </c>
      <c r="I13" s="74">
        <v>9828</v>
      </c>
      <c r="J13" s="74">
        <v>8190</v>
      </c>
      <c r="K13" s="74">
        <v>17988</v>
      </c>
      <c r="L13" s="74">
        <v>5504</v>
      </c>
      <c r="M13" s="74">
        <v>599</v>
      </c>
    </row>
    <row r="14" spans="2:14" x14ac:dyDescent="0.2">
      <c r="B14" s="101" t="s">
        <v>274</v>
      </c>
      <c r="C14" s="74">
        <v>15356</v>
      </c>
      <c r="D14" s="74">
        <v>13101</v>
      </c>
      <c r="E14" s="74">
        <v>13769</v>
      </c>
      <c r="F14" s="74">
        <v>14457</v>
      </c>
      <c r="G14" s="74">
        <v>15179</v>
      </c>
      <c r="H14" s="74">
        <v>15261</v>
      </c>
      <c r="I14" s="74">
        <v>14679</v>
      </c>
      <c r="J14" s="74">
        <v>12230</v>
      </c>
      <c r="K14" s="74">
        <v>9948</v>
      </c>
      <c r="L14" s="74">
        <v>10211</v>
      </c>
      <c r="M14" s="74">
        <v>1945</v>
      </c>
    </row>
    <row r="15" spans="2:14" x14ac:dyDescent="0.2">
      <c r="B15" s="72" t="s">
        <v>629</v>
      </c>
      <c r="C15" s="55">
        <v>86</v>
      </c>
      <c r="D15" s="55">
        <v>82</v>
      </c>
      <c r="E15" s="55">
        <v>86</v>
      </c>
      <c r="F15" s="55">
        <v>87</v>
      </c>
      <c r="G15" s="55">
        <v>110</v>
      </c>
      <c r="H15" s="55">
        <v>139</v>
      </c>
      <c r="I15" s="55">
        <v>181</v>
      </c>
      <c r="J15" s="55">
        <v>728</v>
      </c>
      <c r="K15" s="55">
        <v>443</v>
      </c>
      <c r="L15" s="55">
        <v>653</v>
      </c>
      <c r="M15" s="55" t="s">
        <v>288</v>
      </c>
    </row>
    <row r="16" spans="2:14" x14ac:dyDescent="0.2">
      <c r="B16" s="72" t="s">
        <v>630</v>
      </c>
      <c r="C16" s="55">
        <v>31</v>
      </c>
      <c r="D16" s="55">
        <v>83</v>
      </c>
      <c r="E16" s="55">
        <v>87</v>
      </c>
      <c r="F16" s="55">
        <v>96</v>
      </c>
      <c r="G16" s="55">
        <v>94</v>
      </c>
      <c r="H16" s="55">
        <v>296</v>
      </c>
      <c r="I16" s="55">
        <v>290</v>
      </c>
      <c r="J16" s="55">
        <v>458</v>
      </c>
      <c r="K16" s="55">
        <v>29</v>
      </c>
      <c r="L16" s="55">
        <v>55</v>
      </c>
      <c r="M16" s="55">
        <v>43</v>
      </c>
    </row>
    <row r="17" spans="2:13" x14ac:dyDescent="0.2">
      <c r="B17" s="72" t="s">
        <v>631</v>
      </c>
      <c r="C17" s="74">
        <v>21418</v>
      </c>
      <c r="D17" s="74">
        <v>35183</v>
      </c>
      <c r="E17" s="74">
        <v>36987</v>
      </c>
      <c r="F17" s="74">
        <v>29596</v>
      </c>
      <c r="G17" s="74">
        <v>25603</v>
      </c>
      <c r="H17" s="74">
        <v>20682</v>
      </c>
      <c r="I17" s="74">
        <v>21348</v>
      </c>
      <c r="J17" s="74">
        <v>15500</v>
      </c>
      <c r="K17" s="74">
        <v>32007</v>
      </c>
      <c r="L17" s="74">
        <v>24042</v>
      </c>
      <c r="M17" s="74">
        <v>34570</v>
      </c>
    </row>
    <row r="18" spans="2:13" x14ac:dyDescent="0.2">
      <c r="B18" s="72" t="s">
        <v>632</v>
      </c>
      <c r="C18" s="123"/>
      <c r="D18" s="123"/>
      <c r="E18" s="123"/>
      <c r="F18" s="123"/>
      <c r="G18" s="123"/>
      <c r="H18" s="123"/>
      <c r="I18" s="123"/>
      <c r="J18" s="123"/>
      <c r="K18" s="123"/>
      <c r="L18" s="123"/>
      <c r="M18" s="123"/>
    </row>
    <row r="19" spans="2:13" x14ac:dyDescent="0.2">
      <c r="B19" s="105" t="s">
        <v>633</v>
      </c>
      <c r="C19" s="55">
        <v>202</v>
      </c>
      <c r="D19" s="55">
        <v>294</v>
      </c>
      <c r="E19" s="55">
        <v>261</v>
      </c>
      <c r="F19" s="55">
        <v>162</v>
      </c>
      <c r="G19" s="55">
        <v>113</v>
      </c>
      <c r="H19" s="55">
        <v>120</v>
      </c>
      <c r="I19" s="55">
        <v>120</v>
      </c>
      <c r="J19" s="55">
        <v>102</v>
      </c>
      <c r="K19" s="55">
        <v>279</v>
      </c>
      <c r="L19" s="55">
        <v>580</v>
      </c>
      <c r="M19" s="55">
        <v>756</v>
      </c>
    </row>
    <row r="20" spans="2:13" x14ac:dyDescent="0.2">
      <c r="B20" s="124" t="s">
        <v>275</v>
      </c>
      <c r="C20" s="55">
        <v>125</v>
      </c>
      <c r="D20" s="55">
        <v>134</v>
      </c>
      <c r="E20" s="55">
        <v>75</v>
      </c>
      <c r="F20" s="55">
        <v>61</v>
      </c>
      <c r="G20" s="55">
        <v>75</v>
      </c>
      <c r="H20" s="55">
        <v>53</v>
      </c>
      <c r="I20" s="55">
        <v>50</v>
      </c>
      <c r="J20" s="55">
        <v>42</v>
      </c>
      <c r="K20" s="55">
        <v>112</v>
      </c>
      <c r="L20" s="55">
        <v>849</v>
      </c>
      <c r="M20" s="55">
        <v>15</v>
      </c>
    </row>
    <row r="21" spans="2:13" x14ac:dyDescent="0.2">
      <c r="B21" s="125" t="s">
        <v>276</v>
      </c>
      <c r="C21" s="123"/>
      <c r="D21" s="123"/>
      <c r="E21" s="123"/>
      <c r="F21" s="123"/>
      <c r="G21" s="123"/>
      <c r="H21" s="123"/>
      <c r="I21" s="123"/>
      <c r="J21" s="123"/>
      <c r="K21" s="123"/>
      <c r="L21" s="123"/>
      <c r="M21" s="123"/>
    </row>
    <row r="22" spans="2:13" x14ac:dyDescent="0.2">
      <c r="B22" s="72" t="s">
        <v>634</v>
      </c>
      <c r="C22" s="123"/>
      <c r="D22" s="123"/>
      <c r="E22" s="123"/>
      <c r="F22" s="123"/>
      <c r="G22" s="123"/>
      <c r="H22" s="123"/>
      <c r="I22" s="123"/>
      <c r="J22" s="123"/>
      <c r="K22" s="123"/>
      <c r="L22" s="123"/>
      <c r="M22" s="123"/>
    </row>
    <row r="23" spans="2:13" x14ac:dyDescent="0.2">
      <c r="B23" s="105" t="s">
        <v>627</v>
      </c>
      <c r="C23" s="55">
        <v>72</v>
      </c>
      <c r="D23" s="55">
        <v>80</v>
      </c>
      <c r="E23" s="55">
        <v>64</v>
      </c>
      <c r="F23" s="55">
        <v>65</v>
      </c>
      <c r="G23" s="55">
        <v>65</v>
      </c>
      <c r="H23" s="55">
        <v>27</v>
      </c>
      <c r="I23" s="55">
        <v>20</v>
      </c>
      <c r="J23" s="55">
        <v>11</v>
      </c>
      <c r="K23" s="55">
        <v>8</v>
      </c>
      <c r="L23" s="55">
        <v>6</v>
      </c>
      <c r="M23" s="55">
        <v>1</v>
      </c>
    </row>
    <row r="24" spans="2:13" x14ac:dyDescent="0.2">
      <c r="B24" s="105" t="s">
        <v>628</v>
      </c>
      <c r="C24" s="55">
        <v>25</v>
      </c>
      <c r="D24" s="55">
        <v>20</v>
      </c>
      <c r="E24" s="55">
        <v>11</v>
      </c>
      <c r="F24" s="55">
        <v>11</v>
      </c>
      <c r="G24" s="55">
        <v>11</v>
      </c>
      <c r="H24" s="55">
        <v>4</v>
      </c>
      <c r="I24" s="55">
        <v>1</v>
      </c>
      <c r="J24" s="55">
        <v>1</v>
      </c>
      <c r="K24" s="55">
        <v>1</v>
      </c>
      <c r="L24" s="55">
        <v>3</v>
      </c>
      <c r="M24" s="116">
        <v>0.378</v>
      </c>
    </row>
    <row r="25" spans="2:13" x14ac:dyDescent="0.2">
      <c r="B25" s="124" t="s">
        <v>274</v>
      </c>
      <c r="C25" s="55">
        <v>43</v>
      </c>
      <c r="D25" s="55">
        <v>55</v>
      </c>
      <c r="E25" s="55">
        <v>41</v>
      </c>
      <c r="F25" s="55">
        <v>41</v>
      </c>
      <c r="G25" s="55">
        <v>42</v>
      </c>
      <c r="H25" s="55">
        <v>17</v>
      </c>
      <c r="I25" s="55">
        <v>17</v>
      </c>
      <c r="J25" s="55">
        <v>9</v>
      </c>
      <c r="K25" s="55">
        <v>11</v>
      </c>
      <c r="L25" s="55">
        <v>1</v>
      </c>
      <c r="M25" s="116">
        <v>0.12</v>
      </c>
    </row>
    <row r="26" spans="2:13" x14ac:dyDescent="0.2">
      <c r="B26" s="105" t="s">
        <v>635</v>
      </c>
      <c r="C26" s="55">
        <v>6</v>
      </c>
      <c r="D26" s="55">
        <v>16</v>
      </c>
      <c r="E26" s="55">
        <v>9</v>
      </c>
      <c r="F26" s="55">
        <v>9</v>
      </c>
      <c r="G26" s="55">
        <v>9</v>
      </c>
      <c r="H26" s="55">
        <v>5</v>
      </c>
      <c r="I26" s="55">
        <v>5</v>
      </c>
      <c r="J26" s="55">
        <v>3</v>
      </c>
      <c r="K26" s="55">
        <v>4</v>
      </c>
      <c r="L26" s="55">
        <v>6</v>
      </c>
      <c r="M26" s="55" t="s">
        <v>288</v>
      </c>
    </row>
    <row r="27" spans="2:13" x14ac:dyDescent="0.2">
      <c r="B27" s="72" t="s">
        <v>636</v>
      </c>
      <c r="C27" s="123"/>
      <c r="D27" s="123"/>
      <c r="E27" s="123"/>
      <c r="F27" s="123"/>
      <c r="G27" s="123"/>
      <c r="H27" s="123"/>
      <c r="I27" s="123"/>
      <c r="J27" s="123"/>
      <c r="K27" s="123"/>
      <c r="L27" s="123"/>
      <c r="M27" s="123"/>
    </row>
    <row r="28" spans="2:13" ht="15" x14ac:dyDescent="0.2">
      <c r="B28" s="105" t="s">
        <v>637</v>
      </c>
      <c r="C28" s="74">
        <v>2122</v>
      </c>
      <c r="D28" s="55">
        <v>63</v>
      </c>
      <c r="E28" s="55">
        <v>42</v>
      </c>
      <c r="F28" s="55">
        <v>42</v>
      </c>
      <c r="G28" s="55">
        <v>42</v>
      </c>
      <c r="H28" s="55">
        <v>17</v>
      </c>
      <c r="I28" s="126" t="s">
        <v>1150</v>
      </c>
      <c r="J28" s="55">
        <v>7</v>
      </c>
      <c r="K28" s="55">
        <v>8</v>
      </c>
      <c r="L28" s="55">
        <v>1</v>
      </c>
      <c r="M28" s="55" t="s">
        <v>288</v>
      </c>
    </row>
    <row r="29" spans="2:13" x14ac:dyDescent="0.2">
      <c r="B29" s="105" t="s">
        <v>627</v>
      </c>
      <c r="C29" s="74">
        <v>4885</v>
      </c>
      <c r="D29" s="74">
        <v>2020</v>
      </c>
      <c r="E29" s="74">
        <v>1587</v>
      </c>
      <c r="F29" s="74">
        <v>1603</v>
      </c>
      <c r="G29" s="74">
        <v>1618</v>
      </c>
      <c r="H29" s="55">
        <v>677</v>
      </c>
      <c r="I29" s="55">
        <v>394</v>
      </c>
      <c r="J29" s="55">
        <v>223</v>
      </c>
      <c r="K29" s="55">
        <v>260</v>
      </c>
      <c r="L29" s="55">
        <v>621</v>
      </c>
      <c r="M29" s="55">
        <v>899</v>
      </c>
    </row>
    <row r="30" spans="2:13" x14ac:dyDescent="0.2">
      <c r="B30" s="105" t="s">
        <v>628</v>
      </c>
      <c r="C30" s="74">
        <v>7041</v>
      </c>
      <c r="D30" s="55">
        <v>829</v>
      </c>
      <c r="E30" s="55">
        <v>862</v>
      </c>
      <c r="F30" s="55">
        <v>871</v>
      </c>
      <c r="G30" s="55">
        <v>878</v>
      </c>
      <c r="H30" s="55">
        <v>367</v>
      </c>
      <c r="I30" s="55">
        <v>50</v>
      </c>
      <c r="J30" s="55">
        <v>28</v>
      </c>
      <c r="K30" s="55">
        <v>32</v>
      </c>
      <c r="L30" s="55">
        <v>202</v>
      </c>
      <c r="M30" s="55">
        <v>291</v>
      </c>
    </row>
    <row r="31" spans="2:13" x14ac:dyDescent="0.2">
      <c r="B31" s="124" t="s">
        <v>274</v>
      </c>
      <c r="C31" s="55">
        <v>144</v>
      </c>
      <c r="D31" s="55">
        <v>219</v>
      </c>
      <c r="E31" s="55">
        <v>196</v>
      </c>
      <c r="F31" s="55">
        <v>198</v>
      </c>
      <c r="G31" s="55">
        <v>199</v>
      </c>
      <c r="H31" s="55">
        <v>83</v>
      </c>
      <c r="I31" s="55">
        <v>91</v>
      </c>
      <c r="J31" s="55">
        <v>52</v>
      </c>
      <c r="K31" s="55">
        <v>59</v>
      </c>
      <c r="L31" s="55">
        <v>85</v>
      </c>
      <c r="M31" s="55">
        <v>64</v>
      </c>
    </row>
    <row r="32" spans="2:13" x14ac:dyDescent="0.2">
      <c r="B32" s="105" t="s">
        <v>635</v>
      </c>
      <c r="C32" s="55">
        <v>5</v>
      </c>
      <c r="D32" s="55">
        <v>8</v>
      </c>
      <c r="E32" s="55">
        <v>6</v>
      </c>
      <c r="F32" s="55">
        <v>6</v>
      </c>
      <c r="G32" s="55">
        <v>6</v>
      </c>
      <c r="H32" s="55">
        <v>4</v>
      </c>
      <c r="I32" s="55">
        <v>5</v>
      </c>
      <c r="J32" s="55">
        <v>3</v>
      </c>
      <c r="K32" s="55">
        <v>4</v>
      </c>
      <c r="L32" s="55">
        <v>21</v>
      </c>
      <c r="M32" s="55" t="s">
        <v>288</v>
      </c>
    </row>
    <row r="33" spans="1:13" x14ac:dyDescent="0.2">
      <c r="B33" s="121" t="s">
        <v>638</v>
      </c>
      <c r="C33" s="123"/>
      <c r="D33" s="123"/>
      <c r="E33" s="123"/>
      <c r="F33" s="123"/>
      <c r="G33" s="123"/>
      <c r="H33" s="123"/>
      <c r="I33" s="123"/>
      <c r="J33" s="123"/>
      <c r="K33" s="123"/>
      <c r="L33" s="123"/>
      <c r="M33" s="123"/>
    </row>
    <row r="34" spans="1:13" x14ac:dyDescent="0.2">
      <c r="B34" s="72" t="s">
        <v>634</v>
      </c>
      <c r="C34" s="123"/>
      <c r="D34" s="123"/>
      <c r="E34" s="123"/>
      <c r="F34" s="123"/>
      <c r="G34" s="123"/>
      <c r="H34" s="123"/>
      <c r="I34" s="123"/>
      <c r="J34" s="123"/>
      <c r="K34" s="123"/>
      <c r="L34" s="123"/>
      <c r="M34" s="123"/>
    </row>
    <row r="35" spans="1:13" ht="15" x14ac:dyDescent="0.2">
      <c r="B35" s="105" t="s">
        <v>627</v>
      </c>
      <c r="C35" s="55">
        <v>62</v>
      </c>
      <c r="D35" s="55">
        <v>210</v>
      </c>
      <c r="E35" s="55">
        <v>187</v>
      </c>
      <c r="F35" s="55">
        <v>190</v>
      </c>
      <c r="G35" s="55">
        <v>192</v>
      </c>
      <c r="H35" s="55">
        <v>128</v>
      </c>
      <c r="I35" s="126" t="s">
        <v>1151</v>
      </c>
      <c r="J35" s="55">
        <v>84</v>
      </c>
      <c r="K35" s="55">
        <v>46</v>
      </c>
      <c r="L35" s="55">
        <v>4</v>
      </c>
      <c r="M35" s="55">
        <v>3</v>
      </c>
    </row>
    <row r="36" spans="1:13" x14ac:dyDescent="0.2">
      <c r="B36" s="105" t="s">
        <v>628</v>
      </c>
      <c r="C36" s="55">
        <v>34</v>
      </c>
      <c r="D36" s="55">
        <v>3</v>
      </c>
      <c r="E36" s="55">
        <v>1</v>
      </c>
      <c r="F36" s="55">
        <v>1</v>
      </c>
      <c r="G36" s="55">
        <v>1</v>
      </c>
      <c r="H36" s="55">
        <v>1</v>
      </c>
      <c r="I36" s="55">
        <v>2</v>
      </c>
      <c r="J36" s="55">
        <v>1</v>
      </c>
      <c r="K36" s="55">
        <v>2</v>
      </c>
      <c r="L36" s="55">
        <v>1</v>
      </c>
      <c r="M36" s="55" t="s">
        <v>288</v>
      </c>
    </row>
    <row r="37" spans="1:13" x14ac:dyDescent="0.2">
      <c r="B37" s="124" t="s">
        <v>274</v>
      </c>
      <c r="C37" s="55">
        <v>47</v>
      </c>
      <c r="D37" s="55">
        <v>91</v>
      </c>
      <c r="E37" s="55">
        <v>74</v>
      </c>
      <c r="F37" s="55">
        <v>75</v>
      </c>
      <c r="G37" s="55">
        <v>76</v>
      </c>
      <c r="H37" s="55">
        <v>114</v>
      </c>
      <c r="I37" s="55">
        <v>132</v>
      </c>
      <c r="J37" s="55">
        <v>75</v>
      </c>
      <c r="K37" s="55">
        <v>86</v>
      </c>
      <c r="L37" s="55">
        <v>4</v>
      </c>
      <c r="M37" s="55">
        <v>0.78200000000000003</v>
      </c>
    </row>
    <row r="38" spans="1:13" x14ac:dyDescent="0.2">
      <c r="B38" s="105" t="s">
        <v>635</v>
      </c>
      <c r="C38" s="55">
        <v>5</v>
      </c>
      <c r="D38" s="55">
        <v>8</v>
      </c>
      <c r="E38" s="55">
        <v>6</v>
      </c>
      <c r="F38" s="55">
        <v>5</v>
      </c>
      <c r="G38" s="55">
        <v>5</v>
      </c>
      <c r="H38" s="55">
        <v>34</v>
      </c>
      <c r="I38" s="55">
        <v>39</v>
      </c>
      <c r="J38" s="55">
        <v>22</v>
      </c>
      <c r="K38" s="55">
        <v>25</v>
      </c>
      <c r="L38" s="55">
        <v>8</v>
      </c>
      <c r="M38" s="116">
        <v>5.2999999999999999E-2</v>
      </c>
    </row>
    <row r="39" spans="1:13" x14ac:dyDescent="0.2">
      <c r="B39" s="127" t="s">
        <v>636</v>
      </c>
      <c r="C39" s="123"/>
      <c r="D39" s="123"/>
      <c r="E39" s="123"/>
      <c r="F39" s="123"/>
      <c r="G39" s="123"/>
      <c r="H39" s="123"/>
      <c r="I39" s="123"/>
      <c r="J39" s="123"/>
      <c r="K39" s="123"/>
      <c r="L39" s="123"/>
      <c r="M39" s="123"/>
    </row>
    <row r="40" spans="1:13" ht="15" x14ac:dyDescent="0.2">
      <c r="B40" s="105" t="s">
        <v>627</v>
      </c>
      <c r="C40" s="74">
        <v>20642</v>
      </c>
      <c r="D40" s="74">
        <v>1805</v>
      </c>
      <c r="E40" s="74">
        <v>1346</v>
      </c>
      <c r="F40" s="74">
        <v>1359</v>
      </c>
      <c r="G40" s="74">
        <v>1372</v>
      </c>
      <c r="H40" s="74">
        <v>1384</v>
      </c>
      <c r="I40" s="123" t="s">
        <v>639</v>
      </c>
      <c r="J40" s="55">
        <v>912</v>
      </c>
      <c r="K40" s="74">
        <v>1095</v>
      </c>
      <c r="L40" s="55">
        <v>577</v>
      </c>
      <c r="M40" s="55">
        <v>625</v>
      </c>
    </row>
    <row r="41" spans="1:13" x14ac:dyDescent="0.2">
      <c r="B41" s="105" t="s">
        <v>628</v>
      </c>
      <c r="C41" s="74">
        <v>2687</v>
      </c>
      <c r="D41" s="55">
        <v>25</v>
      </c>
      <c r="E41" s="55">
        <v>27</v>
      </c>
      <c r="F41" s="55">
        <v>27</v>
      </c>
      <c r="G41" s="55">
        <v>27</v>
      </c>
      <c r="H41" s="55">
        <v>27</v>
      </c>
      <c r="I41" s="55">
        <v>31</v>
      </c>
      <c r="J41" s="55">
        <v>17</v>
      </c>
      <c r="K41" s="55">
        <v>21</v>
      </c>
      <c r="L41" s="55">
        <v>51</v>
      </c>
      <c r="M41" s="55">
        <v>40</v>
      </c>
    </row>
    <row r="42" spans="1:13" x14ac:dyDescent="0.2">
      <c r="B42" s="124" t="s">
        <v>274</v>
      </c>
      <c r="C42" s="74">
        <v>1559</v>
      </c>
      <c r="D42" s="55">
        <v>225</v>
      </c>
      <c r="E42" s="55">
        <v>187</v>
      </c>
      <c r="F42" s="55">
        <v>189</v>
      </c>
      <c r="G42" s="55">
        <v>190</v>
      </c>
      <c r="H42" s="55">
        <v>191</v>
      </c>
      <c r="I42" s="55">
        <v>221</v>
      </c>
      <c r="J42" s="55">
        <v>125</v>
      </c>
      <c r="K42" s="55">
        <v>143</v>
      </c>
      <c r="L42" s="55">
        <v>128</v>
      </c>
      <c r="M42" s="55">
        <v>93</v>
      </c>
    </row>
    <row r="43" spans="1:13" x14ac:dyDescent="0.2">
      <c r="B43" s="128" t="s">
        <v>635</v>
      </c>
      <c r="C43" s="113">
        <v>25</v>
      </c>
      <c r="D43" s="113">
        <v>840</v>
      </c>
      <c r="E43" s="129">
        <v>2011</v>
      </c>
      <c r="F43" s="129">
        <v>2031</v>
      </c>
      <c r="G43" s="129">
        <v>2051</v>
      </c>
      <c r="H43" s="129">
        <v>2071</v>
      </c>
      <c r="I43" s="129">
        <v>2405</v>
      </c>
      <c r="J43" s="129">
        <v>1366</v>
      </c>
      <c r="K43" s="129">
        <v>1566</v>
      </c>
      <c r="L43" s="129">
        <v>1870</v>
      </c>
      <c r="M43" s="129">
        <v>1805</v>
      </c>
    </row>
    <row r="45" spans="1:13" x14ac:dyDescent="0.2">
      <c r="A45" s="11" t="s">
        <v>327</v>
      </c>
      <c r="B45" s="11" t="s">
        <v>1272</v>
      </c>
    </row>
    <row r="47" spans="1:13" x14ac:dyDescent="0.2">
      <c r="A47" s="46" t="s">
        <v>1246</v>
      </c>
    </row>
    <row r="48" spans="1:13" x14ac:dyDescent="0.2">
      <c r="A48" s="79" t="s">
        <v>1267</v>
      </c>
      <c r="B48" s="118"/>
    </row>
    <row r="49" spans="2:2" x14ac:dyDescent="0.2">
      <c r="B49" s="16"/>
    </row>
    <row r="50" spans="2:2" x14ac:dyDescent="0.2">
      <c r="B50" s="16"/>
    </row>
  </sheetData>
  <mergeCells count="1">
    <mergeCell ref="B2:M2"/>
  </mergeCells>
  <pageMargins left="0.7" right="0.7" top="0.75" bottom="0.75" header="0.3" footer="0.3"/>
  <pageSetup paperSize="8" orientation="landscape" r:id="rId1"/>
  <headerFooter>
    <oddHeader>&amp;L&amp;"Calibri"&amp;10&amp;K000000 [Limited Sharing]&amp;1#_x000D_</oddHead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DF00-000000000000}">
  <sheetPr codeName="Sheet48">
    <tabColor theme="7" tint="-0.499984740745262"/>
  </sheetPr>
  <dimension ref="A1:N27"/>
  <sheetViews>
    <sheetView workbookViewId="0">
      <pane ySplit="3" topLeftCell="A9" activePane="bottomLeft" state="frozen"/>
      <selection sqref="A1:XFD1048576"/>
      <selection pane="bottomLeft" activeCell="E14" sqref="E14"/>
    </sheetView>
  </sheetViews>
  <sheetFormatPr defaultRowHeight="12.75" x14ac:dyDescent="0.2"/>
  <cols>
    <col min="1" max="1" width="3.6640625" style="11" customWidth="1"/>
    <col min="2" max="2" width="59.33203125" style="11" customWidth="1"/>
    <col min="3" max="4" width="12.1640625" style="11" bestFit="1" customWidth="1"/>
    <col min="5" max="5" width="10.6640625" style="11" bestFit="1" customWidth="1"/>
    <col min="6" max="6" width="12.1640625" style="11" bestFit="1" customWidth="1"/>
    <col min="7" max="7" width="10.6640625" style="11" bestFit="1" customWidth="1"/>
    <col min="8" max="8" width="11.83203125" style="11" bestFit="1" customWidth="1"/>
    <col min="9" max="9" width="13.5" style="11" bestFit="1" customWidth="1"/>
    <col min="10" max="12" width="11.83203125" style="11" bestFit="1" customWidth="1"/>
    <col min="13" max="13" width="12.1640625" style="11" customWidth="1"/>
    <col min="14" max="16384" width="9.33203125" style="11"/>
  </cols>
  <sheetData>
    <row r="1" spans="2:14" s="4" customFormat="1" ht="46.5" customHeight="1" x14ac:dyDescent="0.2">
      <c r="B1" s="1" t="s">
        <v>438</v>
      </c>
      <c r="C1" s="2"/>
      <c r="D1" s="2"/>
      <c r="E1" s="2"/>
      <c r="F1" s="2"/>
      <c r="G1" s="2"/>
      <c r="H1" s="2"/>
      <c r="I1" s="2"/>
      <c r="J1" s="2"/>
      <c r="K1" s="2"/>
      <c r="L1" s="2"/>
      <c r="M1" s="3" t="s">
        <v>478</v>
      </c>
    </row>
    <row r="2" spans="2:14" s="114" customFormat="1" ht="15.75" x14ac:dyDescent="0.25">
      <c r="B2" s="504" t="s">
        <v>277</v>
      </c>
      <c r="C2" s="504"/>
      <c r="D2" s="504"/>
      <c r="E2" s="504"/>
      <c r="F2" s="504"/>
      <c r="G2" s="504"/>
      <c r="H2" s="504"/>
      <c r="I2" s="504"/>
      <c r="J2" s="504"/>
      <c r="K2" s="504"/>
      <c r="L2" s="504"/>
      <c r="M2" s="504"/>
    </row>
    <row r="3" spans="2:14" s="5" customFormat="1" ht="17.25" x14ac:dyDescent="0.25">
      <c r="B3" s="99" t="s">
        <v>23</v>
      </c>
      <c r="C3" s="64">
        <v>2013</v>
      </c>
      <c r="D3" s="64">
        <v>2014</v>
      </c>
      <c r="E3" s="64">
        <v>2015</v>
      </c>
      <c r="F3" s="64">
        <v>2016</v>
      </c>
      <c r="G3" s="64">
        <v>2017</v>
      </c>
      <c r="H3" s="64">
        <v>2018</v>
      </c>
      <c r="I3" s="64">
        <v>2019</v>
      </c>
      <c r="J3" s="64">
        <v>2020</v>
      </c>
      <c r="K3" s="65">
        <v>2021</v>
      </c>
      <c r="L3" s="115" t="s">
        <v>296</v>
      </c>
      <c r="M3" s="115" t="s">
        <v>297</v>
      </c>
      <c r="N3" s="29"/>
    </row>
    <row r="4" spans="2:14" x14ac:dyDescent="0.2">
      <c r="B4" s="69" t="s">
        <v>1164</v>
      </c>
      <c r="C4" s="70"/>
      <c r="D4" s="70"/>
      <c r="E4" s="70"/>
      <c r="F4" s="70"/>
      <c r="G4" s="70"/>
      <c r="H4" s="70"/>
      <c r="I4" s="70"/>
      <c r="J4" s="70"/>
      <c r="K4" s="70"/>
      <c r="L4" s="70"/>
      <c r="M4" s="71"/>
    </row>
    <row r="5" spans="2:14" x14ac:dyDescent="0.2">
      <c r="B5" s="75" t="s">
        <v>613</v>
      </c>
      <c r="C5" s="102">
        <v>2707</v>
      </c>
      <c r="D5" s="102">
        <v>2710</v>
      </c>
      <c r="E5" s="102">
        <v>2601</v>
      </c>
      <c r="F5" s="102">
        <v>2550</v>
      </c>
      <c r="G5" s="102">
        <v>2603</v>
      </c>
      <c r="H5" s="102">
        <v>2485</v>
      </c>
      <c r="I5" s="102">
        <v>2300</v>
      </c>
      <c r="J5" s="102">
        <v>2613</v>
      </c>
      <c r="K5" s="102">
        <v>2852</v>
      </c>
      <c r="L5" s="102">
        <v>2651</v>
      </c>
      <c r="M5" s="102">
        <v>2308</v>
      </c>
    </row>
    <row r="6" spans="2:14" x14ac:dyDescent="0.2">
      <c r="B6" s="72" t="s">
        <v>614</v>
      </c>
      <c r="C6" s="74">
        <v>1062</v>
      </c>
      <c r="D6" s="74">
        <v>1123</v>
      </c>
      <c r="E6" s="74">
        <v>1128</v>
      </c>
      <c r="F6" s="74">
        <v>1166</v>
      </c>
      <c r="G6" s="74">
        <v>1198</v>
      </c>
      <c r="H6" s="74">
        <v>1216</v>
      </c>
      <c r="I6" s="74">
        <v>1245</v>
      </c>
      <c r="J6" s="74">
        <v>1246</v>
      </c>
      <c r="K6" s="74">
        <v>1264</v>
      </c>
      <c r="L6" s="74">
        <v>1263</v>
      </c>
      <c r="M6" s="74">
        <v>1145</v>
      </c>
    </row>
    <row r="7" spans="2:14" x14ac:dyDescent="0.2">
      <c r="B7" s="72" t="s">
        <v>615</v>
      </c>
      <c r="C7" s="74">
        <v>1645</v>
      </c>
      <c r="D7" s="74">
        <v>1587</v>
      </c>
      <c r="E7" s="74">
        <v>1473</v>
      </c>
      <c r="F7" s="55">
        <v>1384</v>
      </c>
      <c r="G7" s="74">
        <v>1405</v>
      </c>
      <c r="H7" s="74">
        <v>1269</v>
      </c>
      <c r="I7" s="74">
        <v>1055</v>
      </c>
      <c r="J7" s="74">
        <v>1367</v>
      </c>
      <c r="K7" s="74">
        <v>1587</v>
      </c>
      <c r="L7" s="74">
        <v>1388</v>
      </c>
      <c r="M7" s="74">
        <v>1163</v>
      </c>
    </row>
    <row r="8" spans="2:14" x14ac:dyDescent="0.2">
      <c r="B8" s="72" t="s">
        <v>616</v>
      </c>
      <c r="C8" s="116">
        <v>-21.5</v>
      </c>
      <c r="D8" s="116">
        <v>0.1</v>
      </c>
      <c r="E8" s="116">
        <v>-4</v>
      </c>
      <c r="F8" s="116">
        <v>-2</v>
      </c>
      <c r="G8" s="116">
        <v>2.1</v>
      </c>
      <c r="H8" s="116">
        <v>-4.5999999999999996</v>
      </c>
      <c r="I8" s="116">
        <v>-7.4</v>
      </c>
      <c r="J8" s="116">
        <v>13.6</v>
      </c>
      <c r="K8" s="116">
        <v>9.1</v>
      </c>
      <c r="L8" s="116">
        <v>-7</v>
      </c>
      <c r="M8" s="116">
        <v>-13</v>
      </c>
    </row>
    <row r="9" spans="2:14" ht="21" customHeight="1" x14ac:dyDescent="0.2">
      <c r="B9" s="117" t="s">
        <v>617</v>
      </c>
      <c r="C9" s="116">
        <v>13.2</v>
      </c>
      <c r="D9" s="116">
        <v>13</v>
      </c>
      <c r="E9" s="116">
        <v>12.4</v>
      </c>
      <c r="F9" s="116">
        <v>12</v>
      </c>
      <c r="G9" s="116">
        <v>12.1</v>
      </c>
      <c r="H9" s="116">
        <v>11.5</v>
      </c>
      <c r="I9" s="116">
        <v>10.6</v>
      </c>
      <c r="J9" s="116">
        <v>11.9</v>
      </c>
      <c r="K9" s="116">
        <v>12.9</v>
      </c>
      <c r="L9" s="116">
        <v>12</v>
      </c>
      <c r="M9" s="116">
        <v>10.5</v>
      </c>
    </row>
    <row r="10" spans="2:14" x14ac:dyDescent="0.2">
      <c r="B10" s="75" t="s">
        <v>618</v>
      </c>
      <c r="C10" s="71"/>
      <c r="D10" s="71"/>
      <c r="E10" s="71"/>
      <c r="F10" s="71"/>
      <c r="G10" s="71"/>
      <c r="H10" s="71"/>
      <c r="I10" s="71"/>
      <c r="J10" s="71"/>
      <c r="K10" s="71"/>
      <c r="L10" s="71"/>
      <c r="M10" s="71"/>
    </row>
    <row r="11" spans="2:14" x14ac:dyDescent="0.2">
      <c r="B11" s="72" t="s">
        <v>619</v>
      </c>
      <c r="C11" s="74">
        <v>20315</v>
      </c>
      <c r="D11" s="74">
        <v>22123</v>
      </c>
      <c r="E11" s="74">
        <v>24385</v>
      </c>
      <c r="F11" s="74">
        <v>26228</v>
      </c>
      <c r="G11" s="55">
        <v>28199</v>
      </c>
      <c r="H11" s="74">
        <v>32528</v>
      </c>
      <c r="I11" s="74">
        <v>32884</v>
      </c>
      <c r="J11" s="74">
        <v>28739</v>
      </c>
      <c r="K11" s="74">
        <v>29959</v>
      </c>
      <c r="L11" s="74">
        <v>28838</v>
      </c>
      <c r="M11" s="74">
        <v>28986</v>
      </c>
    </row>
    <row r="12" spans="2:14" x14ac:dyDescent="0.2">
      <c r="B12" s="101" t="s">
        <v>281</v>
      </c>
      <c r="C12" s="116">
        <v>98.7</v>
      </c>
      <c r="D12" s="116">
        <v>106.5</v>
      </c>
      <c r="E12" s="116">
        <v>116.3</v>
      </c>
      <c r="F12" s="116">
        <v>123.7</v>
      </c>
      <c r="G12" s="116">
        <v>131.5</v>
      </c>
      <c r="H12" s="116">
        <v>150.1</v>
      </c>
      <c r="I12" s="116">
        <v>150.80000000000001</v>
      </c>
      <c r="J12" s="116">
        <v>131.1</v>
      </c>
      <c r="K12" s="116">
        <v>135.19999999999999</v>
      </c>
      <c r="L12" s="116">
        <v>130</v>
      </c>
      <c r="M12" s="116">
        <v>131.5</v>
      </c>
    </row>
    <row r="13" spans="2:14" x14ac:dyDescent="0.2">
      <c r="B13" s="72" t="s">
        <v>620</v>
      </c>
      <c r="C13" s="74">
        <v>6773</v>
      </c>
      <c r="D13" s="74">
        <v>6642</v>
      </c>
      <c r="E13" s="74">
        <v>5809</v>
      </c>
      <c r="F13" s="74">
        <v>5301</v>
      </c>
      <c r="G13" s="74">
        <v>5137</v>
      </c>
      <c r="H13" s="74">
        <v>2135</v>
      </c>
      <c r="I13" s="55">
        <v>476</v>
      </c>
      <c r="J13" s="55">
        <v>461</v>
      </c>
      <c r="K13" s="73" t="s">
        <v>295</v>
      </c>
      <c r="L13" s="73" t="s">
        <v>295</v>
      </c>
      <c r="M13" s="73" t="s">
        <v>295</v>
      </c>
    </row>
    <row r="14" spans="2:14" ht="15" x14ac:dyDescent="0.2">
      <c r="B14" s="101" t="s">
        <v>621</v>
      </c>
      <c r="C14" s="74">
        <v>2009456</v>
      </c>
      <c r="D14" s="74">
        <v>3396295</v>
      </c>
      <c r="E14" s="74">
        <v>4090920</v>
      </c>
      <c r="F14" s="74">
        <v>4920554</v>
      </c>
      <c r="G14" s="74">
        <v>6747154</v>
      </c>
      <c r="H14" s="74">
        <v>10562675</v>
      </c>
      <c r="I14" s="74">
        <v>13408403</v>
      </c>
      <c r="J14" s="74">
        <v>17524048</v>
      </c>
      <c r="K14" s="74">
        <v>22106398</v>
      </c>
      <c r="L14" s="74">
        <v>21667616</v>
      </c>
      <c r="M14" s="74">
        <v>22864173</v>
      </c>
    </row>
    <row r="15" spans="2:14" x14ac:dyDescent="0.2">
      <c r="B15" s="21"/>
      <c r="C15" s="71"/>
      <c r="D15" s="71"/>
      <c r="E15" s="71"/>
      <c r="F15" s="71"/>
      <c r="G15" s="71"/>
      <c r="H15" s="71"/>
      <c r="I15" s="71"/>
      <c r="J15" s="71"/>
      <c r="K15" s="71"/>
      <c r="L15" s="71"/>
      <c r="M15" s="71"/>
    </row>
    <row r="16" spans="2:14" x14ac:dyDescent="0.2">
      <c r="B16" s="21"/>
    </row>
    <row r="17" spans="1:3" x14ac:dyDescent="0.2">
      <c r="A17" s="88" t="s">
        <v>327</v>
      </c>
      <c r="B17" s="21" t="s">
        <v>335</v>
      </c>
      <c r="C17" s="19"/>
    </row>
    <row r="18" spans="1:3" x14ac:dyDescent="0.2">
      <c r="A18" s="88" t="s">
        <v>328</v>
      </c>
      <c r="B18" s="21" t="s">
        <v>333</v>
      </c>
    </row>
    <row r="19" spans="1:3" x14ac:dyDescent="0.2">
      <c r="A19" s="88" t="s">
        <v>329</v>
      </c>
      <c r="B19" s="21" t="s">
        <v>338</v>
      </c>
    </row>
    <row r="20" spans="1:3" x14ac:dyDescent="0.2">
      <c r="A20" s="88" t="s">
        <v>330</v>
      </c>
      <c r="B20" s="21" t="s">
        <v>339</v>
      </c>
    </row>
    <row r="21" spans="1:3" x14ac:dyDescent="0.2">
      <c r="A21" s="21" t="s">
        <v>162</v>
      </c>
    </row>
    <row r="22" spans="1:3" x14ac:dyDescent="0.2">
      <c r="A22" s="21"/>
    </row>
    <row r="23" spans="1:3" x14ac:dyDescent="0.2">
      <c r="A23" s="79" t="s">
        <v>1153</v>
      </c>
    </row>
    <row r="24" spans="1:3" x14ac:dyDescent="0.2">
      <c r="A24" s="79" t="s">
        <v>1160</v>
      </c>
    </row>
    <row r="25" spans="1:3" x14ac:dyDescent="0.2">
      <c r="A25" s="79" t="s">
        <v>1161</v>
      </c>
      <c r="B25" s="118"/>
    </row>
    <row r="26" spans="1:3" s="79" customFormat="1" x14ac:dyDescent="0.2">
      <c r="A26" s="79" t="s">
        <v>1162</v>
      </c>
    </row>
    <row r="27" spans="1:3" x14ac:dyDescent="0.2">
      <c r="B27" s="16"/>
    </row>
  </sheetData>
  <mergeCells count="1">
    <mergeCell ref="B2:M2"/>
  </mergeCells>
  <phoneticPr fontId="13" type="noConversion"/>
  <pageMargins left="0.7" right="0.7" top="0.75" bottom="0.75" header="0.3" footer="0.3"/>
  <pageSetup paperSize="8" orientation="landscape" horizontalDpi="300" verticalDpi="300" r:id="rId1"/>
  <headerFooter>
    <oddHeader>&amp;L&amp;"Calibri"&amp;10&amp;K000000 [Limited Sharing]&amp;1#_x000D_</oddHeader>
  </headerFooter>
  <drawing r:id="rId2"/>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200-000000000000}">
  <sheetPr codeName="Sheet49">
    <tabColor theme="7" tint="-0.499984740745262"/>
  </sheetPr>
  <dimension ref="A1:M25"/>
  <sheetViews>
    <sheetView workbookViewId="0">
      <pane ySplit="3" topLeftCell="A4" activePane="bottomLeft" state="frozen"/>
      <selection sqref="A1:XFD1048576"/>
      <selection pane="bottomLeft" activeCell="M16" sqref="M16"/>
    </sheetView>
  </sheetViews>
  <sheetFormatPr defaultRowHeight="12.75" x14ac:dyDescent="0.2"/>
  <cols>
    <col min="1" max="1" width="3.5" style="11" customWidth="1"/>
    <col min="2" max="2" width="35.33203125" style="11" bestFit="1" customWidth="1"/>
    <col min="3" max="13" width="8.33203125" style="11" customWidth="1"/>
    <col min="14" max="16384" width="9.33203125" style="11"/>
  </cols>
  <sheetData>
    <row r="1" spans="2:13" s="4" customFormat="1" ht="46.5" customHeight="1" x14ac:dyDescent="0.2">
      <c r="B1" s="1" t="s">
        <v>438</v>
      </c>
      <c r="C1" s="2"/>
      <c r="D1" s="2"/>
      <c r="E1" s="2"/>
      <c r="F1" s="2"/>
      <c r="G1" s="2"/>
      <c r="H1" s="2"/>
      <c r="I1" s="2"/>
      <c r="J1" s="2"/>
      <c r="K1" s="2"/>
      <c r="L1" s="2"/>
      <c r="M1" s="3" t="s">
        <v>479</v>
      </c>
    </row>
    <row r="2" spans="2:13" s="5" customFormat="1" ht="15" x14ac:dyDescent="0.25">
      <c r="B2" s="505" t="s">
        <v>279</v>
      </c>
      <c r="C2" s="505"/>
      <c r="D2" s="505"/>
      <c r="E2" s="505"/>
      <c r="F2" s="505"/>
      <c r="G2" s="505"/>
      <c r="H2" s="505"/>
      <c r="I2" s="505"/>
      <c r="J2" s="505"/>
      <c r="K2" s="505"/>
      <c r="L2" s="505"/>
      <c r="M2" s="505"/>
    </row>
    <row r="3" spans="2:13" s="5" customFormat="1" ht="17.25" x14ac:dyDescent="0.25">
      <c r="B3" s="108" t="s">
        <v>23</v>
      </c>
      <c r="C3" s="64">
        <v>2013</v>
      </c>
      <c r="D3" s="64">
        <v>2014</v>
      </c>
      <c r="E3" s="64">
        <v>2015</v>
      </c>
      <c r="F3" s="64">
        <v>2016</v>
      </c>
      <c r="G3" s="64">
        <v>2017</v>
      </c>
      <c r="H3" s="64">
        <v>2018</v>
      </c>
      <c r="I3" s="64">
        <v>2019</v>
      </c>
      <c r="J3" s="64">
        <v>2020</v>
      </c>
      <c r="K3" s="64">
        <v>2021</v>
      </c>
      <c r="L3" s="109" t="s">
        <v>303</v>
      </c>
      <c r="M3" s="64" t="s">
        <v>304</v>
      </c>
    </row>
    <row r="4" spans="2:13" ht="15" x14ac:dyDescent="0.2">
      <c r="B4" s="110" t="s">
        <v>1273</v>
      </c>
      <c r="C4" s="70"/>
      <c r="D4" s="70"/>
      <c r="E4" s="70"/>
      <c r="F4" s="70"/>
      <c r="G4" s="70"/>
      <c r="H4" s="70"/>
      <c r="I4" s="70"/>
      <c r="J4" s="70"/>
      <c r="K4" s="70"/>
      <c r="L4" s="70"/>
      <c r="M4" s="71"/>
    </row>
    <row r="5" spans="2:13" x14ac:dyDescent="0.2">
      <c r="B5" s="72" t="s">
        <v>605</v>
      </c>
      <c r="C5" s="71"/>
      <c r="D5" s="71"/>
      <c r="E5" s="71"/>
      <c r="F5" s="71"/>
      <c r="G5" s="71"/>
      <c r="H5" s="71"/>
      <c r="I5" s="71"/>
      <c r="J5" s="71"/>
      <c r="K5" s="71"/>
      <c r="L5" s="71"/>
      <c r="M5" s="71"/>
    </row>
    <row r="6" spans="2:13" x14ac:dyDescent="0.2">
      <c r="B6" s="105" t="s">
        <v>606</v>
      </c>
      <c r="C6" s="55">
        <v>5</v>
      </c>
      <c r="D6" s="55">
        <v>6</v>
      </c>
      <c r="E6" s="55">
        <v>7</v>
      </c>
      <c r="F6" s="55">
        <v>3</v>
      </c>
      <c r="G6" s="55">
        <v>6</v>
      </c>
      <c r="H6" s="55">
        <v>3</v>
      </c>
      <c r="I6" s="55">
        <v>4</v>
      </c>
      <c r="J6" s="55">
        <v>6</v>
      </c>
      <c r="K6" s="55">
        <v>6</v>
      </c>
      <c r="L6" s="55">
        <v>4</v>
      </c>
      <c r="M6" s="71">
        <v>5</v>
      </c>
    </row>
    <row r="7" spans="2:13" x14ac:dyDescent="0.2">
      <c r="B7" s="105" t="s">
        <v>534</v>
      </c>
      <c r="C7" s="55">
        <v>5</v>
      </c>
      <c r="D7" s="55">
        <v>6</v>
      </c>
      <c r="E7" s="55">
        <v>5</v>
      </c>
      <c r="F7" s="55">
        <v>5</v>
      </c>
      <c r="G7" s="55">
        <v>5</v>
      </c>
      <c r="H7" s="55">
        <v>3</v>
      </c>
      <c r="I7" s="55">
        <v>3</v>
      </c>
      <c r="J7" s="55">
        <v>4</v>
      </c>
      <c r="K7" s="55">
        <v>8</v>
      </c>
      <c r="L7" s="55">
        <v>7</v>
      </c>
      <c r="M7" s="71">
        <v>7</v>
      </c>
    </row>
    <row r="8" spans="2:13" x14ac:dyDescent="0.2">
      <c r="B8" s="105" t="s">
        <v>607</v>
      </c>
      <c r="C8" s="55">
        <v>4</v>
      </c>
      <c r="D8" s="55">
        <v>4</v>
      </c>
      <c r="E8" s="55">
        <v>6</v>
      </c>
      <c r="F8" s="55">
        <v>4</v>
      </c>
      <c r="G8" s="55">
        <v>5</v>
      </c>
      <c r="H8" s="55">
        <v>4</v>
      </c>
      <c r="I8" s="55">
        <v>6</v>
      </c>
      <c r="J8" s="55">
        <v>7</v>
      </c>
      <c r="K8" s="55">
        <v>7</v>
      </c>
      <c r="L8" s="55">
        <v>6</v>
      </c>
      <c r="M8" s="71">
        <v>7</v>
      </c>
    </row>
    <row r="9" spans="2:13" x14ac:dyDescent="0.2">
      <c r="B9" s="72" t="s">
        <v>608</v>
      </c>
      <c r="C9" s="71"/>
      <c r="D9" s="71"/>
      <c r="E9" s="71"/>
      <c r="F9" s="71"/>
      <c r="G9" s="71"/>
      <c r="H9" s="71"/>
      <c r="I9" s="71"/>
      <c r="J9" s="71"/>
      <c r="K9" s="71"/>
      <c r="L9" s="71"/>
      <c r="M9" s="71"/>
    </row>
    <row r="10" spans="2:13" x14ac:dyDescent="0.2">
      <c r="B10" s="105" t="s">
        <v>606</v>
      </c>
      <c r="C10" s="55">
        <v>31</v>
      </c>
      <c r="D10" s="55">
        <v>33</v>
      </c>
      <c r="E10" s="55">
        <v>44</v>
      </c>
      <c r="F10" s="55">
        <v>20</v>
      </c>
      <c r="G10" s="55">
        <v>24</v>
      </c>
      <c r="H10" s="55">
        <v>17</v>
      </c>
      <c r="I10" s="55">
        <v>21</v>
      </c>
      <c r="J10" s="55">
        <v>29</v>
      </c>
      <c r="K10" s="111">
        <v>27</v>
      </c>
      <c r="L10" s="55">
        <v>17</v>
      </c>
      <c r="M10" s="71">
        <v>16</v>
      </c>
    </row>
    <row r="11" spans="2:13" x14ac:dyDescent="0.2">
      <c r="B11" s="105" t="s">
        <v>534</v>
      </c>
      <c r="C11" s="55">
        <v>12</v>
      </c>
      <c r="D11" s="55">
        <v>15</v>
      </c>
      <c r="E11" s="55">
        <v>10</v>
      </c>
      <c r="F11" s="55">
        <v>11</v>
      </c>
      <c r="G11" s="55">
        <v>11</v>
      </c>
      <c r="H11" s="55">
        <v>8</v>
      </c>
      <c r="I11" s="55">
        <v>6</v>
      </c>
      <c r="J11" s="55">
        <v>5</v>
      </c>
      <c r="K11" s="55">
        <v>9</v>
      </c>
      <c r="L11" s="55">
        <v>10</v>
      </c>
      <c r="M11" s="71">
        <v>11</v>
      </c>
    </row>
    <row r="12" spans="2:13" x14ac:dyDescent="0.2">
      <c r="B12" s="105" t="s">
        <v>607</v>
      </c>
      <c r="C12" s="55">
        <v>6</v>
      </c>
      <c r="D12" s="55">
        <v>8</v>
      </c>
      <c r="E12" s="55">
        <v>9</v>
      </c>
      <c r="F12" s="55">
        <v>5</v>
      </c>
      <c r="G12" s="55">
        <v>5</v>
      </c>
      <c r="H12" s="55">
        <v>3</v>
      </c>
      <c r="I12" s="55">
        <v>7</v>
      </c>
      <c r="J12" s="55">
        <v>9</v>
      </c>
      <c r="K12" s="55">
        <v>9</v>
      </c>
      <c r="L12" s="55">
        <v>7</v>
      </c>
      <c r="M12" s="71">
        <v>7</v>
      </c>
    </row>
    <row r="13" spans="2:13" x14ac:dyDescent="0.2">
      <c r="B13" s="75" t="s">
        <v>609</v>
      </c>
      <c r="C13" s="71"/>
      <c r="D13" s="71"/>
      <c r="E13" s="71"/>
      <c r="F13" s="71"/>
      <c r="G13" s="71"/>
      <c r="H13" s="71"/>
      <c r="I13" s="71"/>
      <c r="J13" s="71"/>
      <c r="K13" s="71"/>
      <c r="L13" s="71"/>
      <c r="M13" s="71"/>
    </row>
    <row r="14" spans="2:13" x14ac:dyDescent="0.2">
      <c r="B14" s="72" t="s">
        <v>610</v>
      </c>
      <c r="C14" s="55">
        <v>25</v>
      </c>
      <c r="D14" s="55">
        <v>25</v>
      </c>
      <c r="E14" s="55">
        <v>25</v>
      </c>
      <c r="F14" s="55">
        <v>24</v>
      </c>
      <c r="G14" s="55">
        <v>24</v>
      </c>
      <c r="H14" s="55">
        <v>24</v>
      </c>
      <c r="I14" s="55">
        <v>25</v>
      </c>
      <c r="J14" s="55">
        <v>25</v>
      </c>
      <c r="K14" s="55">
        <v>25</v>
      </c>
      <c r="L14" s="55">
        <v>24</v>
      </c>
      <c r="M14" s="55">
        <v>24</v>
      </c>
    </row>
    <row r="15" spans="2:13" x14ac:dyDescent="0.2">
      <c r="B15" s="75" t="s">
        <v>611</v>
      </c>
      <c r="C15" s="71"/>
      <c r="D15" s="71"/>
      <c r="E15" s="71"/>
      <c r="F15" s="71"/>
      <c r="G15" s="71"/>
      <c r="H15" s="71"/>
      <c r="I15" s="71"/>
      <c r="J15" s="71"/>
      <c r="K15" s="71"/>
      <c r="L15" s="71"/>
      <c r="M15" s="71"/>
    </row>
    <row r="16" spans="2:13" x14ac:dyDescent="0.2">
      <c r="B16" s="112" t="s">
        <v>612</v>
      </c>
      <c r="C16" s="113">
        <v>54</v>
      </c>
      <c r="D16" s="113">
        <v>54</v>
      </c>
      <c r="E16" s="113">
        <v>54</v>
      </c>
      <c r="F16" s="113">
        <v>54</v>
      </c>
      <c r="G16" s="113">
        <v>54</v>
      </c>
      <c r="H16" s="113">
        <v>57</v>
      </c>
      <c r="I16" s="113">
        <v>58</v>
      </c>
      <c r="J16" s="113">
        <v>51</v>
      </c>
      <c r="K16" s="113">
        <v>51</v>
      </c>
      <c r="L16" s="113">
        <v>51</v>
      </c>
      <c r="M16" s="113">
        <v>51</v>
      </c>
    </row>
    <row r="17" spans="1:13" x14ac:dyDescent="0.2">
      <c r="B17" s="21"/>
      <c r="C17" s="111"/>
      <c r="D17" s="71"/>
      <c r="E17" s="71"/>
      <c r="F17" s="71"/>
      <c r="G17" s="71"/>
      <c r="H17" s="71"/>
      <c r="I17" s="71"/>
      <c r="J17" s="71"/>
      <c r="K17" s="71"/>
      <c r="L17" s="71"/>
      <c r="M17" s="71"/>
    </row>
    <row r="18" spans="1:13" x14ac:dyDescent="0.2">
      <c r="A18" s="21" t="s">
        <v>327</v>
      </c>
      <c r="B18" s="21" t="s">
        <v>335</v>
      </c>
      <c r="C18" s="21"/>
      <c r="D18" s="21"/>
      <c r="E18" s="21"/>
      <c r="F18" s="21"/>
      <c r="G18" s="21"/>
      <c r="H18" s="21"/>
      <c r="I18" s="21"/>
      <c r="J18" s="21"/>
      <c r="K18" s="21"/>
      <c r="L18" s="21"/>
      <c r="M18" s="21"/>
    </row>
    <row r="19" spans="1:13" x14ac:dyDescent="0.2">
      <c r="A19" s="21" t="s">
        <v>328</v>
      </c>
      <c r="B19" s="21" t="s">
        <v>333</v>
      </c>
      <c r="C19" s="21"/>
      <c r="D19" s="21"/>
      <c r="E19" s="21"/>
      <c r="F19" s="21"/>
      <c r="G19" s="21"/>
      <c r="H19" s="21"/>
      <c r="I19" s="21"/>
      <c r="J19" s="21"/>
      <c r="K19" s="21"/>
      <c r="L19" s="21"/>
      <c r="M19" s="21"/>
    </row>
    <row r="20" spans="1:13" x14ac:dyDescent="0.2">
      <c r="A20" s="21" t="s">
        <v>329</v>
      </c>
      <c r="B20" s="21" t="s">
        <v>433</v>
      </c>
      <c r="C20" s="21"/>
      <c r="D20" s="21"/>
      <c r="E20" s="21"/>
      <c r="F20" s="21"/>
      <c r="G20" s="21"/>
      <c r="H20" s="21"/>
      <c r="I20" s="21"/>
      <c r="J20" s="21"/>
      <c r="K20" s="21"/>
      <c r="L20" s="21"/>
      <c r="M20" s="21"/>
    </row>
    <row r="21" spans="1:13" x14ac:dyDescent="0.2">
      <c r="A21" s="21"/>
      <c r="B21" s="21"/>
      <c r="C21" s="21"/>
      <c r="D21" s="21"/>
      <c r="E21" s="21"/>
      <c r="F21" s="21"/>
      <c r="G21" s="21"/>
      <c r="H21" s="21"/>
      <c r="I21" s="21"/>
      <c r="J21" s="21"/>
      <c r="K21" s="21"/>
      <c r="L21" s="21"/>
      <c r="M21" s="21"/>
    </row>
    <row r="22" spans="1:13" x14ac:dyDescent="0.2">
      <c r="A22" s="79" t="s">
        <v>1153</v>
      </c>
      <c r="B22" s="21"/>
      <c r="C22" s="21"/>
      <c r="D22" s="21"/>
      <c r="E22" s="21"/>
      <c r="F22" s="21"/>
      <c r="G22" s="21"/>
      <c r="H22" s="21"/>
      <c r="I22" s="21"/>
      <c r="J22" s="21"/>
      <c r="K22" s="21"/>
      <c r="L22" s="21"/>
      <c r="M22" s="21"/>
    </row>
    <row r="23" spans="1:13" x14ac:dyDescent="0.2">
      <c r="A23" s="79" t="s">
        <v>1271</v>
      </c>
      <c r="B23" s="79"/>
      <c r="C23" s="21"/>
      <c r="D23" s="21"/>
      <c r="E23" s="21"/>
      <c r="F23" s="21"/>
      <c r="G23" s="21"/>
      <c r="H23" s="21"/>
      <c r="I23" s="21"/>
      <c r="J23" s="21"/>
      <c r="K23" s="21"/>
      <c r="L23" s="21"/>
      <c r="M23" s="21"/>
    </row>
    <row r="24" spans="1:13" x14ac:dyDescent="0.2">
      <c r="A24" s="79" t="s">
        <v>278</v>
      </c>
      <c r="B24" s="79"/>
      <c r="C24" s="21"/>
      <c r="D24" s="21"/>
      <c r="E24" s="21"/>
      <c r="F24" s="21"/>
      <c r="G24" s="21"/>
      <c r="H24" s="21"/>
      <c r="I24" s="21"/>
      <c r="J24" s="21"/>
      <c r="K24" s="21"/>
      <c r="L24" s="21"/>
      <c r="M24" s="21"/>
    </row>
    <row r="25" spans="1:13" x14ac:dyDescent="0.2">
      <c r="B25" s="44"/>
      <c r="C25" s="21"/>
      <c r="D25" s="21"/>
      <c r="E25" s="21"/>
      <c r="F25" s="21"/>
      <c r="G25" s="21"/>
      <c r="H25" s="21"/>
      <c r="I25" s="21"/>
      <c r="J25" s="21"/>
      <c r="K25" s="21"/>
      <c r="L25" s="21"/>
      <c r="M25" s="21"/>
    </row>
  </sheetData>
  <mergeCells count="1">
    <mergeCell ref="B2:M2"/>
  </mergeCells>
  <pageMargins left="0.7" right="0.7" top="0.75" bottom="0.75" header="0.3" footer="0.3"/>
  <pageSetup paperSize="8" orientation="landscape" r:id="rId1"/>
  <headerFooter>
    <oddHeader>&amp;L&amp;"Calibri"&amp;10&amp;K000000 [Limited Sharing]&amp;1#_x000D_</oddHead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500-000000000000}">
  <sheetPr codeName="Sheet50">
    <tabColor theme="7" tint="-0.499984740745262"/>
  </sheetPr>
  <dimension ref="A1:N47"/>
  <sheetViews>
    <sheetView zoomScaleNormal="100" workbookViewId="0">
      <pane xSplit="2" ySplit="3" topLeftCell="C31" activePane="bottomRight" state="frozen"/>
      <selection sqref="A1:XFD1048576"/>
      <selection pane="topRight" sqref="A1:XFD1048576"/>
      <selection pane="bottomLeft" sqref="A1:XFD1048576"/>
      <selection pane="bottomRight" activeCell="F38" sqref="F38"/>
    </sheetView>
  </sheetViews>
  <sheetFormatPr defaultRowHeight="12.75" x14ac:dyDescent="0.2"/>
  <cols>
    <col min="1" max="1" width="3.6640625" style="11" customWidth="1"/>
    <col min="2" max="2" width="73" style="11" customWidth="1"/>
    <col min="3" max="3" width="10.6640625" style="11" bestFit="1" customWidth="1"/>
    <col min="4" max="6" width="9.1640625" style="11" bestFit="1" customWidth="1"/>
    <col min="7" max="7" width="7.6640625" style="11" bestFit="1" customWidth="1"/>
    <col min="8" max="8" width="10.6640625" style="11" bestFit="1" customWidth="1"/>
    <col min="9" max="9" width="7.6640625" style="11" bestFit="1" customWidth="1"/>
    <col min="10" max="10" width="9.1640625" style="11" bestFit="1" customWidth="1"/>
    <col min="11" max="13" width="7.6640625" style="11" bestFit="1" customWidth="1"/>
    <col min="14" max="16384" width="9.33203125" style="11"/>
  </cols>
  <sheetData>
    <row r="1" spans="2:14" s="4" customFormat="1" ht="46.5" customHeight="1" x14ac:dyDescent="0.2">
      <c r="B1" s="1" t="s">
        <v>438</v>
      </c>
      <c r="C1" s="2"/>
      <c r="D1" s="2"/>
      <c r="E1" s="2"/>
      <c r="F1" s="2"/>
      <c r="G1" s="2"/>
      <c r="H1" s="2"/>
      <c r="I1" s="2"/>
      <c r="J1" s="2"/>
      <c r="K1" s="2"/>
      <c r="L1" s="2"/>
      <c r="M1" s="3" t="s">
        <v>480</v>
      </c>
    </row>
    <row r="2" spans="2:14" s="5" customFormat="1" ht="15" x14ac:dyDescent="0.25">
      <c r="B2" s="424" t="s">
        <v>280</v>
      </c>
      <c r="C2" s="424"/>
      <c r="D2" s="424"/>
      <c r="E2" s="424"/>
      <c r="F2" s="424"/>
      <c r="G2" s="424"/>
      <c r="H2" s="424"/>
      <c r="I2" s="424"/>
      <c r="J2" s="424"/>
      <c r="K2" s="424"/>
      <c r="L2" s="424"/>
      <c r="M2" s="424"/>
      <c r="N2" s="29"/>
    </row>
    <row r="3" spans="2:14" s="5" customFormat="1" ht="17.25" x14ac:dyDescent="0.25">
      <c r="B3" s="99" t="s">
        <v>23</v>
      </c>
      <c r="C3" s="64">
        <v>2013</v>
      </c>
      <c r="D3" s="64">
        <v>2014</v>
      </c>
      <c r="E3" s="64">
        <v>2015</v>
      </c>
      <c r="F3" s="64">
        <v>2016</v>
      </c>
      <c r="G3" s="64">
        <v>2017</v>
      </c>
      <c r="H3" s="64">
        <v>2018</v>
      </c>
      <c r="I3" s="64">
        <v>2019</v>
      </c>
      <c r="J3" s="64">
        <v>2020</v>
      </c>
      <c r="K3" s="64">
        <v>2021</v>
      </c>
      <c r="L3" s="65">
        <v>2022</v>
      </c>
      <c r="M3" s="65" t="s">
        <v>290</v>
      </c>
      <c r="N3" s="29"/>
    </row>
    <row r="4" spans="2:14" x14ac:dyDescent="0.2">
      <c r="B4" s="69" t="s">
        <v>1163</v>
      </c>
      <c r="C4" s="100"/>
      <c r="D4" s="100"/>
      <c r="E4" s="100"/>
      <c r="F4" s="100"/>
      <c r="G4" s="100"/>
      <c r="H4" s="100"/>
      <c r="I4" s="100"/>
      <c r="J4" s="100"/>
      <c r="K4" s="100"/>
      <c r="L4" s="100"/>
      <c r="M4" s="100"/>
      <c r="N4" s="21"/>
    </row>
    <row r="5" spans="2:14" x14ac:dyDescent="0.2">
      <c r="B5" s="72" t="s">
        <v>572</v>
      </c>
      <c r="C5" s="55">
        <v>29</v>
      </c>
      <c r="D5" s="55">
        <v>16</v>
      </c>
      <c r="E5" s="55">
        <v>21</v>
      </c>
      <c r="F5" s="55">
        <v>14</v>
      </c>
      <c r="G5" s="55">
        <v>22</v>
      </c>
      <c r="H5" s="55">
        <v>28</v>
      </c>
      <c r="I5" s="55">
        <v>30</v>
      </c>
      <c r="J5" s="55">
        <v>6</v>
      </c>
      <c r="K5" s="55">
        <v>7</v>
      </c>
      <c r="L5" s="55">
        <v>3</v>
      </c>
      <c r="M5" s="55">
        <v>7</v>
      </c>
      <c r="N5" s="21"/>
    </row>
    <row r="6" spans="2:14" x14ac:dyDescent="0.2">
      <c r="B6" s="72" t="s">
        <v>573</v>
      </c>
      <c r="C6" s="55">
        <v>57</v>
      </c>
      <c r="D6" s="55">
        <v>37</v>
      </c>
      <c r="E6" s="55">
        <v>40</v>
      </c>
      <c r="F6" s="55">
        <v>41</v>
      </c>
      <c r="G6" s="55">
        <v>39</v>
      </c>
      <c r="H6" s="55">
        <v>30</v>
      </c>
      <c r="I6" s="55">
        <v>30</v>
      </c>
      <c r="J6" s="55">
        <v>32</v>
      </c>
      <c r="K6" s="55">
        <v>21</v>
      </c>
      <c r="L6" s="55">
        <v>16</v>
      </c>
      <c r="M6" s="55">
        <v>12</v>
      </c>
      <c r="N6" s="21"/>
    </row>
    <row r="7" spans="2:14" x14ac:dyDescent="0.2">
      <c r="B7" s="75" t="s">
        <v>574</v>
      </c>
      <c r="C7" s="21"/>
      <c r="D7" s="21"/>
      <c r="E7" s="21"/>
      <c r="F7" s="21"/>
      <c r="G7" s="21"/>
      <c r="H7" s="21"/>
      <c r="I7" s="21"/>
      <c r="J7" s="21"/>
      <c r="K7" s="21"/>
      <c r="L7" s="21"/>
      <c r="M7" s="21"/>
      <c r="N7" s="21"/>
    </row>
    <row r="8" spans="2:14" x14ac:dyDescent="0.2">
      <c r="B8" s="72" t="s">
        <v>575</v>
      </c>
      <c r="C8" s="55">
        <v>118</v>
      </c>
      <c r="D8" s="55">
        <v>136</v>
      </c>
      <c r="E8" s="55">
        <v>175</v>
      </c>
      <c r="F8" s="55">
        <v>174</v>
      </c>
      <c r="G8" s="55">
        <v>211</v>
      </c>
      <c r="H8" s="55">
        <v>155</v>
      </c>
      <c r="I8" s="55">
        <v>129</v>
      </c>
      <c r="J8" s="55">
        <v>48</v>
      </c>
      <c r="K8" s="55">
        <v>31</v>
      </c>
      <c r="L8" s="55">
        <v>53</v>
      </c>
      <c r="M8" s="55">
        <v>99</v>
      </c>
      <c r="N8" s="21"/>
    </row>
    <row r="9" spans="2:14" x14ac:dyDescent="0.2">
      <c r="B9" s="72" t="s">
        <v>576</v>
      </c>
      <c r="C9" s="55">
        <v>115</v>
      </c>
      <c r="D9" s="55">
        <v>95</v>
      </c>
      <c r="E9" s="55">
        <v>74</v>
      </c>
      <c r="F9" s="55">
        <v>94</v>
      </c>
      <c r="G9" s="55">
        <v>110</v>
      </c>
      <c r="H9" s="55">
        <v>112</v>
      </c>
      <c r="I9" s="55">
        <v>120</v>
      </c>
      <c r="J9" s="55">
        <v>57</v>
      </c>
      <c r="K9" s="55">
        <v>34</v>
      </c>
      <c r="L9" s="55">
        <v>58</v>
      </c>
      <c r="M9" s="55">
        <v>79</v>
      </c>
      <c r="N9" s="21"/>
    </row>
    <row r="10" spans="2:14" x14ac:dyDescent="0.2">
      <c r="B10" s="72" t="s">
        <v>577</v>
      </c>
      <c r="C10" s="73" t="s">
        <v>578</v>
      </c>
      <c r="D10" s="73" t="s">
        <v>578</v>
      </c>
      <c r="E10" s="73" t="s">
        <v>578</v>
      </c>
      <c r="F10" s="55">
        <v>64</v>
      </c>
      <c r="G10" s="55">
        <v>88</v>
      </c>
      <c r="H10" s="55">
        <v>57</v>
      </c>
      <c r="I10" s="55">
        <v>69</v>
      </c>
      <c r="J10" s="55">
        <v>25</v>
      </c>
      <c r="K10" s="55">
        <v>25</v>
      </c>
      <c r="L10" s="55">
        <v>10</v>
      </c>
      <c r="M10" s="55">
        <v>37</v>
      </c>
      <c r="N10" s="21"/>
    </row>
    <row r="11" spans="2:14" x14ac:dyDescent="0.2">
      <c r="B11" s="72" t="s">
        <v>579</v>
      </c>
      <c r="C11" s="55">
        <v>228</v>
      </c>
      <c r="D11" s="55">
        <v>200</v>
      </c>
      <c r="E11" s="55">
        <v>136</v>
      </c>
      <c r="F11" s="55">
        <v>125</v>
      </c>
      <c r="G11" s="55">
        <v>110</v>
      </c>
      <c r="H11" s="55">
        <v>86</v>
      </c>
      <c r="I11" s="55">
        <v>124</v>
      </c>
      <c r="J11" s="55">
        <v>30</v>
      </c>
      <c r="K11" s="55">
        <v>33</v>
      </c>
      <c r="L11" s="55">
        <v>34</v>
      </c>
      <c r="M11" s="55">
        <v>61</v>
      </c>
      <c r="N11" s="21"/>
    </row>
    <row r="12" spans="2:14" x14ac:dyDescent="0.2">
      <c r="B12" s="72" t="s">
        <v>580</v>
      </c>
      <c r="C12" s="55">
        <v>14</v>
      </c>
      <c r="D12" s="55">
        <v>43</v>
      </c>
      <c r="E12" s="55">
        <v>6</v>
      </c>
      <c r="F12" s="55">
        <v>7</v>
      </c>
      <c r="G12" s="55">
        <v>10</v>
      </c>
      <c r="H12" s="55">
        <v>23</v>
      </c>
      <c r="I12" s="55">
        <v>14</v>
      </c>
      <c r="J12" s="55">
        <v>7</v>
      </c>
      <c r="K12" s="55">
        <v>15</v>
      </c>
      <c r="L12" s="55">
        <v>13</v>
      </c>
      <c r="M12" s="55">
        <v>32</v>
      </c>
      <c r="N12" s="21"/>
    </row>
    <row r="13" spans="2:14" x14ac:dyDescent="0.2">
      <c r="B13" s="72" t="s">
        <v>581</v>
      </c>
      <c r="C13" s="55">
        <v>244</v>
      </c>
      <c r="D13" s="55">
        <v>281</v>
      </c>
      <c r="E13" s="55">
        <v>211</v>
      </c>
      <c r="F13" s="55">
        <v>199</v>
      </c>
      <c r="G13" s="55">
        <v>148</v>
      </c>
      <c r="H13" s="55">
        <v>201</v>
      </c>
      <c r="I13" s="55">
        <v>230</v>
      </c>
      <c r="J13" s="55">
        <v>87</v>
      </c>
      <c r="K13" s="55">
        <v>122</v>
      </c>
      <c r="L13" s="55">
        <v>162</v>
      </c>
      <c r="M13" s="55">
        <v>221</v>
      </c>
      <c r="N13" s="21"/>
    </row>
    <row r="14" spans="2:14" x14ac:dyDescent="0.2">
      <c r="B14" s="72" t="s">
        <v>582</v>
      </c>
      <c r="C14" s="55">
        <v>307</v>
      </c>
      <c r="D14" s="55">
        <v>301</v>
      </c>
      <c r="E14" s="55">
        <v>374</v>
      </c>
      <c r="F14" s="55">
        <v>348</v>
      </c>
      <c r="G14" s="55">
        <v>233</v>
      </c>
      <c r="H14" s="55">
        <v>264</v>
      </c>
      <c r="I14" s="55">
        <v>231</v>
      </c>
      <c r="J14" s="55">
        <v>175</v>
      </c>
      <c r="K14" s="55">
        <v>102</v>
      </c>
      <c r="L14" s="55">
        <v>161</v>
      </c>
      <c r="M14" s="55">
        <v>212</v>
      </c>
      <c r="N14" s="21"/>
    </row>
    <row r="15" spans="2:14" x14ac:dyDescent="0.2">
      <c r="B15" s="72" t="s">
        <v>583</v>
      </c>
      <c r="C15" s="55">
        <v>21</v>
      </c>
      <c r="D15" s="55">
        <v>29</v>
      </c>
      <c r="E15" s="55">
        <v>50</v>
      </c>
      <c r="F15" s="55">
        <v>50</v>
      </c>
      <c r="G15" s="55">
        <v>18</v>
      </c>
      <c r="H15" s="55">
        <v>19</v>
      </c>
      <c r="I15" s="55">
        <v>11</v>
      </c>
      <c r="J15" s="55">
        <v>38</v>
      </c>
      <c r="K15" s="55">
        <v>11</v>
      </c>
      <c r="L15" s="55">
        <v>18</v>
      </c>
      <c r="M15" s="55">
        <v>32</v>
      </c>
      <c r="N15" s="21"/>
    </row>
    <row r="16" spans="2:14" x14ac:dyDescent="0.2">
      <c r="B16" s="72" t="s">
        <v>584</v>
      </c>
      <c r="C16" s="55">
        <v>33</v>
      </c>
      <c r="D16" s="55">
        <v>14</v>
      </c>
      <c r="E16" s="55">
        <v>35</v>
      </c>
      <c r="F16" s="55">
        <v>18</v>
      </c>
      <c r="G16" s="55">
        <v>28</v>
      </c>
      <c r="H16" s="55">
        <v>11</v>
      </c>
      <c r="I16" s="55">
        <v>3</v>
      </c>
      <c r="J16" s="55">
        <v>9</v>
      </c>
      <c r="K16" s="55">
        <v>3</v>
      </c>
      <c r="L16" s="73" t="s">
        <v>501</v>
      </c>
      <c r="M16" s="73">
        <v>5</v>
      </c>
      <c r="N16" s="21"/>
    </row>
    <row r="17" spans="2:14" x14ac:dyDescent="0.2">
      <c r="B17" s="72" t="s">
        <v>585</v>
      </c>
      <c r="C17" s="55">
        <v>3</v>
      </c>
      <c r="D17" s="55">
        <v>15</v>
      </c>
      <c r="E17" s="55">
        <v>9</v>
      </c>
      <c r="F17" s="55">
        <v>13</v>
      </c>
      <c r="G17" s="55">
        <v>13</v>
      </c>
      <c r="H17" s="73" t="s">
        <v>501</v>
      </c>
      <c r="I17" s="55">
        <v>1</v>
      </c>
      <c r="J17" s="55">
        <v>3</v>
      </c>
      <c r="K17" s="55">
        <v>1</v>
      </c>
      <c r="L17" s="55">
        <v>2</v>
      </c>
      <c r="M17" s="73" t="s">
        <v>501</v>
      </c>
      <c r="N17" s="21"/>
    </row>
    <row r="18" spans="2:14" x14ac:dyDescent="0.2">
      <c r="B18" s="72" t="s">
        <v>586</v>
      </c>
      <c r="C18" s="74">
        <v>1536</v>
      </c>
      <c r="D18" s="74">
        <v>1422</v>
      </c>
      <c r="E18" s="55">
        <v>910</v>
      </c>
      <c r="F18" s="55">
        <v>937</v>
      </c>
      <c r="G18" s="55">
        <v>944</v>
      </c>
      <c r="H18" s="55">
        <v>606</v>
      </c>
      <c r="I18" s="55">
        <v>824</v>
      </c>
      <c r="J18" s="55">
        <v>717</v>
      </c>
      <c r="K18" s="55">
        <v>316</v>
      </c>
      <c r="L18" s="74">
        <v>2149</v>
      </c>
      <c r="M18" s="74">
        <v>1805</v>
      </c>
      <c r="N18" s="21"/>
    </row>
    <row r="19" spans="2:14" x14ac:dyDescent="0.2">
      <c r="B19" s="101" t="s">
        <v>283</v>
      </c>
      <c r="C19" s="55">
        <v>656</v>
      </c>
      <c r="D19" s="55">
        <v>606</v>
      </c>
      <c r="E19" s="55">
        <v>485</v>
      </c>
      <c r="F19" s="55">
        <v>536</v>
      </c>
      <c r="G19" s="55">
        <v>479</v>
      </c>
      <c r="H19" s="55">
        <v>74</v>
      </c>
      <c r="I19" s="55">
        <v>41</v>
      </c>
      <c r="J19" s="55">
        <v>384</v>
      </c>
      <c r="K19" s="55">
        <v>169</v>
      </c>
      <c r="L19" s="55">
        <v>230</v>
      </c>
      <c r="M19" s="55">
        <v>979</v>
      </c>
      <c r="N19" s="21"/>
    </row>
    <row r="20" spans="2:14" x14ac:dyDescent="0.2">
      <c r="B20" s="72" t="s">
        <v>587</v>
      </c>
      <c r="C20" s="74">
        <v>1065</v>
      </c>
      <c r="D20" s="55">
        <v>603</v>
      </c>
      <c r="E20" s="55">
        <v>504</v>
      </c>
      <c r="F20" s="55">
        <v>671</v>
      </c>
      <c r="G20" s="55">
        <v>312</v>
      </c>
      <c r="H20" s="55">
        <v>331</v>
      </c>
      <c r="I20" s="55">
        <v>382</v>
      </c>
      <c r="J20" s="55">
        <v>284</v>
      </c>
      <c r="K20" s="55">
        <v>256</v>
      </c>
      <c r="L20" s="55">
        <v>249</v>
      </c>
      <c r="M20" s="55">
        <v>442</v>
      </c>
      <c r="N20" s="21"/>
    </row>
    <row r="21" spans="2:14" x14ac:dyDescent="0.2">
      <c r="B21" s="72" t="s">
        <v>588</v>
      </c>
      <c r="C21" s="55">
        <v>885</v>
      </c>
      <c r="D21" s="55">
        <v>513</v>
      </c>
      <c r="E21" s="55">
        <v>369</v>
      </c>
      <c r="F21" s="55">
        <v>379</v>
      </c>
      <c r="G21" s="55">
        <v>485</v>
      </c>
      <c r="H21" s="55">
        <v>267</v>
      </c>
      <c r="I21" s="55">
        <v>467</v>
      </c>
      <c r="J21" s="55">
        <v>350</v>
      </c>
      <c r="K21" s="55">
        <v>109</v>
      </c>
      <c r="L21" s="74">
        <v>187</v>
      </c>
      <c r="M21" s="74">
        <v>295</v>
      </c>
      <c r="N21" s="21"/>
    </row>
    <row r="22" spans="2:14" x14ac:dyDescent="0.2">
      <c r="B22" s="72" t="s">
        <v>589</v>
      </c>
      <c r="C22" s="74">
        <v>1780</v>
      </c>
      <c r="D22" s="74">
        <v>1689</v>
      </c>
      <c r="E22" s="74">
        <v>1218</v>
      </c>
      <c r="F22" s="74">
        <v>1220</v>
      </c>
      <c r="G22" s="74">
        <v>1278</v>
      </c>
      <c r="H22" s="74">
        <v>1075</v>
      </c>
      <c r="I22" s="74">
        <v>1799</v>
      </c>
      <c r="J22" s="55">
        <v>811</v>
      </c>
      <c r="K22" s="74">
        <v>471</v>
      </c>
      <c r="L22" s="74">
        <v>1330</v>
      </c>
      <c r="M22" s="74">
        <v>2544</v>
      </c>
      <c r="N22" s="21"/>
    </row>
    <row r="23" spans="2:14" x14ac:dyDescent="0.2">
      <c r="B23" s="72" t="s">
        <v>590</v>
      </c>
      <c r="C23" s="74">
        <v>23755</v>
      </c>
      <c r="D23" s="74">
        <v>21641</v>
      </c>
      <c r="E23" s="74">
        <v>19530</v>
      </c>
      <c r="F23" s="74">
        <v>19225</v>
      </c>
      <c r="G23" s="74">
        <v>18366</v>
      </c>
      <c r="H23" s="74">
        <v>21571</v>
      </c>
      <c r="I23" s="74">
        <v>24719</v>
      </c>
      <c r="J23" s="74">
        <v>16831</v>
      </c>
      <c r="K23" s="74">
        <v>12821</v>
      </c>
      <c r="L23" s="74">
        <v>25675</v>
      </c>
      <c r="M23" s="74">
        <v>40096</v>
      </c>
      <c r="N23" s="21"/>
    </row>
    <row r="24" spans="2:14" x14ac:dyDescent="0.2">
      <c r="B24" s="75" t="s">
        <v>571</v>
      </c>
      <c r="C24" s="102">
        <v>30760</v>
      </c>
      <c r="D24" s="102">
        <v>27588</v>
      </c>
      <c r="E24" s="102">
        <v>24086</v>
      </c>
      <c r="F24" s="102">
        <v>24060</v>
      </c>
      <c r="G24" s="102">
        <v>22833</v>
      </c>
      <c r="H24" s="102">
        <v>24852</v>
      </c>
      <c r="I24" s="102">
        <v>29164</v>
      </c>
      <c r="J24" s="102">
        <v>19856</v>
      </c>
      <c r="K24" s="102">
        <v>14547</v>
      </c>
      <c r="L24" s="102">
        <v>30331</v>
      </c>
      <c r="M24" s="102">
        <v>46939</v>
      </c>
      <c r="N24" s="21"/>
    </row>
    <row r="25" spans="2:14" x14ac:dyDescent="0.2">
      <c r="B25" s="75" t="s">
        <v>591</v>
      </c>
      <c r="C25" s="21"/>
      <c r="D25" s="21"/>
      <c r="E25" s="21"/>
      <c r="F25" s="21"/>
      <c r="G25" s="21"/>
      <c r="H25" s="21"/>
      <c r="I25" s="21"/>
      <c r="J25" s="21"/>
      <c r="K25" s="21"/>
      <c r="L25" s="21"/>
      <c r="M25" s="21"/>
      <c r="N25" s="21"/>
    </row>
    <row r="26" spans="2:14" x14ac:dyDescent="0.2">
      <c r="B26" s="72" t="s">
        <v>592</v>
      </c>
      <c r="C26" s="74">
        <v>2961</v>
      </c>
      <c r="D26" s="74">
        <v>3518</v>
      </c>
      <c r="E26" s="74">
        <v>2243</v>
      </c>
      <c r="F26" s="74">
        <v>4774</v>
      </c>
      <c r="G26" s="74">
        <v>4316</v>
      </c>
      <c r="H26" s="74">
        <v>4082</v>
      </c>
      <c r="I26" s="74">
        <v>5934</v>
      </c>
      <c r="J26" s="74">
        <v>4677</v>
      </c>
      <c r="K26" s="74">
        <v>3845</v>
      </c>
      <c r="L26" s="74">
        <v>4600</v>
      </c>
      <c r="M26" s="74">
        <v>10737</v>
      </c>
      <c r="N26" s="21"/>
    </row>
    <row r="27" spans="2:14" x14ac:dyDescent="0.2">
      <c r="B27" s="72" t="s">
        <v>593</v>
      </c>
      <c r="C27" s="74">
        <v>15013</v>
      </c>
      <c r="D27" s="74">
        <v>12559</v>
      </c>
      <c r="E27" s="74">
        <v>12317</v>
      </c>
      <c r="F27" s="74">
        <v>11780</v>
      </c>
      <c r="G27" s="74">
        <v>11479</v>
      </c>
      <c r="H27" s="74">
        <v>12937</v>
      </c>
      <c r="I27" s="74">
        <v>16652</v>
      </c>
      <c r="J27" s="74">
        <v>10958</v>
      </c>
      <c r="K27" s="74">
        <v>7272</v>
      </c>
      <c r="L27" s="74">
        <v>16563</v>
      </c>
      <c r="M27" s="74">
        <v>23974</v>
      </c>
      <c r="N27" s="21"/>
    </row>
    <row r="28" spans="2:14" x14ac:dyDescent="0.2">
      <c r="B28" s="72" t="s">
        <v>594</v>
      </c>
      <c r="C28" s="74">
        <v>6003</v>
      </c>
      <c r="D28" s="74">
        <v>5421</v>
      </c>
      <c r="E28" s="74">
        <v>5509</v>
      </c>
      <c r="F28" s="74">
        <v>3214</v>
      </c>
      <c r="G28" s="74">
        <v>3195</v>
      </c>
      <c r="H28" s="74">
        <v>3199</v>
      </c>
      <c r="I28" s="74">
        <v>3071</v>
      </c>
      <c r="J28" s="74">
        <v>2464</v>
      </c>
      <c r="K28" s="74">
        <v>2287</v>
      </c>
      <c r="L28" s="74">
        <v>4017</v>
      </c>
      <c r="M28" s="74">
        <v>8065</v>
      </c>
      <c r="N28" s="21"/>
    </row>
    <row r="29" spans="2:14" x14ac:dyDescent="0.2">
      <c r="B29" s="72" t="s">
        <v>595</v>
      </c>
      <c r="C29" s="74">
        <v>4104</v>
      </c>
      <c r="D29" s="74">
        <v>3651</v>
      </c>
      <c r="E29" s="74">
        <v>2322</v>
      </c>
      <c r="F29" s="74">
        <v>2502</v>
      </c>
      <c r="G29" s="74">
        <v>2251</v>
      </c>
      <c r="H29" s="74">
        <v>2620</v>
      </c>
      <c r="I29" s="74">
        <v>1767</v>
      </c>
      <c r="J29" s="74">
        <v>1132</v>
      </c>
      <c r="K29" s="55">
        <v>648</v>
      </c>
      <c r="L29" s="74">
        <v>3335</v>
      </c>
      <c r="M29" s="74">
        <v>2443</v>
      </c>
      <c r="N29" s="21"/>
    </row>
    <row r="30" spans="2:14" x14ac:dyDescent="0.2">
      <c r="B30" s="72" t="s">
        <v>596</v>
      </c>
      <c r="C30" s="74">
        <v>2024</v>
      </c>
      <c r="D30" s="74">
        <v>1783</v>
      </c>
      <c r="E30" s="74">
        <v>1043</v>
      </c>
      <c r="F30" s="74">
        <v>1203</v>
      </c>
      <c r="G30" s="55">
        <v>989</v>
      </c>
      <c r="H30" s="74">
        <v>1435</v>
      </c>
      <c r="I30" s="74">
        <v>1107</v>
      </c>
      <c r="J30" s="55">
        <v>289</v>
      </c>
      <c r="K30" s="55">
        <v>277</v>
      </c>
      <c r="L30" s="74">
        <v>1242</v>
      </c>
      <c r="M30" s="74">
        <v>1116</v>
      </c>
      <c r="N30" s="21"/>
    </row>
    <row r="31" spans="2:14" x14ac:dyDescent="0.2">
      <c r="B31" s="72" t="s">
        <v>597</v>
      </c>
      <c r="C31" s="55">
        <v>352</v>
      </c>
      <c r="D31" s="55">
        <v>311</v>
      </c>
      <c r="E31" s="55">
        <v>205</v>
      </c>
      <c r="F31" s="55">
        <v>226</v>
      </c>
      <c r="G31" s="55">
        <v>213</v>
      </c>
      <c r="H31" s="55">
        <v>216</v>
      </c>
      <c r="I31" s="55">
        <v>255</v>
      </c>
      <c r="J31" s="55">
        <v>106</v>
      </c>
      <c r="K31" s="55">
        <v>68</v>
      </c>
      <c r="L31" s="55">
        <v>256</v>
      </c>
      <c r="M31" s="55">
        <v>239</v>
      </c>
      <c r="N31" s="21"/>
    </row>
    <row r="32" spans="2:14" x14ac:dyDescent="0.2">
      <c r="B32" s="72" t="s">
        <v>598</v>
      </c>
      <c r="C32" s="55">
        <v>303</v>
      </c>
      <c r="D32" s="55">
        <v>345</v>
      </c>
      <c r="E32" s="55">
        <v>447</v>
      </c>
      <c r="F32" s="55">
        <v>361</v>
      </c>
      <c r="G32" s="55">
        <v>390</v>
      </c>
      <c r="H32" s="55">
        <v>363</v>
      </c>
      <c r="I32" s="55">
        <v>378</v>
      </c>
      <c r="J32" s="55">
        <v>230</v>
      </c>
      <c r="K32" s="55">
        <v>150</v>
      </c>
      <c r="L32" s="55">
        <v>318</v>
      </c>
      <c r="M32" s="55">
        <v>365</v>
      </c>
      <c r="N32" s="21"/>
    </row>
    <row r="33" spans="1:14" x14ac:dyDescent="0.2">
      <c r="B33" s="75" t="s">
        <v>571</v>
      </c>
      <c r="C33" s="102">
        <v>30760</v>
      </c>
      <c r="D33" s="102">
        <v>27588</v>
      </c>
      <c r="E33" s="102">
        <v>24086</v>
      </c>
      <c r="F33" s="102">
        <v>24060</v>
      </c>
      <c r="G33" s="102">
        <v>22833</v>
      </c>
      <c r="H33" s="102">
        <v>24852</v>
      </c>
      <c r="I33" s="102">
        <v>29164</v>
      </c>
      <c r="J33" s="102">
        <v>19856</v>
      </c>
      <c r="K33" s="102">
        <v>14547</v>
      </c>
      <c r="L33" s="102">
        <v>30331</v>
      </c>
      <c r="M33" s="102">
        <v>46939</v>
      </c>
      <c r="N33" s="21"/>
    </row>
    <row r="34" spans="1:14" x14ac:dyDescent="0.2">
      <c r="B34" s="75" t="s">
        <v>599</v>
      </c>
      <c r="C34" s="21"/>
      <c r="D34" s="21"/>
      <c r="E34" s="21"/>
      <c r="F34" s="21"/>
      <c r="G34" s="21"/>
      <c r="H34" s="21"/>
      <c r="I34" s="21"/>
      <c r="J34" s="21"/>
      <c r="K34" s="21"/>
      <c r="L34" s="21"/>
      <c r="M34" s="21"/>
      <c r="N34" s="21"/>
    </row>
    <row r="35" spans="1:14" x14ac:dyDescent="0.2">
      <c r="B35" s="103" t="s">
        <v>600</v>
      </c>
      <c r="C35" s="104">
        <v>124</v>
      </c>
      <c r="D35" s="104">
        <v>153</v>
      </c>
      <c r="E35" s="104">
        <v>186</v>
      </c>
      <c r="F35" s="104">
        <v>180</v>
      </c>
      <c r="G35" s="104">
        <v>217</v>
      </c>
      <c r="H35" s="104">
        <v>168</v>
      </c>
      <c r="I35" s="104">
        <v>144</v>
      </c>
      <c r="J35" s="104">
        <v>93</v>
      </c>
      <c r="K35" s="104">
        <v>33</v>
      </c>
      <c r="L35" s="104">
        <v>47</v>
      </c>
      <c r="M35" s="104">
        <v>101</v>
      </c>
      <c r="N35" s="21"/>
    </row>
    <row r="36" spans="1:14" x14ac:dyDescent="0.2">
      <c r="B36" s="105" t="s">
        <v>601</v>
      </c>
      <c r="C36" s="106" t="s">
        <v>602</v>
      </c>
      <c r="D36" s="106" t="s">
        <v>602</v>
      </c>
      <c r="E36" s="106" t="s">
        <v>602</v>
      </c>
      <c r="F36" s="106" t="s">
        <v>602</v>
      </c>
      <c r="G36" s="106" t="s">
        <v>602</v>
      </c>
      <c r="H36" s="106" t="s">
        <v>602</v>
      </c>
      <c r="I36" s="106" t="s">
        <v>602</v>
      </c>
      <c r="J36" s="106" t="s">
        <v>602</v>
      </c>
      <c r="K36" s="106" t="s">
        <v>602</v>
      </c>
      <c r="L36" s="106" t="s">
        <v>602</v>
      </c>
      <c r="M36" s="106" t="s">
        <v>602</v>
      </c>
      <c r="N36" s="21"/>
    </row>
    <row r="37" spans="1:14" x14ac:dyDescent="0.2">
      <c r="B37" s="105" t="s">
        <v>603</v>
      </c>
      <c r="C37" s="55">
        <v>124</v>
      </c>
      <c r="D37" s="55">
        <v>153</v>
      </c>
      <c r="E37" s="55">
        <v>186</v>
      </c>
      <c r="F37" s="55">
        <v>180</v>
      </c>
      <c r="G37" s="55">
        <v>217</v>
      </c>
      <c r="H37" s="55">
        <v>168</v>
      </c>
      <c r="I37" s="55">
        <v>144</v>
      </c>
      <c r="J37" s="55">
        <v>93</v>
      </c>
      <c r="K37" s="55">
        <v>33</v>
      </c>
      <c r="L37" s="55">
        <v>47</v>
      </c>
      <c r="M37" s="55">
        <v>101</v>
      </c>
      <c r="N37" s="21"/>
    </row>
    <row r="38" spans="1:14" x14ac:dyDescent="0.2">
      <c r="B38" s="76" t="s">
        <v>604</v>
      </c>
      <c r="C38" s="78">
        <v>151</v>
      </c>
      <c r="D38" s="78">
        <v>133</v>
      </c>
      <c r="E38" s="78">
        <v>115</v>
      </c>
      <c r="F38" s="78">
        <v>114</v>
      </c>
      <c r="G38" s="78">
        <v>107</v>
      </c>
      <c r="H38" s="78">
        <v>115</v>
      </c>
      <c r="I38" s="78">
        <v>134</v>
      </c>
      <c r="J38" s="78">
        <v>91</v>
      </c>
      <c r="K38" s="78">
        <v>65.7</v>
      </c>
      <c r="L38" s="78">
        <v>136.69999999999999</v>
      </c>
      <c r="M38" s="78">
        <v>211.6</v>
      </c>
      <c r="N38" s="21"/>
    </row>
    <row r="39" spans="1:14" ht="9.75" customHeight="1" x14ac:dyDescent="0.2">
      <c r="B39" s="21"/>
      <c r="C39" s="21"/>
      <c r="D39" s="21"/>
      <c r="E39" s="21"/>
      <c r="F39" s="21"/>
      <c r="G39" s="21"/>
      <c r="H39" s="21"/>
      <c r="I39" s="21"/>
      <c r="J39" s="21"/>
      <c r="K39" s="21"/>
      <c r="L39" s="21"/>
      <c r="M39" s="21"/>
      <c r="N39" s="21"/>
    </row>
    <row r="40" spans="1:14" x14ac:dyDescent="0.2">
      <c r="A40" s="21" t="s">
        <v>327</v>
      </c>
      <c r="B40" s="21" t="s">
        <v>333</v>
      </c>
      <c r="C40" s="21"/>
      <c r="D40" s="21"/>
      <c r="E40" s="21"/>
      <c r="F40" s="21"/>
      <c r="G40" s="21"/>
      <c r="H40" s="21"/>
      <c r="I40" s="21"/>
      <c r="J40" s="21"/>
      <c r="K40" s="21"/>
      <c r="L40" s="21"/>
      <c r="M40" s="21"/>
      <c r="N40" s="21"/>
    </row>
    <row r="41" spans="1:14" ht="13.5" customHeight="1" x14ac:dyDescent="0.2">
      <c r="A41" s="21"/>
      <c r="B41" s="21"/>
      <c r="C41" s="21"/>
      <c r="D41" s="21"/>
      <c r="E41" s="21"/>
      <c r="F41" s="21"/>
      <c r="G41" s="21"/>
      <c r="H41" s="21"/>
      <c r="I41" s="21"/>
      <c r="J41" s="21"/>
      <c r="K41" s="21"/>
      <c r="L41" s="21"/>
      <c r="M41" s="21"/>
      <c r="N41" s="21"/>
    </row>
    <row r="42" spans="1:14" ht="17.25" customHeight="1" x14ac:dyDescent="0.2">
      <c r="A42" s="79" t="s">
        <v>1205</v>
      </c>
      <c r="B42" s="21"/>
      <c r="C42" s="21"/>
      <c r="D42" s="21"/>
      <c r="E42" s="21"/>
      <c r="F42" s="21"/>
      <c r="G42" s="21"/>
      <c r="H42" s="21"/>
      <c r="I42" s="21"/>
      <c r="J42" s="21"/>
      <c r="K42" s="21"/>
      <c r="L42" s="21"/>
      <c r="M42" s="21"/>
      <c r="N42" s="21"/>
    </row>
    <row r="43" spans="1:14" x14ac:dyDescent="0.2">
      <c r="A43" s="79" t="s">
        <v>1268</v>
      </c>
      <c r="B43" s="79"/>
      <c r="C43" s="21"/>
      <c r="D43" s="21"/>
      <c r="E43" s="21"/>
      <c r="F43" s="21"/>
      <c r="G43" s="21"/>
      <c r="H43" s="21"/>
      <c r="I43" s="21"/>
      <c r="J43" s="21"/>
      <c r="K43" s="21"/>
      <c r="L43" s="21"/>
      <c r="M43" s="21"/>
      <c r="N43" s="21"/>
    </row>
    <row r="44" spans="1:14" x14ac:dyDescent="0.2">
      <c r="B44" s="44"/>
      <c r="C44" s="21"/>
      <c r="D44" s="21"/>
      <c r="E44" s="21"/>
      <c r="F44" s="21"/>
      <c r="G44" s="21"/>
      <c r="H44" s="21"/>
      <c r="I44" s="21"/>
      <c r="J44" s="21"/>
      <c r="K44" s="21"/>
      <c r="L44" s="21"/>
      <c r="M44" s="21"/>
      <c r="N44" s="21"/>
    </row>
    <row r="45" spans="1:14" x14ac:dyDescent="0.2">
      <c r="B45" s="21"/>
      <c r="C45" s="21"/>
      <c r="D45" s="21"/>
      <c r="E45" s="21"/>
      <c r="F45" s="21"/>
      <c r="G45" s="21"/>
      <c r="H45" s="21"/>
      <c r="I45" s="21"/>
      <c r="J45" s="21"/>
      <c r="K45" s="21"/>
      <c r="L45" s="21"/>
      <c r="M45" s="21"/>
      <c r="N45" s="21"/>
    </row>
    <row r="46" spans="1:14" x14ac:dyDescent="0.2">
      <c r="B46" s="21"/>
      <c r="C46" s="21"/>
      <c r="D46" s="21"/>
      <c r="E46" s="21"/>
      <c r="F46" s="21"/>
      <c r="G46" s="21"/>
      <c r="H46" s="21"/>
      <c r="I46" s="21"/>
      <c r="J46" s="21"/>
      <c r="K46" s="21"/>
      <c r="L46" s="21"/>
      <c r="M46" s="21"/>
      <c r="N46" s="21"/>
    </row>
    <row r="47" spans="1:14" x14ac:dyDescent="0.2">
      <c r="C47" s="21"/>
      <c r="D47" s="21"/>
      <c r="E47" s="21"/>
      <c r="F47" s="21"/>
      <c r="G47" s="21"/>
      <c r="H47" s="21"/>
      <c r="I47" s="21"/>
      <c r="J47" s="21"/>
      <c r="K47" s="21"/>
      <c r="L47" s="21"/>
      <c r="M47" s="21"/>
      <c r="N47" s="21"/>
    </row>
  </sheetData>
  <mergeCells count="1">
    <mergeCell ref="B2:M2"/>
  </mergeCells>
  <pageMargins left="0.7" right="0.7" top="0.75" bottom="0.75" header="0.3" footer="0.3"/>
  <pageSetup paperSize="8" orientation="landscape" horizontalDpi="300" verticalDpi="300" r:id="rId1"/>
  <headerFooter>
    <oddHeader>&amp;L&amp;"Calibri"&amp;10&amp;K000000 [Limited Sharing]&amp;1#_x000D_</oddHeader>
  </headerFooter>
  <drawing r:id="rId2"/>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900-000000000000}">
  <sheetPr codeName="Sheet51">
    <tabColor theme="7" tint="-0.499984740745262"/>
  </sheetPr>
  <dimension ref="A1:U49"/>
  <sheetViews>
    <sheetView workbookViewId="0">
      <pane xSplit="2" ySplit="4" topLeftCell="C5" activePane="bottomRight" state="frozen"/>
      <selection sqref="A1:XFD1048576"/>
      <selection pane="topRight" sqref="A1:XFD1048576"/>
      <selection pane="bottomLeft" sqref="A1:XFD1048576"/>
      <selection pane="bottomRight" activeCell="U26" sqref="U26"/>
    </sheetView>
  </sheetViews>
  <sheetFormatPr defaultRowHeight="12.75" x14ac:dyDescent="0.2"/>
  <cols>
    <col min="1" max="1" width="3.6640625" style="11" customWidth="1"/>
    <col min="2" max="2" width="22.1640625" style="11" customWidth="1"/>
    <col min="3" max="3" width="7.6640625" style="11" bestFit="1" customWidth="1"/>
    <col min="4" max="4" width="8.83203125" style="11" bestFit="1" customWidth="1"/>
    <col min="5" max="6" width="7.6640625" style="11" bestFit="1" customWidth="1"/>
    <col min="7" max="7" width="8.83203125" style="11" bestFit="1" customWidth="1"/>
    <col min="8" max="9" width="7.6640625" style="11" bestFit="1" customWidth="1"/>
    <col min="10" max="10" width="8.83203125" style="11" bestFit="1" customWidth="1"/>
    <col min="11" max="12" width="7.6640625" style="11" bestFit="1" customWidth="1"/>
    <col min="13" max="13" width="8.83203125" style="11" bestFit="1" customWidth="1"/>
    <col min="14" max="15" width="7.6640625" style="11" bestFit="1" customWidth="1"/>
    <col min="16" max="16" width="8.83203125" style="11" bestFit="1" customWidth="1"/>
    <col min="17" max="17" width="7.6640625" style="11" bestFit="1" customWidth="1"/>
    <col min="18" max="20" width="9.1640625" style="11" customWidth="1"/>
    <col min="21" max="16384" width="9.33203125" style="11"/>
  </cols>
  <sheetData>
    <row r="1" spans="2:21" s="4" customFormat="1" ht="46.5" customHeight="1" x14ac:dyDescent="0.2">
      <c r="B1" s="1" t="s">
        <v>438</v>
      </c>
      <c r="C1" s="2"/>
      <c r="D1" s="2"/>
      <c r="E1" s="2"/>
      <c r="F1" s="2"/>
      <c r="G1" s="2"/>
      <c r="H1" s="2"/>
      <c r="I1" s="2"/>
      <c r="J1" s="2"/>
      <c r="K1" s="2"/>
      <c r="L1" s="2"/>
      <c r="M1" s="2"/>
      <c r="N1" s="2"/>
      <c r="O1" s="2"/>
      <c r="P1" s="2"/>
      <c r="Q1" s="2"/>
      <c r="R1" s="2"/>
      <c r="S1" s="2"/>
      <c r="T1" s="3" t="s">
        <v>492</v>
      </c>
    </row>
    <row r="2" spans="2:21" s="5" customFormat="1" ht="15" x14ac:dyDescent="0.2">
      <c r="B2" s="475" t="s">
        <v>282</v>
      </c>
      <c r="C2" s="475"/>
      <c r="D2" s="475"/>
      <c r="E2" s="475"/>
      <c r="F2" s="475"/>
      <c r="G2" s="475"/>
      <c r="H2" s="475"/>
      <c r="I2" s="475"/>
      <c r="J2" s="475"/>
      <c r="K2" s="475"/>
      <c r="L2" s="475"/>
      <c r="M2" s="475"/>
      <c r="N2" s="475"/>
      <c r="O2" s="475"/>
      <c r="P2" s="475"/>
      <c r="Q2" s="475"/>
      <c r="R2" s="475"/>
      <c r="S2" s="475"/>
      <c r="T2" s="475"/>
      <c r="U2" s="29"/>
    </row>
    <row r="3" spans="2:21" s="29" customFormat="1" ht="17.25" x14ac:dyDescent="0.25">
      <c r="B3" s="455" t="s">
        <v>208</v>
      </c>
      <c r="C3" s="506">
        <v>2018</v>
      </c>
      <c r="D3" s="506"/>
      <c r="E3" s="506"/>
      <c r="F3" s="506">
        <v>2019</v>
      </c>
      <c r="G3" s="506"/>
      <c r="H3" s="506"/>
      <c r="I3" s="506">
        <v>2020</v>
      </c>
      <c r="J3" s="506"/>
      <c r="K3" s="506"/>
      <c r="L3" s="506">
        <v>2021</v>
      </c>
      <c r="M3" s="506"/>
      <c r="N3" s="506"/>
      <c r="O3" s="491">
        <v>2022</v>
      </c>
      <c r="P3" s="491"/>
      <c r="Q3" s="491"/>
      <c r="R3" s="506" t="s">
        <v>293</v>
      </c>
      <c r="S3" s="506"/>
      <c r="T3" s="506"/>
    </row>
    <row r="4" spans="2:21" s="29" customFormat="1" ht="15" x14ac:dyDescent="0.25">
      <c r="B4" s="457"/>
      <c r="C4" s="67" t="s">
        <v>129</v>
      </c>
      <c r="D4" s="66" t="s">
        <v>1269</v>
      </c>
      <c r="E4" s="82" t="s">
        <v>215</v>
      </c>
      <c r="F4" s="67" t="s">
        <v>129</v>
      </c>
      <c r="G4" s="67" t="s">
        <v>128</v>
      </c>
      <c r="H4" s="68" t="s">
        <v>1</v>
      </c>
      <c r="I4" s="66" t="s">
        <v>1270</v>
      </c>
      <c r="J4" s="66" t="s">
        <v>1269</v>
      </c>
      <c r="K4" s="68" t="s">
        <v>1</v>
      </c>
      <c r="L4" s="66" t="s">
        <v>1270</v>
      </c>
      <c r="M4" s="66" t="s">
        <v>1269</v>
      </c>
      <c r="N4" s="68" t="s">
        <v>1</v>
      </c>
      <c r="O4" s="66" t="s">
        <v>1270</v>
      </c>
      <c r="P4" s="66" t="s">
        <v>1269</v>
      </c>
      <c r="Q4" s="82" t="s">
        <v>215</v>
      </c>
      <c r="R4" s="66" t="s">
        <v>1270</v>
      </c>
      <c r="S4" s="66" t="s">
        <v>1269</v>
      </c>
      <c r="T4" s="68" t="s">
        <v>1</v>
      </c>
      <c r="U4" s="83"/>
    </row>
    <row r="5" spans="2:21" x14ac:dyDescent="0.2">
      <c r="B5" s="84" t="s">
        <v>546</v>
      </c>
      <c r="C5" s="85">
        <v>8622</v>
      </c>
      <c r="D5" s="86">
        <v>199</v>
      </c>
      <c r="E5" s="87">
        <v>8821</v>
      </c>
      <c r="F5" s="85">
        <v>8944</v>
      </c>
      <c r="G5" s="86">
        <v>204</v>
      </c>
      <c r="H5" s="87">
        <v>9148</v>
      </c>
      <c r="I5" s="85">
        <v>5822</v>
      </c>
      <c r="J5" s="86">
        <v>151</v>
      </c>
      <c r="K5" s="87">
        <v>5973</v>
      </c>
      <c r="L5" s="85">
        <v>4773</v>
      </c>
      <c r="M5" s="86">
        <v>76</v>
      </c>
      <c r="N5" s="87">
        <v>4849</v>
      </c>
      <c r="O5" s="85">
        <v>10911</v>
      </c>
      <c r="P5" s="86">
        <v>128</v>
      </c>
      <c r="Q5" s="87">
        <v>11039</v>
      </c>
      <c r="R5" s="85">
        <v>17200</v>
      </c>
      <c r="S5" s="86">
        <v>227</v>
      </c>
      <c r="T5" s="87">
        <v>17427</v>
      </c>
      <c r="U5" s="88"/>
    </row>
    <row r="6" spans="2:21" x14ac:dyDescent="0.2">
      <c r="B6" s="89" t="s">
        <v>547</v>
      </c>
      <c r="C6" s="54">
        <v>2088</v>
      </c>
      <c r="D6" s="53">
        <v>86</v>
      </c>
      <c r="E6" s="90">
        <v>2174</v>
      </c>
      <c r="F6" s="54">
        <v>3957</v>
      </c>
      <c r="G6" s="53">
        <v>59</v>
      </c>
      <c r="H6" s="90">
        <v>4016</v>
      </c>
      <c r="I6" s="54">
        <v>2906</v>
      </c>
      <c r="J6" s="53">
        <v>39</v>
      </c>
      <c r="K6" s="90">
        <v>2945</v>
      </c>
      <c r="L6" s="54">
        <v>2345</v>
      </c>
      <c r="M6" s="53">
        <v>16</v>
      </c>
      <c r="N6" s="90">
        <v>2361</v>
      </c>
      <c r="O6" s="54">
        <v>5390</v>
      </c>
      <c r="P6" s="53">
        <v>47</v>
      </c>
      <c r="Q6" s="90">
        <v>5437</v>
      </c>
      <c r="R6" s="54">
        <v>8128</v>
      </c>
      <c r="S6" s="53">
        <v>76</v>
      </c>
      <c r="T6" s="90">
        <v>8204</v>
      </c>
      <c r="U6" s="88"/>
    </row>
    <row r="7" spans="2:21" x14ac:dyDescent="0.2">
      <c r="B7" s="89" t="s">
        <v>548</v>
      </c>
      <c r="C7" s="54">
        <v>1694</v>
      </c>
      <c r="D7" s="53">
        <v>30</v>
      </c>
      <c r="E7" s="90">
        <v>1724</v>
      </c>
      <c r="F7" s="54">
        <v>2174</v>
      </c>
      <c r="G7" s="53">
        <v>57</v>
      </c>
      <c r="H7" s="90">
        <v>2231</v>
      </c>
      <c r="I7" s="54">
        <v>1674</v>
      </c>
      <c r="J7" s="53">
        <v>26</v>
      </c>
      <c r="K7" s="90">
        <v>1700</v>
      </c>
      <c r="L7" s="54">
        <v>1318</v>
      </c>
      <c r="M7" s="53">
        <v>29</v>
      </c>
      <c r="N7" s="90">
        <v>1347</v>
      </c>
      <c r="O7" s="54">
        <v>2746</v>
      </c>
      <c r="P7" s="53">
        <v>29</v>
      </c>
      <c r="Q7" s="90">
        <v>2775</v>
      </c>
      <c r="R7" s="54">
        <v>4117</v>
      </c>
      <c r="S7" s="53">
        <v>66</v>
      </c>
      <c r="T7" s="90">
        <v>4183</v>
      </c>
      <c r="U7" s="88"/>
    </row>
    <row r="8" spans="2:21" x14ac:dyDescent="0.2">
      <c r="B8" s="89" t="s">
        <v>549</v>
      </c>
      <c r="C8" s="53">
        <v>818</v>
      </c>
      <c r="D8" s="53">
        <v>12</v>
      </c>
      <c r="E8" s="91">
        <v>830</v>
      </c>
      <c r="F8" s="53">
        <v>712</v>
      </c>
      <c r="G8" s="53">
        <v>31</v>
      </c>
      <c r="H8" s="91">
        <v>743</v>
      </c>
      <c r="I8" s="53">
        <v>967</v>
      </c>
      <c r="J8" s="53">
        <v>35</v>
      </c>
      <c r="K8" s="90">
        <v>1002</v>
      </c>
      <c r="L8" s="53">
        <v>498</v>
      </c>
      <c r="M8" s="53">
        <v>15</v>
      </c>
      <c r="N8" s="91">
        <v>513</v>
      </c>
      <c r="O8" s="53">
        <v>966</v>
      </c>
      <c r="P8" s="53">
        <v>12</v>
      </c>
      <c r="Q8" s="91">
        <v>978</v>
      </c>
      <c r="R8" s="53">
        <v>1301</v>
      </c>
      <c r="S8" s="53">
        <v>33</v>
      </c>
      <c r="T8" s="91">
        <v>1334</v>
      </c>
      <c r="U8" s="88"/>
    </row>
    <row r="9" spans="2:21" x14ac:dyDescent="0.2">
      <c r="B9" s="89" t="s">
        <v>550</v>
      </c>
      <c r="C9" s="53">
        <v>297</v>
      </c>
      <c r="D9" s="53">
        <v>5</v>
      </c>
      <c r="E9" s="91">
        <v>302</v>
      </c>
      <c r="F9" s="53">
        <v>733</v>
      </c>
      <c r="G9" s="53">
        <v>34</v>
      </c>
      <c r="H9" s="91">
        <v>767</v>
      </c>
      <c r="I9" s="53">
        <v>309</v>
      </c>
      <c r="J9" s="53">
        <v>2</v>
      </c>
      <c r="K9" s="91">
        <v>311</v>
      </c>
      <c r="L9" s="53">
        <v>241</v>
      </c>
      <c r="M9" s="53">
        <v>1</v>
      </c>
      <c r="N9" s="91">
        <v>242</v>
      </c>
      <c r="O9" s="53">
        <v>359</v>
      </c>
      <c r="P9" s="53">
        <v>10</v>
      </c>
      <c r="Q9" s="91">
        <v>369</v>
      </c>
      <c r="R9" s="53">
        <v>924</v>
      </c>
      <c r="S9" s="53">
        <v>7</v>
      </c>
      <c r="T9" s="91">
        <v>931</v>
      </c>
      <c r="U9" s="88"/>
    </row>
    <row r="10" spans="2:21" x14ac:dyDescent="0.2">
      <c r="B10" s="89" t="s">
        <v>551</v>
      </c>
      <c r="C10" s="53">
        <v>230</v>
      </c>
      <c r="D10" s="53">
        <v>1</v>
      </c>
      <c r="E10" s="91">
        <v>231</v>
      </c>
      <c r="F10" s="53">
        <v>512</v>
      </c>
      <c r="G10" s="53">
        <v>10</v>
      </c>
      <c r="H10" s="91">
        <v>522</v>
      </c>
      <c r="I10" s="53">
        <v>201</v>
      </c>
      <c r="J10" s="53">
        <v>1</v>
      </c>
      <c r="K10" s="91">
        <v>202</v>
      </c>
      <c r="L10" s="53">
        <v>133</v>
      </c>
      <c r="M10" s="89">
        <v>0</v>
      </c>
      <c r="N10" s="91">
        <v>133</v>
      </c>
      <c r="O10" s="53">
        <v>260</v>
      </c>
      <c r="P10" s="53">
        <v>14</v>
      </c>
      <c r="Q10" s="91">
        <v>274</v>
      </c>
      <c r="R10" s="53">
        <v>386</v>
      </c>
      <c r="S10" s="89">
        <v>6</v>
      </c>
      <c r="T10" s="91">
        <v>392</v>
      </c>
      <c r="U10" s="88"/>
    </row>
    <row r="11" spans="2:21" x14ac:dyDescent="0.2">
      <c r="B11" s="89" t="s">
        <v>552</v>
      </c>
      <c r="C11" s="54">
        <v>1359</v>
      </c>
      <c r="D11" s="53">
        <v>20</v>
      </c>
      <c r="E11" s="90">
        <v>1379</v>
      </c>
      <c r="F11" s="54">
        <v>1463</v>
      </c>
      <c r="G11" s="53">
        <v>39</v>
      </c>
      <c r="H11" s="90">
        <v>1502</v>
      </c>
      <c r="I11" s="53">
        <v>821</v>
      </c>
      <c r="J11" s="53">
        <v>13</v>
      </c>
      <c r="K11" s="91">
        <v>834</v>
      </c>
      <c r="L11" s="53">
        <v>710</v>
      </c>
      <c r="M11" s="53">
        <v>5</v>
      </c>
      <c r="N11" s="91">
        <v>715</v>
      </c>
      <c r="O11" s="54">
        <v>1058</v>
      </c>
      <c r="P11" s="53">
        <v>12</v>
      </c>
      <c r="Q11" s="90">
        <v>1070</v>
      </c>
      <c r="R11" s="53">
        <v>1370</v>
      </c>
      <c r="S11" s="53">
        <v>17</v>
      </c>
      <c r="T11" s="91">
        <v>1387</v>
      </c>
      <c r="U11" s="88"/>
    </row>
    <row r="12" spans="2:21" x14ac:dyDescent="0.2">
      <c r="B12" s="89" t="s">
        <v>553</v>
      </c>
      <c r="C12" s="53">
        <v>362</v>
      </c>
      <c r="D12" s="53">
        <v>20</v>
      </c>
      <c r="E12" s="91">
        <v>382</v>
      </c>
      <c r="F12" s="53">
        <v>480</v>
      </c>
      <c r="G12" s="53">
        <v>10</v>
      </c>
      <c r="H12" s="91">
        <v>490</v>
      </c>
      <c r="I12" s="53">
        <v>352</v>
      </c>
      <c r="J12" s="53">
        <v>11</v>
      </c>
      <c r="K12" s="91">
        <v>363</v>
      </c>
      <c r="L12" s="53">
        <v>347</v>
      </c>
      <c r="M12" s="53">
        <v>9</v>
      </c>
      <c r="N12" s="91">
        <v>356</v>
      </c>
      <c r="O12" s="53">
        <v>500</v>
      </c>
      <c r="P12" s="53">
        <v>5</v>
      </c>
      <c r="Q12" s="91">
        <v>505</v>
      </c>
      <c r="R12" s="53">
        <v>722</v>
      </c>
      <c r="S12" s="53">
        <v>7</v>
      </c>
      <c r="T12" s="91">
        <v>729</v>
      </c>
      <c r="U12" s="88"/>
    </row>
    <row r="13" spans="2:21" x14ac:dyDescent="0.2">
      <c r="B13" s="89" t="s">
        <v>554</v>
      </c>
      <c r="C13" s="53">
        <v>286</v>
      </c>
      <c r="D13" s="53">
        <v>4</v>
      </c>
      <c r="E13" s="91">
        <v>290</v>
      </c>
      <c r="F13" s="53">
        <v>398</v>
      </c>
      <c r="G13" s="53">
        <v>11</v>
      </c>
      <c r="H13" s="91">
        <v>409</v>
      </c>
      <c r="I13" s="53">
        <v>256</v>
      </c>
      <c r="J13" s="53">
        <v>5</v>
      </c>
      <c r="K13" s="91">
        <v>261</v>
      </c>
      <c r="L13" s="53">
        <v>243</v>
      </c>
      <c r="M13" s="53">
        <v>2</v>
      </c>
      <c r="N13" s="91">
        <v>245</v>
      </c>
      <c r="O13" s="53">
        <v>399</v>
      </c>
      <c r="P13" s="53">
        <v>2</v>
      </c>
      <c r="Q13" s="91">
        <v>401</v>
      </c>
      <c r="R13" s="53">
        <v>641</v>
      </c>
      <c r="S13" s="53">
        <v>6</v>
      </c>
      <c r="T13" s="91">
        <v>647</v>
      </c>
      <c r="U13" s="88"/>
    </row>
    <row r="14" spans="2:21" x14ac:dyDescent="0.2">
      <c r="B14" s="89" t="s">
        <v>555</v>
      </c>
      <c r="C14" s="53">
        <v>409</v>
      </c>
      <c r="D14" s="53">
        <v>12</v>
      </c>
      <c r="E14" s="91">
        <v>421</v>
      </c>
      <c r="F14" s="53">
        <v>321</v>
      </c>
      <c r="G14" s="53">
        <v>7</v>
      </c>
      <c r="H14" s="91">
        <v>328</v>
      </c>
      <c r="I14" s="53">
        <v>311</v>
      </c>
      <c r="J14" s="53">
        <v>4</v>
      </c>
      <c r="K14" s="91">
        <v>315</v>
      </c>
      <c r="L14" s="53">
        <v>193</v>
      </c>
      <c r="M14" s="53">
        <v>4</v>
      </c>
      <c r="N14" s="91">
        <v>197</v>
      </c>
      <c r="O14" s="53">
        <v>575</v>
      </c>
      <c r="P14" s="53">
        <v>8</v>
      </c>
      <c r="Q14" s="91">
        <v>583</v>
      </c>
      <c r="R14" s="53">
        <v>769</v>
      </c>
      <c r="S14" s="53">
        <v>16</v>
      </c>
      <c r="T14" s="91">
        <v>785</v>
      </c>
      <c r="U14" s="88"/>
    </row>
    <row r="15" spans="2:21" x14ac:dyDescent="0.2">
      <c r="B15" s="89" t="s">
        <v>556</v>
      </c>
      <c r="C15" s="53">
        <v>116</v>
      </c>
      <c r="D15" s="53">
        <v>1</v>
      </c>
      <c r="E15" s="91">
        <v>117</v>
      </c>
      <c r="F15" s="53">
        <v>124</v>
      </c>
      <c r="G15" s="53">
        <v>3</v>
      </c>
      <c r="H15" s="91">
        <v>127</v>
      </c>
      <c r="I15" s="53">
        <v>31</v>
      </c>
      <c r="J15" s="53">
        <v>1</v>
      </c>
      <c r="K15" s="91">
        <v>32</v>
      </c>
      <c r="L15" s="53">
        <v>16</v>
      </c>
      <c r="M15" s="89">
        <v>0</v>
      </c>
      <c r="N15" s="91">
        <v>16</v>
      </c>
      <c r="O15" s="53">
        <v>194</v>
      </c>
      <c r="P15" s="53">
        <v>2</v>
      </c>
      <c r="Q15" s="91">
        <v>196</v>
      </c>
      <c r="R15" s="53">
        <v>340</v>
      </c>
      <c r="S15" s="89">
        <v>3</v>
      </c>
      <c r="T15" s="91">
        <v>343</v>
      </c>
      <c r="U15" s="88"/>
    </row>
    <row r="16" spans="2:21" x14ac:dyDescent="0.2">
      <c r="B16" s="89" t="s">
        <v>557</v>
      </c>
      <c r="C16" s="53">
        <v>298</v>
      </c>
      <c r="D16" s="53">
        <v>7</v>
      </c>
      <c r="E16" s="91">
        <v>305</v>
      </c>
      <c r="F16" s="53">
        <v>229</v>
      </c>
      <c r="G16" s="53">
        <v>10</v>
      </c>
      <c r="H16" s="91">
        <v>239</v>
      </c>
      <c r="I16" s="53">
        <v>66</v>
      </c>
      <c r="J16" s="53">
        <v>3</v>
      </c>
      <c r="K16" s="91">
        <v>69</v>
      </c>
      <c r="L16" s="53">
        <v>82</v>
      </c>
      <c r="M16" s="53">
        <v>0</v>
      </c>
      <c r="N16" s="91">
        <v>82</v>
      </c>
      <c r="O16" s="53">
        <v>175</v>
      </c>
      <c r="P16" s="89">
        <v>2</v>
      </c>
      <c r="Q16" s="91">
        <v>177</v>
      </c>
      <c r="R16" s="53">
        <v>302</v>
      </c>
      <c r="S16" s="53">
        <v>4</v>
      </c>
      <c r="T16" s="91">
        <v>306</v>
      </c>
      <c r="U16" s="88"/>
    </row>
    <row r="17" spans="1:21" x14ac:dyDescent="0.2">
      <c r="B17" s="89" t="s">
        <v>558</v>
      </c>
      <c r="C17" s="53">
        <v>138</v>
      </c>
      <c r="D17" s="53">
        <v>2</v>
      </c>
      <c r="E17" s="91">
        <v>140</v>
      </c>
      <c r="F17" s="53">
        <v>150</v>
      </c>
      <c r="G17" s="53">
        <v>4</v>
      </c>
      <c r="H17" s="91">
        <v>154</v>
      </c>
      <c r="I17" s="53">
        <v>165</v>
      </c>
      <c r="J17" s="53">
        <v>5</v>
      </c>
      <c r="K17" s="91">
        <v>170</v>
      </c>
      <c r="L17" s="53">
        <v>28</v>
      </c>
      <c r="M17" s="89">
        <v>1</v>
      </c>
      <c r="N17" s="91">
        <v>29</v>
      </c>
      <c r="O17" s="53">
        <v>84</v>
      </c>
      <c r="P17" s="53">
        <v>0</v>
      </c>
      <c r="Q17" s="91">
        <v>84</v>
      </c>
      <c r="R17" s="53">
        <v>170</v>
      </c>
      <c r="S17" s="89">
        <v>2</v>
      </c>
      <c r="T17" s="91">
        <v>172</v>
      </c>
      <c r="U17" s="88"/>
    </row>
    <row r="18" spans="1:21" x14ac:dyDescent="0.2">
      <c r="B18" s="89" t="s">
        <v>559</v>
      </c>
      <c r="C18" s="53">
        <v>204</v>
      </c>
      <c r="D18" s="53">
        <v>10</v>
      </c>
      <c r="E18" s="91">
        <v>214</v>
      </c>
      <c r="F18" s="53">
        <v>225</v>
      </c>
      <c r="G18" s="53">
        <v>4</v>
      </c>
      <c r="H18" s="91">
        <v>229</v>
      </c>
      <c r="I18" s="53">
        <v>230</v>
      </c>
      <c r="J18" s="53">
        <v>1</v>
      </c>
      <c r="K18" s="91">
        <v>231</v>
      </c>
      <c r="L18" s="53">
        <v>165</v>
      </c>
      <c r="M18" s="53">
        <v>2</v>
      </c>
      <c r="N18" s="91">
        <v>167</v>
      </c>
      <c r="O18" s="53">
        <v>384</v>
      </c>
      <c r="P18" s="53">
        <v>1</v>
      </c>
      <c r="Q18" s="91">
        <v>385</v>
      </c>
      <c r="R18" s="53">
        <v>450</v>
      </c>
      <c r="S18" s="53">
        <v>0</v>
      </c>
      <c r="T18" s="91">
        <v>450</v>
      </c>
      <c r="U18" s="88"/>
    </row>
    <row r="19" spans="1:21" x14ac:dyDescent="0.2">
      <c r="B19" s="89" t="s">
        <v>560</v>
      </c>
      <c r="C19" s="53">
        <v>318</v>
      </c>
      <c r="D19" s="53">
        <v>8</v>
      </c>
      <c r="E19" s="91">
        <v>326</v>
      </c>
      <c r="F19" s="53">
        <v>352</v>
      </c>
      <c r="G19" s="53">
        <v>18</v>
      </c>
      <c r="H19" s="91">
        <v>370</v>
      </c>
      <c r="I19" s="53">
        <v>240</v>
      </c>
      <c r="J19" s="53">
        <v>10</v>
      </c>
      <c r="K19" s="91">
        <v>250</v>
      </c>
      <c r="L19" s="53">
        <v>221</v>
      </c>
      <c r="M19" s="53">
        <v>5</v>
      </c>
      <c r="N19" s="91">
        <v>226</v>
      </c>
      <c r="O19" s="53">
        <v>360</v>
      </c>
      <c r="P19" s="53">
        <v>16</v>
      </c>
      <c r="Q19" s="91">
        <v>376</v>
      </c>
      <c r="R19" s="53">
        <v>727</v>
      </c>
      <c r="S19" s="53">
        <v>24</v>
      </c>
      <c r="T19" s="91">
        <v>751</v>
      </c>
      <c r="U19" s="88"/>
    </row>
    <row r="20" spans="1:21" x14ac:dyDescent="0.2">
      <c r="B20" s="89" t="s">
        <v>561</v>
      </c>
      <c r="C20" s="53">
        <v>377</v>
      </c>
      <c r="D20" s="53">
        <v>7</v>
      </c>
      <c r="E20" s="91">
        <v>384</v>
      </c>
      <c r="F20" s="53">
        <v>430</v>
      </c>
      <c r="G20" s="53">
        <v>20</v>
      </c>
      <c r="H20" s="91">
        <v>450</v>
      </c>
      <c r="I20" s="53">
        <v>367</v>
      </c>
      <c r="J20" s="53">
        <v>5</v>
      </c>
      <c r="K20" s="91">
        <v>372</v>
      </c>
      <c r="L20" s="53">
        <v>217</v>
      </c>
      <c r="M20" s="53">
        <v>3</v>
      </c>
      <c r="N20" s="91">
        <v>220</v>
      </c>
      <c r="O20" s="53">
        <v>441</v>
      </c>
      <c r="P20" s="53">
        <v>11</v>
      </c>
      <c r="Q20" s="91">
        <v>452</v>
      </c>
      <c r="R20" s="53">
        <v>812</v>
      </c>
      <c r="S20" s="53">
        <v>20</v>
      </c>
      <c r="T20" s="91">
        <v>832</v>
      </c>
      <c r="U20" s="88"/>
    </row>
    <row r="21" spans="1:21" x14ac:dyDescent="0.2">
      <c r="B21" s="89" t="s">
        <v>562</v>
      </c>
      <c r="C21" s="53">
        <v>220</v>
      </c>
      <c r="D21" s="53">
        <v>8</v>
      </c>
      <c r="E21" s="91">
        <v>228</v>
      </c>
      <c r="F21" s="53">
        <v>318</v>
      </c>
      <c r="G21" s="53">
        <v>14</v>
      </c>
      <c r="H21" s="91">
        <v>332</v>
      </c>
      <c r="I21" s="53">
        <v>234</v>
      </c>
      <c r="J21" s="53">
        <v>1</v>
      </c>
      <c r="K21" s="91">
        <v>235</v>
      </c>
      <c r="L21" s="53">
        <v>130</v>
      </c>
      <c r="M21" s="53">
        <v>6</v>
      </c>
      <c r="N21" s="91">
        <v>136</v>
      </c>
      <c r="O21" s="53">
        <v>217</v>
      </c>
      <c r="P21" s="53">
        <v>13</v>
      </c>
      <c r="Q21" s="91">
        <v>230</v>
      </c>
      <c r="R21" s="53">
        <v>381</v>
      </c>
      <c r="S21" s="53">
        <v>5</v>
      </c>
      <c r="T21" s="91">
        <v>386</v>
      </c>
      <c r="U21" s="88"/>
    </row>
    <row r="22" spans="1:21" x14ac:dyDescent="0.2">
      <c r="B22" s="89" t="s">
        <v>563</v>
      </c>
      <c r="C22" s="54">
        <v>1776</v>
      </c>
      <c r="D22" s="53">
        <v>28</v>
      </c>
      <c r="E22" s="90">
        <v>1804</v>
      </c>
      <c r="F22" s="54">
        <v>1822</v>
      </c>
      <c r="G22" s="53">
        <v>34</v>
      </c>
      <c r="H22" s="90">
        <v>1856</v>
      </c>
      <c r="I22" s="53">
        <v>958</v>
      </c>
      <c r="J22" s="53">
        <v>21</v>
      </c>
      <c r="K22" s="91">
        <v>979</v>
      </c>
      <c r="L22" s="53">
        <v>718</v>
      </c>
      <c r="M22" s="53">
        <v>8</v>
      </c>
      <c r="N22" s="91">
        <v>726</v>
      </c>
      <c r="O22" s="54">
        <v>1632</v>
      </c>
      <c r="P22" s="53">
        <v>25</v>
      </c>
      <c r="Q22" s="90">
        <v>1657</v>
      </c>
      <c r="R22" s="53">
        <v>2558</v>
      </c>
      <c r="S22" s="53">
        <v>29</v>
      </c>
      <c r="T22" s="91">
        <v>2587</v>
      </c>
      <c r="U22" s="88"/>
    </row>
    <row r="23" spans="1:21" x14ac:dyDescent="0.2">
      <c r="B23" s="89" t="s">
        <v>564</v>
      </c>
      <c r="C23" s="54">
        <v>1025</v>
      </c>
      <c r="D23" s="53">
        <v>11</v>
      </c>
      <c r="E23" s="90">
        <v>1036</v>
      </c>
      <c r="F23" s="54">
        <v>1182</v>
      </c>
      <c r="G23" s="53">
        <v>9</v>
      </c>
      <c r="H23" s="90">
        <v>1191</v>
      </c>
      <c r="I23" s="53">
        <v>757</v>
      </c>
      <c r="J23" s="53">
        <v>14</v>
      </c>
      <c r="K23" s="91">
        <v>771</v>
      </c>
      <c r="L23" s="53">
        <v>441</v>
      </c>
      <c r="M23" s="53">
        <v>5</v>
      </c>
      <c r="N23" s="91">
        <v>446</v>
      </c>
      <c r="O23" s="53">
        <v>769</v>
      </c>
      <c r="P23" s="53">
        <v>15</v>
      </c>
      <c r="Q23" s="91">
        <v>784</v>
      </c>
      <c r="R23" s="53">
        <v>890</v>
      </c>
      <c r="S23" s="53">
        <v>31</v>
      </c>
      <c r="T23" s="91">
        <v>921</v>
      </c>
      <c r="U23" s="88"/>
    </row>
    <row r="24" spans="1:21" x14ac:dyDescent="0.2">
      <c r="B24" s="89" t="s">
        <v>565</v>
      </c>
      <c r="C24" s="53">
        <v>904</v>
      </c>
      <c r="D24" s="53">
        <v>15</v>
      </c>
      <c r="E24" s="91">
        <v>919</v>
      </c>
      <c r="F24" s="54">
        <v>1056</v>
      </c>
      <c r="G24" s="53">
        <v>10</v>
      </c>
      <c r="H24" s="90">
        <v>1066</v>
      </c>
      <c r="I24" s="53">
        <v>550</v>
      </c>
      <c r="J24" s="53">
        <v>8</v>
      </c>
      <c r="K24" s="91">
        <v>558</v>
      </c>
      <c r="L24" s="53">
        <v>415</v>
      </c>
      <c r="M24" s="53">
        <v>4</v>
      </c>
      <c r="N24" s="91">
        <v>419</v>
      </c>
      <c r="O24" s="53">
        <v>669</v>
      </c>
      <c r="P24" s="53">
        <v>4</v>
      </c>
      <c r="Q24" s="91">
        <v>673</v>
      </c>
      <c r="R24" s="53">
        <v>1218</v>
      </c>
      <c r="S24" s="53">
        <v>22</v>
      </c>
      <c r="T24" s="91">
        <v>1240</v>
      </c>
      <c r="U24" s="88"/>
    </row>
    <row r="25" spans="1:21" x14ac:dyDescent="0.2">
      <c r="B25" s="89" t="s">
        <v>566</v>
      </c>
      <c r="C25" s="53">
        <v>560</v>
      </c>
      <c r="D25" s="53">
        <v>4</v>
      </c>
      <c r="E25" s="91">
        <v>564</v>
      </c>
      <c r="F25" s="53">
        <v>655</v>
      </c>
      <c r="G25" s="53">
        <v>13</v>
      </c>
      <c r="H25" s="91">
        <v>668</v>
      </c>
      <c r="I25" s="53">
        <v>609</v>
      </c>
      <c r="J25" s="53">
        <v>7</v>
      </c>
      <c r="K25" s="91">
        <v>616</v>
      </c>
      <c r="L25" s="53">
        <v>191</v>
      </c>
      <c r="M25" s="53">
        <v>2</v>
      </c>
      <c r="N25" s="91">
        <v>193</v>
      </c>
      <c r="O25" s="53">
        <v>367</v>
      </c>
      <c r="P25" s="53">
        <v>4</v>
      </c>
      <c r="Q25" s="91">
        <v>371</v>
      </c>
      <c r="R25" s="53">
        <v>456</v>
      </c>
      <c r="S25" s="53">
        <v>7</v>
      </c>
      <c r="T25" s="91">
        <v>463</v>
      </c>
      <c r="U25" s="88"/>
    </row>
    <row r="26" spans="1:21" x14ac:dyDescent="0.2">
      <c r="B26" s="89" t="s">
        <v>567</v>
      </c>
      <c r="C26" s="53">
        <v>352</v>
      </c>
      <c r="D26" s="53">
        <v>12</v>
      </c>
      <c r="E26" s="91">
        <v>364</v>
      </c>
      <c r="F26" s="53">
        <v>390</v>
      </c>
      <c r="G26" s="53">
        <v>15</v>
      </c>
      <c r="H26" s="91">
        <v>405</v>
      </c>
      <c r="I26" s="53">
        <v>268</v>
      </c>
      <c r="J26" s="53">
        <v>3</v>
      </c>
      <c r="K26" s="91">
        <v>271</v>
      </c>
      <c r="L26" s="53">
        <v>149</v>
      </c>
      <c r="M26" s="53">
        <v>6</v>
      </c>
      <c r="N26" s="91">
        <v>155</v>
      </c>
      <c r="O26" s="53">
        <v>270</v>
      </c>
      <c r="P26" s="53">
        <v>6</v>
      </c>
      <c r="Q26" s="91">
        <v>276</v>
      </c>
      <c r="R26" s="53">
        <v>428</v>
      </c>
      <c r="S26" s="53">
        <v>11</v>
      </c>
      <c r="T26" s="91">
        <v>439</v>
      </c>
      <c r="U26" s="88"/>
    </row>
    <row r="27" spans="1:21" x14ac:dyDescent="0.2">
      <c r="B27" s="89" t="s">
        <v>568</v>
      </c>
      <c r="C27" s="53">
        <v>238</v>
      </c>
      <c r="D27" s="53">
        <v>6</v>
      </c>
      <c r="E27" s="91">
        <v>244</v>
      </c>
      <c r="F27" s="53">
        <v>192</v>
      </c>
      <c r="G27" s="53">
        <v>5</v>
      </c>
      <c r="H27" s="91">
        <v>197</v>
      </c>
      <c r="I27" s="53">
        <v>273</v>
      </c>
      <c r="J27" s="53">
        <v>6</v>
      </c>
      <c r="K27" s="91">
        <v>279</v>
      </c>
      <c r="L27" s="53">
        <v>144</v>
      </c>
      <c r="M27" s="89">
        <v>0</v>
      </c>
      <c r="N27" s="91">
        <v>144</v>
      </c>
      <c r="O27" s="53">
        <v>279</v>
      </c>
      <c r="P27" s="53">
        <v>5</v>
      </c>
      <c r="Q27" s="91">
        <v>284</v>
      </c>
      <c r="R27" s="53">
        <v>556</v>
      </c>
      <c r="S27" s="89">
        <v>8</v>
      </c>
      <c r="T27" s="91">
        <v>564</v>
      </c>
      <c r="U27" s="88"/>
    </row>
    <row r="28" spans="1:21" x14ac:dyDescent="0.2">
      <c r="B28" s="89" t="s">
        <v>569</v>
      </c>
      <c r="C28" s="53">
        <v>930</v>
      </c>
      <c r="D28" s="53">
        <v>17</v>
      </c>
      <c r="E28" s="91">
        <v>947</v>
      </c>
      <c r="F28" s="53">
        <v>929</v>
      </c>
      <c r="G28" s="53">
        <v>28</v>
      </c>
      <c r="H28" s="91">
        <v>957</v>
      </c>
      <c r="I28" s="53">
        <v>568</v>
      </c>
      <c r="J28" s="53">
        <v>14</v>
      </c>
      <c r="K28" s="91">
        <v>582</v>
      </c>
      <c r="L28" s="53">
        <v>316</v>
      </c>
      <c r="M28" s="53">
        <v>14</v>
      </c>
      <c r="N28" s="91"/>
      <c r="O28" s="53">
        <v>457</v>
      </c>
      <c r="P28" s="53">
        <v>8</v>
      </c>
      <c r="Q28" s="91">
        <v>465</v>
      </c>
      <c r="R28" s="53">
        <v>788</v>
      </c>
      <c r="S28" s="53">
        <v>8</v>
      </c>
      <c r="T28" s="91">
        <v>796</v>
      </c>
      <c r="U28" s="88"/>
    </row>
    <row r="29" spans="1:21" x14ac:dyDescent="0.2">
      <c r="B29" s="89" t="s">
        <v>570</v>
      </c>
      <c r="C29" s="53">
        <v>690</v>
      </c>
      <c r="D29" s="53">
        <v>16</v>
      </c>
      <c r="E29" s="91">
        <v>706</v>
      </c>
      <c r="F29" s="53">
        <v>762</v>
      </c>
      <c r="G29" s="53">
        <v>5</v>
      </c>
      <c r="H29" s="91">
        <v>767</v>
      </c>
      <c r="I29" s="53">
        <v>526</v>
      </c>
      <c r="J29" s="53">
        <v>9</v>
      </c>
      <c r="K29" s="91">
        <v>535</v>
      </c>
      <c r="L29" s="53">
        <v>298</v>
      </c>
      <c r="M29" s="53">
        <v>2</v>
      </c>
      <c r="N29" s="91">
        <v>300</v>
      </c>
      <c r="O29" s="53">
        <v>479</v>
      </c>
      <c r="P29" s="53">
        <v>11</v>
      </c>
      <c r="Q29" s="91">
        <v>490</v>
      </c>
      <c r="R29" s="53">
        <v>661</v>
      </c>
      <c r="S29" s="53">
        <v>9</v>
      </c>
      <c r="T29" s="91">
        <v>670</v>
      </c>
      <c r="U29" s="88"/>
    </row>
    <row r="30" spans="1:21" x14ac:dyDescent="0.2">
      <c r="B30" s="92" t="s">
        <v>571</v>
      </c>
      <c r="C30" s="93">
        <v>24311</v>
      </c>
      <c r="D30" s="94">
        <v>541</v>
      </c>
      <c r="E30" s="95">
        <v>24852</v>
      </c>
      <c r="F30" s="93">
        <v>28510</v>
      </c>
      <c r="G30" s="94">
        <v>654</v>
      </c>
      <c r="H30" s="95">
        <v>29164</v>
      </c>
      <c r="I30" s="93">
        <v>19461</v>
      </c>
      <c r="J30" s="94">
        <v>395</v>
      </c>
      <c r="K30" s="95">
        <v>19856</v>
      </c>
      <c r="L30" s="93">
        <v>14332</v>
      </c>
      <c r="M30" s="94">
        <v>215</v>
      </c>
      <c r="N30" s="95">
        <v>14547</v>
      </c>
      <c r="O30" s="93">
        <v>29941</v>
      </c>
      <c r="P30" s="94">
        <v>390</v>
      </c>
      <c r="Q30" s="95">
        <v>30331</v>
      </c>
      <c r="R30" s="93">
        <v>46295</v>
      </c>
      <c r="S30" s="94">
        <v>644</v>
      </c>
      <c r="T30" s="95">
        <v>46939</v>
      </c>
      <c r="U30" s="88"/>
    </row>
    <row r="31" spans="1:21" x14ac:dyDescent="0.2">
      <c r="B31" s="88"/>
      <c r="C31" s="88"/>
      <c r="D31" s="88"/>
      <c r="E31" s="88"/>
      <c r="F31" s="88"/>
      <c r="G31" s="88"/>
      <c r="H31" s="88"/>
      <c r="I31" s="88"/>
      <c r="J31" s="88"/>
      <c r="K31" s="88"/>
      <c r="L31" s="88"/>
      <c r="M31" s="88"/>
      <c r="N31" s="88"/>
      <c r="O31" s="88"/>
      <c r="P31" s="88"/>
      <c r="Q31" s="88"/>
      <c r="R31" s="88"/>
      <c r="S31" s="88"/>
      <c r="T31" s="88"/>
      <c r="U31" s="88"/>
    </row>
    <row r="32" spans="1:21" x14ac:dyDescent="0.2">
      <c r="A32" s="11" t="s">
        <v>327</v>
      </c>
      <c r="B32" s="88" t="s">
        <v>333</v>
      </c>
      <c r="C32" s="88"/>
      <c r="D32" s="88"/>
      <c r="E32" s="88"/>
      <c r="F32" s="88"/>
      <c r="G32" s="88"/>
      <c r="H32" s="88"/>
      <c r="I32" s="88"/>
      <c r="J32" s="88"/>
      <c r="K32" s="88"/>
      <c r="L32" s="88"/>
      <c r="M32" s="88"/>
      <c r="N32" s="88"/>
      <c r="O32" s="88"/>
      <c r="P32" s="88"/>
      <c r="Q32" s="88"/>
      <c r="R32" s="88"/>
      <c r="S32" s="88"/>
      <c r="T32" s="88"/>
      <c r="U32" s="88"/>
    </row>
    <row r="33" spans="1:21" x14ac:dyDescent="0.2">
      <c r="B33" s="88"/>
      <c r="C33" s="88"/>
      <c r="D33" s="88"/>
      <c r="E33" s="88"/>
      <c r="F33" s="88"/>
      <c r="G33" s="88"/>
      <c r="H33" s="88"/>
      <c r="I33" s="88"/>
      <c r="J33" s="88"/>
      <c r="K33" s="88"/>
      <c r="L33" s="88"/>
      <c r="M33" s="88"/>
      <c r="N33" s="88"/>
      <c r="O33" s="88"/>
      <c r="P33" s="88"/>
      <c r="Q33" s="88"/>
      <c r="R33" s="88"/>
      <c r="S33" s="88"/>
      <c r="T33" s="88"/>
      <c r="U33" s="88"/>
    </row>
    <row r="34" spans="1:21" x14ac:dyDescent="0.2">
      <c r="A34" s="79" t="s">
        <v>1205</v>
      </c>
      <c r="B34" s="88"/>
      <c r="C34" s="88"/>
      <c r="D34" s="88"/>
      <c r="E34" s="88"/>
      <c r="F34" s="88"/>
      <c r="G34" s="88"/>
      <c r="H34" s="88"/>
      <c r="I34" s="88"/>
      <c r="J34" s="88"/>
      <c r="K34" s="88"/>
      <c r="L34" s="88"/>
      <c r="M34" s="88"/>
      <c r="N34" s="88"/>
      <c r="O34" s="88"/>
      <c r="P34" s="88"/>
      <c r="Q34" s="88"/>
      <c r="R34" s="88"/>
      <c r="S34" s="88"/>
      <c r="T34" s="88"/>
      <c r="U34" s="88"/>
    </row>
    <row r="35" spans="1:21" x14ac:dyDescent="0.2">
      <c r="A35" s="79" t="s">
        <v>1268</v>
      </c>
      <c r="B35" s="97"/>
      <c r="C35" s="88"/>
      <c r="D35" s="88"/>
      <c r="E35" s="88"/>
      <c r="F35" s="88"/>
      <c r="G35" s="88"/>
      <c r="H35" s="88"/>
      <c r="I35" s="88"/>
      <c r="J35" s="88"/>
      <c r="K35" s="88"/>
      <c r="L35" s="88"/>
      <c r="M35" s="88"/>
      <c r="N35" s="88"/>
      <c r="O35" s="88"/>
      <c r="P35" s="88"/>
      <c r="Q35" s="88"/>
      <c r="R35" s="88"/>
      <c r="S35" s="88"/>
      <c r="T35" s="88"/>
      <c r="U35" s="88"/>
    </row>
    <row r="36" spans="1:21" x14ac:dyDescent="0.2">
      <c r="B36" s="97"/>
      <c r="C36" s="88"/>
      <c r="D36" s="88"/>
      <c r="E36" s="88"/>
      <c r="F36" s="88"/>
      <c r="G36" s="88"/>
      <c r="H36" s="88"/>
      <c r="I36" s="88"/>
      <c r="J36" s="88"/>
      <c r="K36" s="88"/>
      <c r="L36" s="88"/>
      <c r="M36" s="88"/>
      <c r="N36" s="88"/>
      <c r="O36" s="88"/>
      <c r="P36" s="88"/>
      <c r="Q36" s="88"/>
      <c r="R36" s="88"/>
      <c r="S36" s="88"/>
      <c r="T36" s="88"/>
      <c r="U36" s="88"/>
    </row>
    <row r="37" spans="1:21" x14ac:dyDescent="0.2">
      <c r="B37" s="97"/>
      <c r="C37" s="88"/>
      <c r="D37" s="88"/>
      <c r="E37" s="88"/>
      <c r="F37" s="88"/>
      <c r="G37" s="88"/>
      <c r="H37" s="88"/>
      <c r="I37" s="88"/>
      <c r="J37" s="88"/>
      <c r="K37" s="88"/>
      <c r="L37" s="88"/>
      <c r="M37" s="88"/>
      <c r="N37" s="88"/>
      <c r="O37" s="88"/>
      <c r="P37" s="88"/>
      <c r="Q37" s="88"/>
      <c r="R37" s="88"/>
      <c r="S37" s="88"/>
      <c r="T37" s="88"/>
      <c r="U37" s="88"/>
    </row>
    <row r="38" spans="1:21" x14ac:dyDescent="0.2">
      <c r="B38" s="88"/>
      <c r="C38" s="88"/>
      <c r="D38" s="88"/>
      <c r="E38" s="88"/>
      <c r="F38" s="88"/>
      <c r="G38" s="88"/>
      <c r="H38" s="88"/>
      <c r="I38" s="88"/>
      <c r="J38" s="88"/>
      <c r="K38" s="88"/>
      <c r="L38" s="88"/>
      <c r="M38" s="88"/>
      <c r="N38" s="88"/>
      <c r="O38" s="88"/>
      <c r="P38" s="88"/>
      <c r="Q38" s="88"/>
      <c r="R38" s="88"/>
      <c r="S38" s="88"/>
      <c r="T38" s="88"/>
      <c r="U38" s="88"/>
    </row>
    <row r="39" spans="1:21" x14ac:dyDescent="0.2">
      <c r="B39" s="88"/>
      <c r="C39" s="88"/>
      <c r="D39" s="88"/>
      <c r="E39" s="88"/>
      <c r="F39" s="88"/>
      <c r="G39" s="88"/>
      <c r="H39" s="88"/>
      <c r="I39" s="88"/>
      <c r="J39" s="88"/>
      <c r="K39" s="88"/>
      <c r="L39" s="88"/>
      <c r="M39" s="88"/>
      <c r="N39" s="88"/>
      <c r="O39" s="88"/>
      <c r="P39" s="88"/>
      <c r="Q39" s="88"/>
      <c r="R39" s="88"/>
      <c r="S39" s="88"/>
      <c r="T39" s="88"/>
      <c r="U39" s="88"/>
    </row>
    <row r="40" spans="1:21" x14ac:dyDescent="0.2">
      <c r="B40" s="88"/>
      <c r="C40" s="88"/>
      <c r="D40" s="88"/>
      <c r="E40" s="88"/>
      <c r="F40" s="88"/>
      <c r="G40" s="88"/>
      <c r="H40" s="88"/>
      <c r="I40" s="88"/>
      <c r="J40" s="88"/>
      <c r="K40" s="88"/>
      <c r="L40" s="88"/>
      <c r="M40" s="88"/>
      <c r="N40" s="88"/>
      <c r="O40" s="88"/>
      <c r="P40" s="88"/>
      <c r="Q40" s="88"/>
      <c r="R40" s="88"/>
      <c r="S40" s="88"/>
      <c r="T40" s="88"/>
      <c r="U40" s="88"/>
    </row>
    <row r="41" spans="1:21" x14ac:dyDescent="0.2">
      <c r="B41" s="88"/>
      <c r="C41" s="88"/>
      <c r="D41" s="88"/>
      <c r="E41" s="88"/>
      <c r="F41" s="88"/>
      <c r="G41" s="88"/>
      <c r="H41" s="88"/>
      <c r="I41" s="88"/>
      <c r="J41" s="88"/>
      <c r="K41" s="88"/>
      <c r="L41" s="88"/>
      <c r="M41" s="88"/>
      <c r="N41" s="88"/>
      <c r="O41" s="88"/>
      <c r="P41" s="88"/>
      <c r="Q41" s="88"/>
      <c r="R41" s="88"/>
      <c r="S41" s="88"/>
      <c r="T41" s="88"/>
      <c r="U41" s="88"/>
    </row>
    <row r="42" spans="1:21" x14ac:dyDescent="0.2">
      <c r="B42" s="88"/>
      <c r="C42" s="88"/>
      <c r="D42" s="88"/>
      <c r="E42" s="88"/>
      <c r="F42" s="88"/>
      <c r="G42" s="88"/>
      <c r="H42" s="88"/>
      <c r="I42" s="88"/>
      <c r="J42" s="88"/>
      <c r="K42" s="88"/>
      <c r="L42" s="88"/>
      <c r="M42" s="88"/>
      <c r="N42" s="88"/>
      <c r="O42" s="88"/>
      <c r="P42" s="88"/>
      <c r="Q42" s="88"/>
      <c r="R42" s="88"/>
      <c r="S42" s="88"/>
      <c r="T42" s="88"/>
      <c r="U42" s="88"/>
    </row>
    <row r="43" spans="1:21" x14ac:dyDescent="0.2">
      <c r="B43" s="88"/>
      <c r="C43" s="88"/>
      <c r="D43" s="88"/>
      <c r="E43" s="88"/>
      <c r="F43" s="88"/>
      <c r="G43" s="88"/>
      <c r="H43" s="88"/>
      <c r="I43" s="88"/>
      <c r="J43" s="88"/>
      <c r="K43" s="88"/>
      <c r="L43" s="88"/>
      <c r="M43" s="88"/>
      <c r="N43" s="88"/>
      <c r="O43" s="88"/>
      <c r="P43" s="88"/>
      <c r="Q43" s="88"/>
      <c r="R43" s="88"/>
      <c r="S43" s="88"/>
      <c r="T43" s="88"/>
      <c r="U43" s="88"/>
    </row>
    <row r="44" spans="1:21" x14ac:dyDescent="0.2">
      <c r="B44" s="88"/>
      <c r="C44" s="88"/>
      <c r="D44" s="88"/>
      <c r="E44" s="88"/>
      <c r="F44" s="88"/>
      <c r="G44" s="88"/>
      <c r="H44" s="88"/>
      <c r="I44" s="88"/>
      <c r="J44" s="88"/>
      <c r="K44" s="88"/>
      <c r="L44" s="88"/>
      <c r="M44" s="88"/>
      <c r="N44" s="88"/>
      <c r="O44" s="88"/>
      <c r="P44" s="88"/>
      <c r="Q44" s="88"/>
      <c r="R44" s="88"/>
      <c r="S44" s="88"/>
      <c r="T44" s="88"/>
      <c r="U44" s="88"/>
    </row>
    <row r="45" spans="1:21" x14ac:dyDescent="0.2">
      <c r="B45" s="88"/>
      <c r="C45" s="88"/>
      <c r="D45" s="88"/>
      <c r="E45" s="88"/>
      <c r="F45" s="88"/>
      <c r="G45" s="88"/>
      <c r="H45" s="88"/>
      <c r="I45" s="88"/>
      <c r="J45" s="88"/>
      <c r="K45" s="88"/>
      <c r="L45" s="88"/>
      <c r="M45" s="88"/>
      <c r="N45" s="88"/>
      <c r="O45" s="88"/>
      <c r="P45" s="88"/>
      <c r="Q45" s="88"/>
      <c r="R45" s="88"/>
      <c r="S45" s="88"/>
      <c r="T45" s="88"/>
      <c r="U45" s="88"/>
    </row>
    <row r="46" spans="1:21" x14ac:dyDescent="0.2">
      <c r="B46" s="88"/>
      <c r="C46" s="88"/>
      <c r="D46" s="88"/>
      <c r="E46" s="88"/>
      <c r="F46" s="88"/>
      <c r="G46" s="88"/>
      <c r="H46" s="88"/>
      <c r="I46" s="88"/>
      <c r="J46" s="88"/>
      <c r="K46" s="88"/>
      <c r="L46" s="88"/>
      <c r="M46" s="88"/>
      <c r="N46" s="88"/>
      <c r="O46" s="88"/>
      <c r="P46" s="88"/>
      <c r="Q46" s="88"/>
      <c r="R46" s="88"/>
      <c r="S46" s="88"/>
      <c r="T46" s="88"/>
      <c r="U46" s="88"/>
    </row>
    <row r="47" spans="1:21" x14ac:dyDescent="0.2">
      <c r="B47" s="88"/>
      <c r="C47" s="88"/>
      <c r="D47" s="88"/>
      <c r="E47" s="88"/>
      <c r="F47" s="88"/>
      <c r="G47" s="88"/>
      <c r="H47" s="88"/>
      <c r="I47" s="88"/>
      <c r="J47" s="88"/>
      <c r="K47" s="88"/>
      <c r="L47" s="88"/>
      <c r="M47" s="88"/>
      <c r="N47" s="88"/>
      <c r="O47" s="88"/>
      <c r="P47" s="88"/>
      <c r="Q47" s="88"/>
      <c r="R47" s="88"/>
      <c r="S47" s="88"/>
      <c r="T47" s="88"/>
      <c r="U47" s="88"/>
    </row>
    <row r="48" spans="1:21" x14ac:dyDescent="0.2">
      <c r="B48" s="88"/>
      <c r="C48" s="88"/>
      <c r="D48" s="88"/>
      <c r="E48" s="88"/>
      <c r="F48" s="88"/>
      <c r="G48" s="88"/>
      <c r="H48" s="88"/>
      <c r="I48" s="88"/>
      <c r="J48" s="88"/>
      <c r="K48" s="88"/>
      <c r="L48" s="88"/>
      <c r="M48" s="88"/>
      <c r="N48" s="88"/>
      <c r="O48" s="88"/>
      <c r="P48" s="88"/>
      <c r="Q48" s="88"/>
      <c r="R48" s="88"/>
      <c r="S48" s="88"/>
      <c r="T48" s="88"/>
      <c r="U48" s="88"/>
    </row>
    <row r="49" spans="2:21" x14ac:dyDescent="0.2">
      <c r="B49" s="88"/>
      <c r="C49" s="88"/>
      <c r="D49" s="88"/>
      <c r="E49" s="88"/>
      <c r="F49" s="88"/>
      <c r="G49" s="88"/>
      <c r="H49" s="88"/>
      <c r="I49" s="88"/>
      <c r="J49" s="88"/>
      <c r="K49" s="88"/>
      <c r="L49" s="88"/>
      <c r="M49" s="88"/>
      <c r="N49" s="88"/>
      <c r="O49" s="88"/>
      <c r="P49" s="88"/>
      <c r="Q49" s="88"/>
      <c r="R49" s="88"/>
      <c r="S49" s="88"/>
      <c r="T49" s="88"/>
      <c r="U49" s="88"/>
    </row>
  </sheetData>
  <mergeCells count="8">
    <mergeCell ref="B2:T2"/>
    <mergeCell ref="B3:B4"/>
    <mergeCell ref="O3:Q3"/>
    <mergeCell ref="L3:N3"/>
    <mergeCell ref="I3:K3"/>
    <mergeCell ref="F3:H3"/>
    <mergeCell ref="C3:E3"/>
    <mergeCell ref="R3:T3"/>
  </mergeCells>
  <pageMargins left="0.7" right="0.7" top="0.75" bottom="0.75" header="0.3" footer="0.3"/>
  <pageSetup paperSize="8" orientation="landscape" horizontalDpi="300" verticalDpi="300" r:id="rId1"/>
  <headerFooter>
    <oddHeader>&amp;L&amp;"Calibri"&amp;10&amp;K000000 [Limited Sharing]&amp;1#_x000D_</oddHeader>
  </headerFooter>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ED00-000000000000}">
  <sheetPr codeName="Sheet52">
    <tabColor theme="7" tint="-0.499984740745262"/>
  </sheetPr>
  <dimension ref="A1:Q45"/>
  <sheetViews>
    <sheetView workbookViewId="0">
      <pane xSplit="2" ySplit="4" topLeftCell="C23" activePane="bottomRight" state="frozen"/>
      <selection sqref="A1:XFD1048576"/>
      <selection pane="topRight" sqref="A1:XFD1048576"/>
      <selection pane="bottomLeft" sqref="A1:XFD1048576"/>
      <selection pane="bottomRight" activeCell="Q45" sqref="Q45"/>
    </sheetView>
  </sheetViews>
  <sheetFormatPr defaultRowHeight="12.75" x14ac:dyDescent="0.2"/>
  <cols>
    <col min="1" max="1" width="4.1640625" style="11" customWidth="1"/>
    <col min="2" max="2" width="34.6640625" style="11" bestFit="1" customWidth="1"/>
    <col min="3" max="3" width="7.6640625" style="11" bestFit="1" customWidth="1"/>
    <col min="4" max="4" width="8.83203125" style="11" bestFit="1" customWidth="1"/>
    <col min="5" max="5" width="7.6640625" style="11" bestFit="1" customWidth="1"/>
    <col min="6" max="6" width="9.1640625" style="11" bestFit="1" customWidth="1"/>
    <col min="7" max="7" width="8.83203125" style="11" bestFit="1" customWidth="1"/>
    <col min="8" max="9" width="7.6640625" style="11" bestFit="1" customWidth="1"/>
    <col min="10" max="10" width="8.83203125" style="11" bestFit="1" customWidth="1"/>
    <col min="11" max="11" width="7.6640625" style="11" bestFit="1" customWidth="1"/>
    <col min="12" max="12" width="9.1640625" style="11" bestFit="1" customWidth="1"/>
    <col min="13" max="13" width="8.83203125" style="11" bestFit="1" customWidth="1"/>
    <col min="14" max="14" width="7.6640625" style="11" bestFit="1" customWidth="1"/>
    <col min="15" max="17" width="7.6640625" style="11" customWidth="1"/>
    <col min="18" max="16384" width="9.33203125" style="11"/>
  </cols>
  <sheetData>
    <row r="1" spans="2:17" s="4" customFormat="1" ht="46.5" customHeight="1" x14ac:dyDescent="0.2">
      <c r="B1" s="1" t="s">
        <v>438</v>
      </c>
      <c r="C1" s="2"/>
      <c r="D1" s="2"/>
      <c r="E1" s="2"/>
      <c r="F1" s="2"/>
      <c r="G1" s="2"/>
      <c r="H1" s="2"/>
      <c r="I1" s="2"/>
      <c r="J1" s="2"/>
      <c r="K1" s="2"/>
      <c r="L1" s="2"/>
      <c r="M1" s="2"/>
      <c r="N1" s="2"/>
      <c r="O1" s="2"/>
      <c r="P1" s="2"/>
      <c r="Q1" s="3" t="s">
        <v>493</v>
      </c>
    </row>
    <row r="2" spans="2:17" s="5" customFormat="1" ht="15" x14ac:dyDescent="0.25">
      <c r="B2" s="424" t="s">
        <v>284</v>
      </c>
      <c r="C2" s="424"/>
      <c r="D2" s="424"/>
      <c r="E2" s="424"/>
      <c r="F2" s="424"/>
      <c r="G2" s="424"/>
      <c r="H2" s="424"/>
      <c r="I2" s="424"/>
      <c r="J2" s="424"/>
      <c r="K2" s="424"/>
      <c r="L2" s="424"/>
      <c r="M2" s="424"/>
      <c r="N2" s="424"/>
      <c r="O2" s="424"/>
      <c r="P2" s="424"/>
      <c r="Q2" s="424"/>
    </row>
    <row r="3" spans="2:17" s="29" customFormat="1" ht="17.25" x14ac:dyDescent="0.25">
      <c r="B3" s="455" t="s">
        <v>23</v>
      </c>
      <c r="C3" s="431">
        <v>2019</v>
      </c>
      <c r="D3" s="431"/>
      <c r="E3" s="432"/>
      <c r="F3" s="431">
        <v>2020</v>
      </c>
      <c r="G3" s="431"/>
      <c r="H3" s="432"/>
      <c r="I3" s="431">
        <v>2021</v>
      </c>
      <c r="J3" s="431"/>
      <c r="K3" s="432"/>
      <c r="L3" s="472">
        <v>2022</v>
      </c>
      <c r="M3" s="472"/>
      <c r="N3" s="473"/>
      <c r="O3" s="431" t="s">
        <v>293</v>
      </c>
      <c r="P3" s="431"/>
      <c r="Q3" s="432"/>
    </row>
    <row r="4" spans="2:17" s="29" customFormat="1" ht="15" x14ac:dyDescent="0.25">
      <c r="B4" s="457"/>
      <c r="C4" s="67" t="s">
        <v>129</v>
      </c>
      <c r="D4" s="66" t="s">
        <v>1269</v>
      </c>
      <c r="E4" s="68" t="s">
        <v>1</v>
      </c>
      <c r="F4" s="66" t="s">
        <v>1270</v>
      </c>
      <c r="G4" s="66" t="s">
        <v>1269</v>
      </c>
      <c r="H4" s="68" t="s">
        <v>1</v>
      </c>
      <c r="I4" s="66" t="s">
        <v>1270</v>
      </c>
      <c r="J4" s="66" t="s">
        <v>1269</v>
      </c>
      <c r="K4" s="68" t="s">
        <v>1</v>
      </c>
      <c r="L4" s="66" t="s">
        <v>1270</v>
      </c>
      <c r="M4" s="66" t="s">
        <v>1269</v>
      </c>
      <c r="N4" s="68" t="s">
        <v>1</v>
      </c>
      <c r="O4" s="66" t="s">
        <v>1270</v>
      </c>
      <c r="P4" s="66" t="s">
        <v>1269</v>
      </c>
      <c r="Q4" s="68" t="s">
        <v>1</v>
      </c>
    </row>
    <row r="5" spans="2:17" x14ac:dyDescent="0.2">
      <c r="B5" s="69" t="s">
        <v>513</v>
      </c>
      <c r="C5" s="70"/>
      <c r="D5" s="70"/>
      <c r="E5" s="70"/>
      <c r="F5" s="70"/>
      <c r="G5" s="70"/>
      <c r="H5" s="70"/>
      <c r="I5" s="70"/>
      <c r="J5" s="70"/>
      <c r="K5" s="70"/>
      <c r="L5" s="70"/>
      <c r="M5" s="70"/>
      <c r="N5" s="70"/>
      <c r="O5" s="71"/>
      <c r="P5" s="71"/>
      <c r="Q5" s="71"/>
    </row>
    <row r="6" spans="2:17" x14ac:dyDescent="0.2">
      <c r="B6" s="72" t="s">
        <v>514</v>
      </c>
      <c r="C6" s="73" t="s">
        <v>501</v>
      </c>
      <c r="D6" s="73" t="s">
        <v>501</v>
      </c>
      <c r="E6" s="73" t="s">
        <v>501</v>
      </c>
      <c r="F6" s="73" t="s">
        <v>501</v>
      </c>
      <c r="G6" s="73" t="s">
        <v>501</v>
      </c>
      <c r="H6" s="73" t="s">
        <v>501</v>
      </c>
      <c r="I6" s="73" t="s">
        <v>501</v>
      </c>
      <c r="J6" s="73" t="s">
        <v>501</v>
      </c>
      <c r="K6" s="73" t="s">
        <v>501</v>
      </c>
      <c r="L6" s="73" t="s">
        <v>501</v>
      </c>
      <c r="M6" s="73" t="s">
        <v>501</v>
      </c>
      <c r="N6" s="73" t="s">
        <v>501</v>
      </c>
      <c r="O6" s="73" t="s">
        <v>501</v>
      </c>
      <c r="P6" s="73" t="s">
        <v>501</v>
      </c>
      <c r="Q6" s="73" t="s">
        <v>501</v>
      </c>
    </row>
    <row r="7" spans="2:17" x14ac:dyDescent="0.2">
      <c r="B7" s="72" t="s">
        <v>515</v>
      </c>
      <c r="C7" s="74">
        <v>16342</v>
      </c>
      <c r="D7" s="55">
        <v>339</v>
      </c>
      <c r="E7" s="74">
        <v>16681</v>
      </c>
      <c r="F7" s="74">
        <v>12166</v>
      </c>
      <c r="G7" s="55">
        <v>209</v>
      </c>
      <c r="H7" s="74">
        <v>12375</v>
      </c>
      <c r="I7" s="74">
        <v>9412</v>
      </c>
      <c r="J7" s="55">
        <v>136</v>
      </c>
      <c r="K7" s="74">
        <v>9548</v>
      </c>
      <c r="L7" s="74">
        <v>19204</v>
      </c>
      <c r="M7" s="55">
        <v>221</v>
      </c>
      <c r="N7" s="74">
        <v>19425</v>
      </c>
      <c r="O7" s="74">
        <v>27727</v>
      </c>
      <c r="P7" s="55">
        <v>398</v>
      </c>
      <c r="Q7" s="74">
        <v>28125</v>
      </c>
    </row>
    <row r="8" spans="2:17" x14ac:dyDescent="0.2">
      <c r="B8" s="72" t="s">
        <v>516</v>
      </c>
      <c r="C8" s="74">
        <v>10763</v>
      </c>
      <c r="D8" s="55">
        <v>260</v>
      </c>
      <c r="E8" s="74">
        <v>11023</v>
      </c>
      <c r="F8" s="74">
        <v>6590</v>
      </c>
      <c r="G8" s="55">
        <v>173</v>
      </c>
      <c r="H8" s="74">
        <v>6763</v>
      </c>
      <c r="I8" s="74">
        <v>4560</v>
      </c>
      <c r="J8" s="55">
        <v>69</v>
      </c>
      <c r="K8" s="74">
        <v>4629</v>
      </c>
      <c r="L8" s="74">
        <v>9927</v>
      </c>
      <c r="M8" s="55">
        <v>147</v>
      </c>
      <c r="N8" s="74">
        <v>10074</v>
      </c>
      <c r="O8" s="74">
        <v>17247</v>
      </c>
      <c r="P8" s="55">
        <v>224</v>
      </c>
      <c r="Q8" s="74">
        <v>17471</v>
      </c>
    </row>
    <row r="9" spans="2:17" x14ac:dyDescent="0.2">
      <c r="B9" s="72" t="s">
        <v>517</v>
      </c>
      <c r="C9" s="74">
        <v>1405</v>
      </c>
      <c r="D9" s="55">
        <v>55</v>
      </c>
      <c r="E9" s="74">
        <v>1460</v>
      </c>
      <c r="F9" s="55">
        <v>705</v>
      </c>
      <c r="G9" s="55">
        <v>13</v>
      </c>
      <c r="H9" s="55">
        <v>718</v>
      </c>
      <c r="I9" s="55">
        <v>360</v>
      </c>
      <c r="J9" s="55">
        <v>10</v>
      </c>
      <c r="K9" s="55">
        <v>370</v>
      </c>
      <c r="L9" s="55">
        <v>810</v>
      </c>
      <c r="M9" s="55">
        <v>22</v>
      </c>
      <c r="N9" s="55">
        <v>832</v>
      </c>
      <c r="O9" s="55">
        <v>1321</v>
      </c>
      <c r="P9" s="55">
        <v>22</v>
      </c>
      <c r="Q9" s="55">
        <v>1343</v>
      </c>
    </row>
    <row r="10" spans="2:17" x14ac:dyDescent="0.2">
      <c r="B10" s="75" t="s">
        <v>518</v>
      </c>
      <c r="C10" s="71"/>
      <c r="D10" s="71"/>
      <c r="E10" s="71"/>
      <c r="F10" s="71"/>
      <c r="G10" s="71"/>
      <c r="H10" s="71"/>
      <c r="I10" s="71"/>
      <c r="J10" s="71"/>
      <c r="K10" s="71"/>
      <c r="L10" s="71"/>
      <c r="M10" s="71"/>
      <c r="N10" s="71"/>
      <c r="O10" s="71"/>
      <c r="P10" s="71"/>
      <c r="Q10" s="71"/>
    </row>
    <row r="11" spans="2:17" x14ac:dyDescent="0.2">
      <c r="B11" s="72" t="s">
        <v>519</v>
      </c>
      <c r="C11" s="74">
        <v>2141</v>
      </c>
      <c r="D11" s="55">
        <v>54</v>
      </c>
      <c r="E11" s="74">
        <v>2195</v>
      </c>
      <c r="F11" s="55">
        <v>491</v>
      </c>
      <c r="G11" s="55">
        <v>99</v>
      </c>
      <c r="H11" s="55">
        <v>590</v>
      </c>
      <c r="I11" s="55">
        <v>249</v>
      </c>
      <c r="J11" s="55">
        <v>26</v>
      </c>
      <c r="K11" s="55">
        <v>275</v>
      </c>
      <c r="L11" s="55">
        <v>796</v>
      </c>
      <c r="M11" s="55">
        <v>40</v>
      </c>
      <c r="N11" s="55">
        <v>836</v>
      </c>
      <c r="O11" s="55">
        <v>2495</v>
      </c>
      <c r="P11" s="55">
        <v>74</v>
      </c>
      <c r="Q11" s="55">
        <v>2569</v>
      </c>
    </row>
    <row r="12" spans="2:17" x14ac:dyDescent="0.2">
      <c r="B12" s="72" t="s">
        <v>520</v>
      </c>
      <c r="C12" s="74">
        <v>3929</v>
      </c>
      <c r="D12" s="55">
        <v>136</v>
      </c>
      <c r="E12" s="74">
        <v>4065</v>
      </c>
      <c r="F12" s="74">
        <v>2378</v>
      </c>
      <c r="G12" s="55">
        <v>39</v>
      </c>
      <c r="H12" s="74">
        <v>2417</v>
      </c>
      <c r="I12" s="74">
        <v>2004</v>
      </c>
      <c r="J12" s="55">
        <v>15</v>
      </c>
      <c r="K12" s="74">
        <v>2019</v>
      </c>
      <c r="L12" s="74">
        <v>4631</v>
      </c>
      <c r="M12" s="55">
        <v>40</v>
      </c>
      <c r="N12" s="74">
        <v>4671</v>
      </c>
      <c r="O12" s="74">
        <v>4024</v>
      </c>
      <c r="P12" s="55">
        <v>48</v>
      </c>
      <c r="Q12" s="74">
        <v>4072</v>
      </c>
    </row>
    <row r="13" spans="2:17" x14ac:dyDescent="0.2">
      <c r="B13" s="72" t="s">
        <v>299</v>
      </c>
      <c r="C13" s="74">
        <v>5473</v>
      </c>
      <c r="D13" s="55">
        <v>122</v>
      </c>
      <c r="E13" s="74">
        <v>5595</v>
      </c>
      <c r="F13" s="74">
        <v>4369</v>
      </c>
      <c r="G13" s="55">
        <v>60</v>
      </c>
      <c r="H13" s="74">
        <v>4429</v>
      </c>
      <c r="I13" s="74">
        <v>2651</v>
      </c>
      <c r="J13" s="55">
        <v>28</v>
      </c>
      <c r="K13" s="74">
        <v>2679</v>
      </c>
      <c r="L13" s="74">
        <v>6695</v>
      </c>
      <c r="M13" s="55">
        <v>52</v>
      </c>
      <c r="N13" s="74">
        <v>6747</v>
      </c>
      <c r="O13" s="74">
        <v>7107</v>
      </c>
      <c r="P13" s="55">
        <v>64</v>
      </c>
      <c r="Q13" s="74">
        <v>7171</v>
      </c>
    </row>
    <row r="14" spans="2:17" x14ac:dyDescent="0.2">
      <c r="B14" s="72" t="s">
        <v>521</v>
      </c>
      <c r="C14" s="74">
        <v>8621</v>
      </c>
      <c r="D14" s="55">
        <v>139</v>
      </c>
      <c r="E14" s="74">
        <v>8760</v>
      </c>
      <c r="F14" s="74">
        <v>7269</v>
      </c>
      <c r="G14" s="55">
        <v>83</v>
      </c>
      <c r="H14" s="74">
        <v>7352</v>
      </c>
      <c r="I14" s="74">
        <v>3698</v>
      </c>
      <c r="J14" s="55">
        <v>80</v>
      </c>
      <c r="K14" s="74">
        <v>3778</v>
      </c>
      <c r="L14" s="74">
        <v>7051</v>
      </c>
      <c r="M14" s="55">
        <v>117</v>
      </c>
      <c r="N14" s="74">
        <v>7168</v>
      </c>
      <c r="O14" s="74">
        <v>15427</v>
      </c>
      <c r="P14" s="55">
        <v>219</v>
      </c>
      <c r="Q14" s="74">
        <v>15646</v>
      </c>
    </row>
    <row r="15" spans="2:17" x14ac:dyDescent="0.2">
      <c r="B15" s="72" t="s">
        <v>522</v>
      </c>
      <c r="C15" s="74">
        <v>6675</v>
      </c>
      <c r="D15" s="55">
        <v>175</v>
      </c>
      <c r="E15" s="74">
        <v>6850</v>
      </c>
      <c r="F15" s="74">
        <v>3761</v>
      </c>
      <c r="G15" s="55">
        <v>84</v>
      </c>
      <c r="H15" s="74">
        <v>3845</v>
      </c>
      <c r="I15" s="74">
        <v>4394</v>
      </c>
      <c r="J15" s="55">
        <v>53</v>
      </c>
      <c r="K15" s="74">
        <v>4447</v>
      </c>
      <c r="L15" s="74">
        <v>8321</v>
      </c>
      <c r="M15" s="55">
        <v>99</v>
      </c>
      <c r="N15" s="74">
        <v>8420</v>
      </c>
      <c r="O15" s="74">
        <v>11479</v>
      </c>
      <c r="P15" s="55">
        <v>179</v>
      </c>
      <c r="Q15" s="74">
        <v>11658</v>
      </c>
    </row>
    <row r="16" spans="2:17" x14ac:dyDescent="0.2">
      <c r="B16" s="72" t="s">
        <v>523</v>
      </c>
      <c r="C16" s="74">
        <v>1533</v>
      </c>
      <c r="D16" s="55">
        <v>26</v>
      </c>
      <c r="E16" s="74">
        <v>1559</v>
      </c>
      <c r="F16" s="74">
        <v>1139</v>
      </c>
      <c r="G16" s="55">
        <v>26</v>
      </c>
      <c r="H16" s="74">
        <v>1165</v>
      </c>
      <c r="I16" s="74">
        <v>1244</v>
      </c>
      <c r="J16" s="55">
        <v>13</v>
      </c>
      <c r="K16" s="74">
        <v>1257</v>
      </c>
      <c r="L16" s="74">
        <v>2299</v>
      </c>
      <c r="M16" s="55">
        <v>41</v>
      </c>
      <c r="N16" s="74">
        <v>2340</v>
      </c>
      <c r="O16" s="74">
        <v>5658</v>
      </c>
      <c r="P16" s="55">
        <v>58</v>
      </c>
      <c r="Q16" s="74">
        <v>5716</v>
      </c>
    </row>
    <row r="17" spans="2:17" x14ac:dyDescent="0.2">
      <c r="B17" s="72" t="s">
        <v>524</v>
      </c>
      <c r="C17" s="55">
        <v>80</v>
      </c>
      <c r="D17" s="55">
        <v>2</v>
      </c>
      <c r="E17" s="55">
        <v>82</v>
      </c>
      <c r="F17" s="74">
        <v>52</v>
      </c>
      <c r="G17" s="55">
        <v>4</v>
      </c>
      <c r="H17" s="74">
        <v>56</v>
      </c>
      <c r="I17" s="74">
        <v>87</v>
      </c>
      <c r="J17" s="55">
        <v>0</v>
      </c>
      <c r="K17" s="74">
        <v>87</v>
      </c>
      <c r="L17" s="74">
        <v>121</v>
      </c>
      <c r="M17" s="55">
        <v>0</v>
      </c>
      <c r="N17" s="74">
        <v>121</v>
      </c>
      <c r="O17" s="74">
        <v>64</v>
      </c>
      <c r="P17" s="55">
        <v>2</v>
      </c>
      <c r="Q17" s="74">
        <v>66</v>
      </c>
    </row>
    <row r="18" spans="2:17" x14ac:dyDescent="0.2">
      <c r="B18" s="72" t="s">
        <v>525</v>
      </c>
      <c r="C18" s="55">
        <v>58</v>
      </c>
      <c r="D18" s="73" t="s">
        <v>501</v>
      </c>
      <c r="E18" s="55">
        <v>58</v>
      </c>
      <c r="F18" s="55">
        <v>2</v>
      </c>
      <c r="G18" s="55" t="s">
        <v>288</v>
      </c>
      <c r="H18" s="55">
        <v>2</v>
      </c>
      <c r="I18" s="55">
        <v>5</v>
      </c>
      <c r="J18" s="73">
        <v>0</v>
      </c>
      <c r="K18" s="55">
        <v>5</v>
      </c>
      <c r="L18" s="55">
        <v>27</v>
      </c>
      <c r="M18" s="73">
        <v>1</v>
      </c>
      <c r="N18" s="55">
        <v>28</v>
      </c>
      <c r="O18" s="55">
        <v>41</v>
      </c>
      <c r="P18" s="73">
        <v>0</v>
      </c>
      <c r="Q18" s="55">
        <v>41</v>
      </c>
    </row>
    <row r="19" spans="2:17" x14ac:dyDescent="0.2">
      <c r="B19" s="75" t="s">
        <v>526</v>
      </c>
      <c r="C19" s="71"/>
      <c r="D19" s="71"/>
      <c r="E19" s="71"/>
      <c r="F19" s="55"/>
      <c r="G19" s="73"/>
      <c r="H19" s="55"/>
      <c r="I19" s="55"/>
      <c r="J19" s="73"/>
      <c r="K19" s="55"/>
      <c r="L19" s="55"/>
      <c r="M19" s="55"/>
      <c r="N19" s="55"/>
      <c r="O19" s="71"/>
      <c r="P19" s="71"/>
      <c r="Q19" s="71"/>
    </row>
    <row r="20" spans="2:17" x14ac:dyDescent="0.2">
      <c r="B20" s="72" t="s">
        <v>527</v>
      </c>
      <c r="C20" s="74">
        <v>9939</v>
      </c>
      <c r="D20" s="55">
        <v>83</v>
      </c>
      <c r="E20" s="74">
        <v>10022</v>
      </c>
      <c r="F20" s="74">
        <v>5861</v>
      </c>
      <c r="G20" s="55">
        <v>59</v>
      </c>
      <c r="H20" s="74">
        <v>5920</v>
      </c>
      <c r="I20" s="74">
        <v>3572</v>
      </c>
      <c r="J20" s="55">
        <v>37</v>
      </c>
      <c r="K20" s="74">
        <v>3609</v>
      </c>
      <c r="L20" s="74">
        <v>8269</v>
      </c>
      <c r="M20" s="55">
        <v>81</v>
      </c>
      <c r="N20" s="74">
        <v>8350</v>
      </c>
      <c r="O20" s="74">
        <v>11079</v>
      </c>
      <c r="P20" s="55">
        <v>100</v>
      </c>
      <c r="Q20" s="74">
        <v>11179</v>
      </c>
    </row>
    <row r="21" spans="2:17" x14ac:dyDescent="0.2">
      <c r="B21" s="72" t="s">
        <v>528</v>
      </c>
      <c r="C21" s="74">
        <v>16607</v>
      </c>
      <c r="D21" s="55">
        <v>477</v>
      </c>
      <c r="E21" s="74">
        <v>17084</v>
      </c>
      <c r="F21" s="74">
        <v>12573</v>
      </c>
      <c r="G21" s="55">
        <v>272</v>
      </c>
      <c r="H21" s="74">
        <v>12845</v>
      </c>
      <c r="I21" s="74">
        <v>9991</v>
      </c>
      <c r="J21" s="55">
        <v>146</v>
      </c>
      <c r="K21" s="74">
        <v>10137</v>
      </c>
      <c r="L21" s="74">
        <v>20586</v>
      </c>
      <c r="M21" s="55">
        <v>258</v>
      </c>
      <c r="N21" s="74">
        <v>20844</v>
      </c>
      <c r="O21" s="74">
        <v>33750</v>
      </c>
      <c r="P21" s="55">
        <v>490</v>
      </c>
      <c r="Q21" s="74">
        <v>34240</v>
      </c>
    </row>
    <row r="22" spans="2:17" x14ac:dyDescent="0.2">
      <c r="B22" s="72" t="s">
        <v>529</v>
      </c>
      <c r="C22" s="55">
        <v>659</v>
      </c>
      <c r="D22" s="55">
        <v>39</v>
      </c>
      <c r="E22" s="55">
        <v>698</v>
      </c>
      <c r="F22" s="55">
        <v>259</v>
      </c>
      <c r="G22" s="55">
        <v>20</v>
      </c>
      <c r="H22" s="55">
        <v>279</v>
      </c>
      <c r="I22" s="55">
        <v>243</v>
      </c>
      <c r="J22" s="55">
        <v>21</v>
      </c>
      <c r="K22" s="55">
        <v>264</v>
      </c>
      <c r="L22" s="55">
        <v>291</v>
      </c>
      <c r="M22" s="55">
        <v>17</v>
      </c>
      <c r="N22" s="55">
        <v>308</v>
      </c>
      <c r="O22" s="55">
        <v>311</v>
      </c>
      <c r="P22" s="55">
        <v>17</v>
      </c>
      <c r="Q22" s="55">
        <v>328</v>
      </c>
    </row>
    <row r="23" spans="2:17" x14ac:dyDescent="0.2">
      <c r="B23" s="72" t="s">
        <v>530</v>
      </c>
      <c r="C23" s="55">
        <v>879</v>
      </c>
      <c r="D23" s="55">
        <v>26</v>
      </c>
      <c r="E23" s="55">
        <v>905</v>
      </c>
      <c r="F23" s="55">
        <v>489</v>
      </c>
      <c r="G23" s="55">
        <v>16</v>
      </c>
      <c r="H23" s="55">
        <v>505</v>
      </c>
      <c r="I23" s="55">
        <v>315</v>
      </c>
      <c r="J23" s="55">
        <v>3</v>
      </c>
      <c r="K23" s="55">
        <v>318</v>
      </c>
      <c r="L23" s="55">
        <v>502</v>
      </c>
      <c r="M23" s="55">
        <v>10</v>
      </c>
      <c r="N23" s="55">
        <v>512</v>
      </c>
      <c r="O23" s="55">
        <v>797</v>
      </c>
      <c r="P23" s="55">
        <v>12</v>
      </c>
      <c r="Q23" s="55">
        <v>809</v>
      </c>
    </row>
    <row r="24" spans="2:17" x14ac:dyDescent="0.2">
      <c r="B24" s="72" t="s">
        <v>531</v>
      </c>
      <c r="C24" s="55">
        <v>426</v>
      </c>
      <c r="D24" s="55">
        <v>29</v>
      </c>
      <c r="E24" s="55">
        <v>455</v>
      </c>
      <c r="F24" s="55">
        <v>279</v>
      </c>
      <c r="G24" s="55">
        <v>28</v>
      </c>
      <c r="H24" s="55">
        <v>307</v>
      </c>
      <c r="I24" s="55">
        <v>211</v>
      </c>
      <c r="J24" s="55">
        <v>8</v>
      </c>
      <c r="K24" s="55">
        <v>219</v>
      </c>
      <c r="L24" s="55">
        <v>293</v>
      </c>
      <c r="M24" s="55">
        <v>24</v>
      </c>
      <c r="N24" s="55">
        <v>317</v>
      </c>
      <c r="O24" s="55">
        <v>358</v>
      </c>
      <c r="P24" s="55">
        <v>25</v>
      </c>
      <c r="Q24" s="55">
        <v>383</v>
      </c>
    </row>
    <row r="25" spans="2:17" x14ac:dyDescent="0.2">
      <c r="B25" s="75" t="s">
        <v>532</v>
      </c>
      <c r="C25" s="71"/>
      <c r="D25" s="71"/>
      <c r="E25" s="71"/>
      <c r="F25" s="71"/>
      <c r="G25" s="71"/>
      <c r="H25" s="71"/>
      <c r="I25" s="71"/>
      <c r="J25" s="71"/>
      <c r="K25" s="71"/>
      <c r="L25" s="71"/>
      <c r="M25" s="71"/>
      <c r="N25" s="71"/>
      <c r="O25" s="71"/>
      <c r="P25" s="71"/>
      <c r="Q25" s="71"/>
    </row>
    <row r="26" spans="2:17" x14ac:dyDescent="0.2">
      <c r="B26" s="72" t="s">
        <v>533</v>
      </c>
      <c r="C26" s="74">
        <v>19484</v>
      </c>
      <c r="D26" s="55">
        <v>445</v>
      </c>
      <c r="E26" s="74">
        <v>19929</v>
      </c>
      <c r="F26" s="74">
        <v>13093</v>
      </c>
      <c r="G26" s="55">
        <v>275</v>
      </c>
      <c r="H26" s="74">
        <v>13368</v>
      </c>
      <c r="I26" s="74">
        <v>9577</v>
      </c>
      <c r="J26" s="55">
        <v>154</v>
      </c>
      <c r="K26" s="74">
        <v>9731</v>
      </c>
      <c r="L26" s="74">
        <v>16400</v>
      </c>
      <c r="M26" s="55">
        <v>276</v>
      </c>
      <c r="N26" s="74">
        <v>16676</v>
      </c>
      <c r="O26" s="74">
        <v>30485</v>
      </c>
      <c r="P26" s="55">
        <v>461</v>
      </c>
      <c r="Q26" s="74">
        <v>30946</v>
      </c>
    </row>
    <row r="27" spans="2:17" x14ac:dyDescent="0.2">
      <c r="B27" s="72" t="s">
        <v>534</v>
      </c>
      <c r="C27" s="74">
        <v>4740</v>
      </c>
      <c r="D27" s="55">
        <v>110</v>
      </c>
      <c r="E27" s="74">
        <v>4850</v>
      </c>
      <c r="F27" s="74">
        <v>3521</v>
      </c>
      <c r="G27" s="55">
        <v>80</v>
      </c>
      <c r="H27" s="74">
        <v>3601</v>
      </c>
      <c r="I27" s="74">
        <v>3086</v>
      </c>
      <c r="J27" s="55">
        <v>35</v>
      </c>
      <c r="K27" s="74">
        <v>3121</v>
      </c>
      <c r="L27" s="74">
        <v>7046</v>
      </c>
      <c r="M27" s="55">
        <v>70</v>
      </c>
      <c r="N27" s="74">
        <v>7116</v>
      </c>
      <c r="O27" s="74">
        <v>7857</v>
      </c>
      <c r="P27" s="55">
        <v>127</v>
      </c>
      <c r="Q27" s="74">
        <v>7984</v>
      </c>
    </row>
    <row r="28" spans="2:17" x14ac:dyDescent="0.2">
      <c r="B28" s="72" t="s">
        <v>535</v>
      </c>
      <c r="C28" s="74">
        <v>4095</v>
      </c>
      <c r="D28" s="55">
        <v>82</v>
      </c>
      <c r="E28" s="74">
        <v>4177</v>
      </c>
      <c r="F28" s="74">
        <v>2799</v>
      </c>
      <c r="G28" s="55">
        <v>28</v>
      </c>
      <c r="H28" s="74">
        <v>2827</v>
      </c>
      <c r="I28" s="74">
        <v>1646</v>
      </c>
      <c r="J28" s="55">
        <v>22</v>
      </c>
      <c r="K28" s="74">
        <v>1668</v>
      </c>
      <c r="L28" s="74">
        <v>6457</v>
      </c>
      <c r="M28" s="55">
        <v>41</v>
      </c>
      <c r="N28" s="74"/>
      <c r="O28" s="74">
        <v>7922</v>
      </c>
      <c r="P28" s="55">
        <v>51</v>
      </c>
      <c r="Q28" s="74">
        <v>7973</v>
      </c>
    </row>
    <row r="29" spans="2:17" x14ac:dyDescent="0.2">
      <c r="B29" s="72" t="s">
        <v>536</v>
      </c>
      <c r="C29" s="55">
        <v>38</v>
      </c>
      <c r="D29" s="73" t="s">
        <v>501</v>
      </c>
      <c r="E29" s="55">
        <v>38</v>
      </c>
      <c r="F29" s="55">
        <v>28</v>
      </c>
      <c r="G29" s="73" t="s">
        <v>501</v>
      </c>
      <c r="H29" s="55">
        <v>28</v>
      </c>
      <c r="I29" s="55">
        <v>8</v>
      </c>
      <c r="J29" s="73">
        <v>0</v>
      </c>
      <c r="K29" s="55">
        <v>8</v>
      </c>
      <c r="L29" s="55">
        <v>1</v>
      </c>
      <c r="M29" s="73">
        <v>0</v>
      </c>
      <c r="N29" s="55">
        <v>1</v>
      </c>
      <c r="O29" s="55">
        <v>1</v>
      </c>
      <c r="P29" s="73">
        <v>2</v>
      </c>
      <c r="Q29" s="55">
        <v>3</v>
      </c>
    </row>
    <row r="30" spans="2:17" x14ac:dyDescent="0.2">
      <c r="B30" s="72" t="s">
        <v>537</v>
      </c>
      <c r="C30" s="55">
        <v>28</v>
      </c>
      <c r="D30" s="73" t="s">
        <v>501</v>
      </c>
      <c r="E30" s="55">
        <v>28</v>
      </c>
      <c r="F30" s="55">
        <v>4</v>
      </c>
      <c r="G30" s="73" t="s">
        <v>501</v>
      </c>
      <c r="H30" s="55">
        <v>4</v>
      </c>
      <c r="I30" s="55">
        <v>1</v>
      </c>
      <c r="J30" s="55">
        <v>1</v>
      </c>
      <c r="K30" s="55">
        <v>2</v>
      </c>
      <c r="L30" s="55">
        <v>1</v>
      </c>
      <c r="M30" s="73">
        <v>0</v>
      </c>
      <c r="N30" s="55">
        <v>1</v>
      </c>
      <c r="O30" s="55">
        <v>0</v>
      </c>
      <c r="P30" s="73">
        <v>0</v>
      </c>
      <c r="Q30" s="55">
        <v>0</v>
      </c>
    </row>
    <row r="31" spans="2:17" x14ac:dyDescent="0.2">
      <c r="B31" s="72" t="s">
        <v>525</v>
      </c>
      <c r="C31" s="55">
        <v>125</v>
      </c>
      <c r="D31" s="55">
        <v>17</v>
      </c>
      <c r="E31" s="55">
        <v>142</v>
      </c>
      <c r="F31" s="55">
        <v>16</v>
      </c>
      <c r="G31" s="55">
        <v>12</v>
      </c>
      <c r="H31" s="55">
        <v>28</v>
      </c>
      <c r="I31" s="55">
        <v>14</v>
      </c>
      <c r="J31" s="55">
        <v>3</v>
      </c>
      <c r="K31" s="55">
        <v>17</v>
      </c>
      <c r="L31" s="55">
        <v>36</v>
      </c>
      <c r="M31" s="55">
        <v>3</v>
      </c>
      <c r="N31" s="55">
        <v>39</v>
      </c>
      <c r="O31" s="55">
        <v>30</v>
      </c>
      <c r="P31" s="55">
        <v>3</v>
      </c>
      <c r="Q31" s="55">
        <v>33</v>
      </c>
    </row>
    <row r="32" spans="2:17" x14ac:dyDescent="0.2">
      <c r="B32" s="75" t="s">
        <v>538</v>
      </c>
      <c r="C32" s="71"/>
      <c r="D32" s="71"/>
      <c r="E32" s="71"/>
      <c r="F32" s="71"/>
      <c r="G32" s="71"/>
      <c r="H32" s="71"/>
      <c r="I32" s="71"/>
      <c r="J32" s="71"/>
      <c r="K32" s="71"/>
      <c r="L32" s="71"/>
      <c r="M32" s="71"/>
      <c r="N32" s="71"/>
      <c r="O32" s="71"/>
      <c r="P32" s="71"/>
      <c r="Q32" s="71"/>
    </row>
    <row r="33" spans="1:17" x14ac:dyDescent="0.2">
      <c r="B33" s="72" t="s">
        <v>539</v>
      </c>
      <c r="C33" s="74">
        <v>17953</v>
      </c>
      <c r="D33" s="55">
        <v>398</v>
      </c>
      <c r="E33" s="74">
        <v>18351</v>
      </c>
      <c r="F33" s="74">
        <v>11824</v>
      </c>
      <c r="G33" s="55">
        <v>258</v>
      </c>
      <c r="H33" s="74">
        <v>12082</v>
      </c>
      <c r="I33" s="74">
        <v>8721</v>
      </c>
      <c r="J33" s="55">
        <v>138</v>
      </c>
      <c r="K33" s="74">
        <v>8859</v>
      </c>
      <c r="L33" s="74">
        <v>14479</v>
      </c>
      <c r="M33" s="55">
        <v>232</v>
      </c>
      <c r="N33" s="74">
        <v>14711</v>
      </c>
      <c r="O33" s="74">
        <v>27539</v>
      </c>
      <c r="P33" s="55">
        <v>380</v>
      </c>
      <c r="Q33" s="74">
        <v>27919</v>
      </c>
    </row>
    <row r="34" spans="1:17" x14ac:dyDescent="0.2">
      <c r="B34" s="72" t="s">
        <v>540</v>
      </c>
      <c r="C34" s="74">
        <v>3978</v>
      </c>
      <c r="D34" s="55">
        <v>97</v>
      </c>
      <c r="E34" s="74">
        <v>4075</v>
      </c>
      <c r="F34" s="74">
        <v>2674</v>
      </c>
      <c r="G34" s="55">
        <v>67</v>
      </c>
      <c r="H34" s="74">
        <v>2741</v>
      </c>
      <c r="I34" s="74">
        <v>2718</v>
      </c>
      <c r="J34" s="55">
        <v>32</v>
      </c>
      <c r="K34" s="74">
        <v>2750</v>
      </c>
      <c r="L34" s="74">
        <v>6000</v>
      </c>
      <c r="M34" s="55">
        <v>62</v>
      </c>
      <c r="N34" s="74">
        <v>6062</v>
      </c>
      <c r="O34" s="74">
        <v>6186</v>
      </c>
      <c r="P34" s="55">
        <v>89</v>
      </c>
      <c r="Q34" s="74">
        <v>6275</v>
      </c>
    </row>
    <row r="35" spans="1:17" x14ac:dyDescent="0.2">
      <c r="B35" s="72" t="s">
        <v>541</v>
      </c>
      <c r="C35" s="74">
        <v>4126</v>
      </c>
      <c r="D35" s="55">
        <v>77</v>
      </c>
      <c r="E35" s="74">
        <v>4203</v>
      </c>
      <c r="F35" s="74">
        <v>2862</v>
      </c>
      <c r="G35" s="55">
        <v>30</v>
      </c>
      <c r="H35" s="74">
        <v>2892</v>
      </c>
      <c r="I35" s="74">
        <v>1591</v>
      </c>
      <c r="J35" s="55">
        <v>22</v>
      </c>
      <c r="K35" s="74">
        <v>1613</v>
      </c>
      <c r="L35" s="74">
        <v>6458</v>
      </c>
      <c r="M35" s="55">
        <v>41</v>
      </c>
      <c r="N35" s="74">
        <v>6499</v>
      </c>
      <c r="O35" s="74">
        <v>7939</v>
      </c>
      <c r="P35" s="55">
        <v>66</v>
      </c>
      <c r="Q35" s="74">
        <v>8005</v>
      </c>
    </row>
    <row r="36" spans="1:17" x14ac:dyDescent="0.2">
      <c r="B36" s="72" t="s">
        <v>542</v>
      </c>
      <c r="C36" s="74">
        <v>1978</v>
      </c>
      <c r="D36" s="55">
        <v>48</v>
      </c>
      <c r="E36" s="74">
        <v>2026</v>
      </c>
      <c r="F36" s="74">
        <v>1528</v>
      </c>
      <c r="G36" s="55">
        <v>20</v>
      </c>
      <c r="H36" s="74">
        <v>1548</v>
      </c>
      <c r="I36" s="74">
        <v>1199</v>
      </c>
      <c r="J36" s="55">
        <v>17</v>
      </c>
      <c r="K36" s="74">
        <v>1216</v>
      </c>
      <c r="L36" s="74">
        <v>2340</v>
      </c>
      <c r="M36" s="55">
        <v>37</v>
      </c>
      <c r="N36" s="74">
        <v>2377</v>
      </c>
      <c r="O36" s="74">
        <v>3269</v>
      </c>
      <c r="P36" s="55">
        <v>91</v>
      </c>
      <c r="Q36" s="74">
        <v>3360</v>
      </c>
    </row>
    <row r="37" spans="1:17" x14ac:dyDescent="0.2">
      <c r="B37" s="72" t="s">
        <v>543</v>
      </c>
      <c r="C37" s="55">
        <v>431</v>
      </c>
      <c r="D37" s="55">
        <v>19</v>
      </c>
      <c r="E37" s="55">
        <v>450</v>
      </c>
      <c r="F37" s="55">
        <v>558</v>
      </c>
      <c r="G37" s="55">
        <v>19</v>
      </c>
      <c r="H37" s="55">
        <v>577</v>
      </c>
      <c r="I37" s="55">
        <v>103</v>
      </c>
      <c r="J37" s="55">
        <v>5</v>
      </c>
      <c r="K37" s="55">
        <v>108</v>
      </c>
      <c r="L37" s="55">
        <v>648</v>
      </c>
      <c r="M37" s="55">
        <v>15</v>
      </c>
      <c r="N37" s="55">
        <v>663</v>
      </c>
      <c r="O37" s="55">
        <v>1358</v>
      </c>
      <c r="P37" s="55">
        <v>15</v>
      </c>
      <c r="Q37" s="55">
        <v>1373</v>
      </c>
    </row>
    <row r="38" spans="1:17" x14ac:dyDescent="0.2">
      <c r="B38" s="72" t="s">
        <v>544</v>
      </c>
      <c r="C38" s="55">
        <v>44</v>
      </c>
      <c r="D38" s="55">
        <v>15</v>
      </c>
      <c r="E38" s="55">
        <v>59</v>
      </c>
      <c r="F38" s="55">
        <v>15</v>
      </c>
      <c r="G38" s="55">
        <v>1</v>
      </c>
      <c r="H38" s="55">
        <v>16</v>
      </c>
      <c r="I38" s="73">
        <v>0</v>
      </c>
      <c r="J38" s="55">
        <v>1</v>
      </c>
      <c r="K38" s="55">
        <v>1</v>
      </c>
      <c r="L38" s="55">
        <v>16</v>
      </c>
      <c r="M38" s="55">
        <v>3</v>
      </c>
      <c r="N38" s="55">
        <v>19</v>
      </c>
      <c r="O38" s="55">
        <v>4</v>
      </c>
      <c r="P38" s="55">
        <v>3</v>
      </c>
      <c r="Q38" s="55">
        <v>7</v>
      </c>
    </row>
    <row r="39" spans="1:17" x14ac:dyDescent="0.2">
      <c r="B39" s="76" t="s">
        <v>545</v>
      </c>
      <c r="C39" s="77">
        <v>28510</v>
      </c>
      <c r="D39" s="78">
        <v>654</v>
      </c>
      <c r="E39" s="77">
        <v>29164</v>
      </c>
      <c r="F39" s="77">
        <v>19461</v>
      </c>
      <c r="G39" s="78">
        <v>395</v>
      </c>
      <c r="H39" s="77">
        <v>19856</v>
      </c>
      <c r="I39" s="77">
        <v>14332</v>
      </c>
      <c r="J39" s="78">
        <v>215</v>
      </c>
      <c r="K39" s="77">
        <v>14547</v>
      </c>
      <c r="L39" s="77">
        <v>29941</v>
      </c>
      <c r="M39" s="78">
        <v>390</v>
      </c>
      <c r="N39" s="77">
        <v>30331</v>
      </c>
      <c r="O39" s="77">
        <v>46295</v>
      </c>
      <c r="P39" s="78">
        <v>644</v>
      </c>
      <c r="Q39" s="77">
        <v>46939</v>
      </c>
    </row>
    <row r="40" spans="1:17" ht="9.75" customHeight="1" x14ac:dyDescent="0.2">
      <c r="B40" s="21"/>
      <c r="C40" s="71"/>
      <c r="D40" s="71"/>
      <c r="E40" s="71"/>
      <c r="F40" s="71"/>
      <c r="G40" s="71"/>
      <c r="H40" s="71"/>
      <c r="I40" s="71"/>
      <c r="J40" s="71"/>
      <c r="K40" s="71"/>
      <c r="L40" s="71"/>
      <c r="M40" s="71"/>
      <c r="N40" s="71"/>
      <c r="O40" s="71"/>
      <c r="P40" s="71"/>
      <c r="Q40" s="71"/>
    </row>
    <row r="41" spans="1:17" x14ac:dyDescent="0.2">
      <c r="A41" s="11" t="s">
        <v>327</v>
      </c>
      <c r="B41" s="16" t="s">
        <v>333</v>
      </c>
      <c r="C41" s="71"/>
      <c r="D41" s="71"/>
      <c r="E41" s="71"/>
      <c r="F41" s="71"/>
      <c r="G41" s="71"/>
      <c r="H41" s="71"/>
      <c r="I41" s="71"/>
      <c r="J41" s="71"/>
      <c r="K41" s="71"/>
      <c r="L41" s="71"/>
      <c r="M41" s="71"/>
      <c r="N41" s="71"/>
      <c r="O41" s="71"/>
      <c r="P41" s="71"/>
      <c r="Q41" s="71"/>
    </row>
    <row r="42" spans="1:17" ht="10.5" customHeight="1" x14ac:dyDescent="0.2">
      <c r="B42" s="16"/>
      <c r="C42" s="71"/>
      <c r="D42" s="71"/>
      <c r="E42" s="71"/>
      <c r="F42" s="71"/>
      <c r="G42" s="71"/>
      <c r="H42" s="71"/>
      <c r="I42" s="71"/>
      <c r="J42" s="71"/>
      <c r="K42" s="71"/>
      <c r="L42" s="71"/>
      <c r="M42" s="71"/>
      <c r="N42" s="71"/>
      <c r="O42" s="71"/>
      <c r="P42" s="71"/>
      <c r="Q42" s="71"/>
    </row>
    <row r="43" spans="1:17" x14ac:dyDescent="0.2">
      <c r="A43" s="79" t="s">
        <v>1205</v>
      </c>
      <c r="B43" s="80"/>
    </row>
    <row r="44" spans="1:17" x14ac:dyDescent="0.2">
      <c r="A44" s="79" t="s">
        <v>1268</v>
      </c>
      <c r="B44" s="16"/>
    </row>
    <row r="45" spans="1:17" x14ac:dyDescent="0.2">
      <c r="B45" s="16"/>
    </row>
  </sheetData>
  <mergeCells count="7">
    <mergeCell ref="B2:Q2"/>
    <mergeCell ref="B3:B4"/>
    <mergeCell ref="O3:Q3"/>
    <mergeCell ref="L3:N3"/>
    <mergeCell ref="I3:K3"/>
    <mergeCell ref="F3:H3"/>
    <mergeCell ref="C3:E3"/>
  </mergeCells>
  <pageMargins left="0.7" right="0.7" top="0.75" bottom="0.75" header="0.3" footer="0.3"/>
  <pageSetup paperSize="8" orientation="landscape" r:id="rId1"/>
  <headerFooter>
    <oddHeader>&amp;L&amp;"Calibri"&amp;10&amp;K000000 [Limited Sharing]&amp;1#_x000D_</oddHeader>
  </headerFooter>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48</vt:i4>
      </vt:variant>
    </vt:vector>
  </HeadingPairs>
  <TitlesOfParts>
    <vt:vector size="48" baseType="lpstr">
      <vt:lpstr>Table 2.1</vt:lpstr>
      <vt:lpstr>Table 2.2</vt:lpstr>
      <vt:lpstr>Table 2.3</vt:lpstr>
      <vt:lpstr>Table 2.4</vt:lpstr>
      <vt:lpstr>Table 2.5</vt:lpstr>
      <vt:lpstr>Table 2.6</vt:lpstr>
      <vt:lpstr>Table 2.7</vt:lpstr>
      <vt:lpstr>Table 2.8</vt:lpstr>
      <vt:lpstr>Table 2.9</vt:lpstr>
      <vt:lpstr>Table 2.10</vt:lpstr>
      <vt:lpstr>Table 2.11</vt:lpstr>
      <vt:lpstr>Table 2.12</vt:lpstr>
      <vt:lpstr>Table 2.13</vt:lpstr>
      <vt:lpstr>Table 2.14</vt:lpstr>
      <vt:lpstr>Table 2.15</vt:lpstr>
      <vt:lpstr>Table 2.16(A)</vt:lpstr>
      <vt:lpstr>Table 2.16(B)</vt:lpstr>
      <vt:lpstr>Table 2.17</vt:lpstr>
      <vt:lpstr>Table 2.18(A)</vt:lpstr>
      <vt:lpstr>Table 2.18(B)</vt:lpstr>
      <vt:lpstr>Table 2.19</vt:lpstr>
      <vt:lpstr>Table 2.20</vt:lpstr>
      <vt:lpstr>Table 2.21</vt:lpstr>
      <vt:lpstr>Table 2.22</vt:lpstr>
      <vt:lpstr>Table 2.23</vt:lpstr>
      <vt:lpstr>Table 2.24</vt:lpstr>
      <vt:lpstr>Table 2.25</vt:lpstr>
      <vt:lpstr>Table 2.26</vt:lpstr>
      <vt:lpstr>Table 2.27</vt:lpstr>
      <vt:lpstr>Table 2.28</vt:lpstr>
      <vt:lpstr>Table 2.29</vt:lpstr>
      <vt:lpstr>Table 2.30</vt:lpstr>
      <vt:lpstr>Table 2.31</vt:lpstr>
      <vt:lpstr>Table 2.32</vt:lpstr>
      <vt:lpstr>Table 2.33</vt:lpstr>
      <vt:lpstr>Table 2.34</vt:lpstr>
      <vt:lpstr>Table 2.35</vt:lpstr>
      <vt:lpstr>Table 2.36</vt:lpstr>
      <vt:lpstr>Table 2.37</vt:lpstr>
      <vt:lpstr>Table 2.38</vt:lpstr>
      <vt:lpstr>Table 2.39</vt:lpstr>
      <vt:lpstr>Table 2.40</vt:lpstr>
      <vt:lpstr>Table 2.41</vt:lpstr>
      <vt:lpstr>Table 2.42</vt:lpstr>
      <vt:lpstr>Table 2.43</vt:lpstr>
      <vt:lpstr>Table 2.44</vt:lpstr>
      <vt:lpstr>Table 2.45</vt:lpstr>
      <vt:lpstr>Table 2.46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Tharindi NKN</dc:creator>
  <cp:lastModifiedBy>Tharindi NKN</cp:lastModifiedBy>
  <cp:lastPrinted>2024-08-07T06:27:21Z</cp:lastPrinted>
  <dcterms:created xsi:type="dcterms:W3CDTF">2023-11-14T03:26:43Z</dcterms:created>
  <dcterms:modified xsi:type="dcterms:W3CDTF">2024-08-30T08:53:35Z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ed">
    <vt:filetime>2023-08-17T00:00:00Z</vt:filetime>
  </property>
  <property fmtid="{D5CDD505-2E9C-101B-9397-08002B2CF9AE}" pid="3" name="Creator">
    <vt:lpwstr>Adobe InDesign CC 13.1 (Macintosh)</vt:lpwstr>
  </property>
  <property fmtid="{D5CDD505-2E9C-101B-9397-08002B2CF9AE}" pid="4" name="LastSaved">
    <vt:filetime>2023-11-14T00:00:00Z</vt:filetime>
  </property>
  <property fmtid="{D5CDD505-2E9C-101B-9397-08002B2CF9AE}" pid="5" name="Producer">
    <vt:lpwstr>Adobe PDF Library 15.0</vt:lpwstr>
  </property>
  <property fmtid="{D5CDD505-2E9C-101B-9397-08002B2CF9AE}" pid="6" name="MSIP_Label_83c4ab6a-b8f9-4a41-a9e3-9d9b3c522aed_Enabled">
    <vt:lpwstr>true</vt:lpwstr>
  </property>
  <property fmtid="{D5CDD505-2E9C-101B-9397-08002B2CF9AE}" pid="7" name="MSIP_Label_83c4ab6a-b8f9-4a41-a9e3-9d9b3c522aed_SetDate">
    <vt:lpwstr>2024-01-04T05:23:17Z</vt:lpwstr>
  </property>
  <property fmtid="{D5CDD505-2E9C-101B-9397-08002B2CF9AE}" pid="8" name="MSIP_Label_83c4ab6a-b8f9-4a41-a9e3-9d9b3c522aed_Method">
    <vt:lpwstr>Standard</vt:lpwstr>
  </property>
  <property fmtid="{D5CDD505-2E9C-101B-9397-08002B2CF9AE}" pid="9" name="MSIP_Label_83c4ab6a-b8f9-4a41-a9e3-9d9b3c522aed_Name">
    <vt:lpwstr>83c4ab6a-b8f9-4a41-a9e3-9d9b3c522aed</vt:lpwstr>
  </property>
  <property fmtid="{D5CDD505-2E9C-101B-9397-08002B2CF9AE}" pid="10" name="MSIP_Label_83c4ab6a-b8f9-4a41-a9e3-9d9b3c522aed_SiteId">
    <vt:lpwstr>deb56736-e31c-4f83-a094-a8aee555a992</vt:lpwstr>
  </property>
  <property fmtid="{D5CDD505-2E9C-101B-9397-08002B2CF9AE}" pid="11" name="MSIP_Label_83c4ab6a-b8f9-4a41-a9e3-9d9b3c522aed_ActionId">
    <vt:lpwstr>593448fb-71ac-423e-8553-c71c3d319119</vt:lpwstr>
  </property>
  <property fmtid="{D5CDD505-2E9C-101B-9397-08002B2CF9AE}" pid="12" name="MSIP_Label_83c4ab6a-b8f9-4a41-a9e3-9d9b3c522aed_ContentBits">
    <vt:lpwstr>1</vt:lpwstr>
  </property>
</Properties>
</file>