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atastore-a\erd$\ERD_COMMON\Annual Economic Review Tamil\2024\Statistical Appendix\Tamil\Master Files\"/>
    </mc:Choice>
  </mc:AlternateContent>
  <xr:revisionPtr revIDLastSave="0" documentId="13_ncr:1_{6EC7852D-3720-4E28-A43A-C64DC33DF719}" xr6:coauthVersionLast="47" xr6:coauthVersionMax="47" xr10:uidLastSave="{00000000-0000-0000-0000-000000000000}"/>
  <bookViews>
    <workbookView xWindow="-120" yWindow="-120" windowWidth="29040" windowHeight="15720" tabRatio="710" xr2:uid="{EAB0C701-1A86-4CB4-B90A-3FE40BF26979}"/>
  </bookViews>
  <sheets>
    <sheet name="உள்ளடக்கம்" sheetId="14" r:id="rId1"/>
    <sheet name="121" sheetId="29" r:id="rId2"/>
    <sheet name="122" sheetId="30" r:id="rId3"/>
    <sheet name="123" sheetId="31" r:id="rId4"/>
    <sheet name="124" sheetId="32" r:id="rId5"/>
    <sheet name="125" sheetId="33" r:id="rId6"/>
    <sheet name="126" sheetId="34" r:id="rId7"/>
    <sheet name="127" sheetId="35" r:id="rId8"/>
    <sheet name="128" sheetId="36" r:id="rId9"/>
    <sheet name="129" sheetId="37" r:id="rId10"/>
    <sheet name="130" sheetId="38" r:id="rId11"/>
    <sheet name="131" sheetId="39" r:id="rId12"/>
    <sheet name="132" sheetId="15" r:id="rId13"/>
    <sheet name="133" sheetId="16" r:id="rId14"/>
    <sheet name="134" sheetId="17" r:id="rId15"/>
    <sheet name="135 (அ)" sheetId="27" r:id="rId16"/>
    <sheet name="135(ஆ)" sheetId="28" r:id="rId17"/>
    <sheet name="136" sheetId="19" r:id="rId18"/>
    <sheet name="137" sheetId="40" r:id="rId19"/>
    <sheet name="138" sheetId="20" r:id="rId20"/>
    <sheet name="139" sheetId="21" r:id="rId21"/>
    <sheet name="140" sheetId="41" r:id="rId22"/>
    <sheet name="141" sheetId="22" r:id="rId23"/>
    <sheet name="142" sheetId="23" r:id="rId24"/>
    <sheet name="143" sheetId="24" r:id="rId25"/>
    <sheet name="144" sheetId="26" r:id="rId26"/>
    <sheet name="145" sheetId="25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_BAS1">[1]A!#REF!</definedName>
    <definedName name="__TAB1">[1]A!#REF!</definedName>
    <definedName name="__TAB2">[1]A!$B$6:$H$113</definedName>
    <definedName name="_1__123Graph_ACHART_11" hidden="1">[1]A!$D$60:$D$119</definedName>
    <definedName name="_10__123Graph_DCHART_13" hidden="1">[1]A!#REF!</definedName>
    <definedName name="_11__123Graph_XCHART_11" hidden="1">[1]A!$B$60:$B$119</definedName>
    <definedName name="_12__123Graph_XCHART_12" hidden="1">[1]A!$B$60:$B$119</definedName>
    <definedName name="_13__123Graph_XCHART_13" hidden="1">[1]A!#REF!</definedName>
    <definedName name="_14__123Graph_XCHART_14" hidden="1">[1]A!#REF!</definedName>
    <definedName name="_15__123Graph_XCHART_4" hidden="1">[1]A!#REF!</definedName>
    <definedName name="_2__123Graph_ACHART_12" hidden="1">[1]A!$E$60:$E$119</definedName>
    <definedName name="_3__123Graph_ACHART_14" hidden="1">[1]A!#REF!</definedName>
    <definedName name="_4__123Graph_ACHART_4" hidden="1">[1]A!#REF!</definedName>
    <definedName name="_5__123Graph_BCHART_11" hidden="1">[1]A!$C$60:$C$119</definedName>
    <definedName name="_6__123Graph_BCHART_12" hidden="1">[1]A!$F$60:$F$119</definedName>
    <definedName name="_7__123Graph_BCHART_13" hidden="1">[1]A!#REF!</definedName>
    <definedName name="_8__123Graph_BCHART_4" hidden="1">[1]A!#REF!</definedName>
    <definedName name="_9__123Graph_CCHART_14" hidden="1">[1]A!#REF!</definedName>
    <definedName name="_BAS1">[1]A!#REF!</definedName>
    <definedName name="_mj169">[2]Mins!#REF!</definedName>
    <definedName name="_TAB1">[1]A!#REF!</definedName>
    <definedName name="_TAB2">[1]A!$B$6:$H$113</definedName>
    <definedName name="a12l75">[3]R_Annual!$A$3:$N$58</definedName>
    <definedName name="aa">#REF!</definedName>
    <definedName name="aaaaaa">#REF!</definedName>
    <definedName name="ad">#REF!</definedName>
    <definedName name="asd">#REF!</definedName>
    <definedName name="ass">#REF!</definedName>
    <definedName name="bb">#REF!</definedName>
    <definedName name="bf">[2]Mins!#REF!</definedName>
    <definedName name="dsd" hidden="1">[1]A!#REF!</definedName>
    <definedName name="eeee" hidden="1">[1]A!#REF!</definedName>
    <definedName name="Excel_BuiltIn_Print_Area_1" localSheetId="2">#REF!</definedName>
    <definedName name="Excel_BuiltIn_Print_Area_1" localSheetId="3">#REF!</definedName>
    <definedName name="Excel_BuiltIn_Print_Area_1" localSheetId="4">#REF!</definedName>
    <definedName name="Excel_BuiltIn_Print_Area_1" localSheetId="5">#REF!</definedName>
    <definedName name="Excel_BuiltIn_Print_Area_1" localSheetId="6">#REF!</definedName>
    <definedName name="Excel_BuiltIn_Print_Area_1" localSheetId="7">#REF!</definedName>
    <definedName name="Excel_BuiltIn_Print_Area_1" localSheetId="8">#REF!</definedName>
    <definedName name="Excel_BuiltIn_Print_Area_1" localSheetId="9">#REF!</definedName>
    <definedName name="Excel_BuiltIn_Print_Area_1" localSheetId="11">#REF!</definedName>
    <definedName name="Excel_BuiltIn_Print_Area_1" localSheetId="18">#REF!</definedName>
    <definedName name="Excel_BuiltIn_Print_Area_1" localSheetId="21">#REF!</definedName>
    <definedName name="Excel_BuiltIn_Print_Area_1" localSheetId="0">#REF!</definedName>
    <definedName name="Excel_BuiltIn_Print_Area_1">#REF!</definedName>
    <definedName name="Excel_BuiltIn_Print_Area_1_1" localSheetId="2">#REF!</definedName>
    <definedName name="Excel_BuiltIn_Print_Area_1_1" localSheetId="3">#REF!</definedName>
    <definedName name="Excel_BuiltIn_Print_Area_1_1" localSheetId="4">#REF!</definedName>
    <definedName name="Excel_BuiltIn_Print_Area_1_1" localSheetId="5">#REF!</definedName>
    <definedName name="Excel_BuiltIn_Print_Area_1_1" localSheetId="6">#REF!</definedName>
    <definedName name="Excel_BuiltIn_Print_Area_1_1" localSheetId="7">#REF!</definedName>
    <definedName name="Excel_BuiltIn_Print_Area_1_1" localSheetId="8">#REF!</definedName>
    <definedName name="Excel_BuiltIn_Print_Area_1_1" localSheetId="9">#REF!</definedName>
    <definedName name="Excel_BuiltIn_Print_Area_1_1" localSheetId="11">#REF!</definedName>
    <definedName name="Excel_BuiltIn_Print_Area_1_1" localSheetId="18">#REF!</definedName>
    <definedName name="Excel_BuiltIn_Print_Area_1_1" localSheetId="21">#REF!</definedName>
    <definedName name="Excel_BuiltIn_Print_Area_1_1" localSheetId="0">#REF!</definedName>
    <definedName name="Excel_BuiltIn_Print_Area_1_1">#REF!</definedName>
    <definedName name="Excel_BuiltIn_Print_Area_10_1">#REF!</definedName>
    <definedName name="Excel_BuiltIn_Print_Area_4_1">#REF!</definedName>
    <definedName name="ExR">OFFSET([4]Assumption!$A$2,0,0,COUNTA([4]Assumption!$A$1:$A$65536),4)</definedName>
    <definedName name="fffffffffffffffffffffff">#REF!</definedName>
    <definedName name="ffgfgg">[1]A!#REF!</definedName>
    <definedName name="G1_">#N/A</definedName>
    <definedName name="gfgsdf">'[5]25'!$B$2:$U$24</definedName>
    <definedName name="ggggg">#REF!</definedName>
    <definedName name="ghgj">#REF!</definedName>
    <definedName name="hhhhh">#REF!</definedName>
    <definedName name="iiii" hidden="1">[1]A!#REF!</definedName>
    <definedName name="lllll" hidden="1">[1]A!#REF!</definedName>
    <definedName name="mmmm">#REF!</definedName>
    <definedName name="n_a12l75">[3]Annual!$A$2:$P$58</definedName>
    <definedName name="Notes">#REF!</definedName>
    <definedName name="Notes2">#REF!</definedName>
    <definedName name="nwa12l75">[3]Annual!$A$2:$P$58</definedName>
    <definedName name="old">'[5]31'!$B$2:$N$76</definedName>
    <definedName name="old_23">'[5]24'!$B$1:$V$24</definedName>
    <definedName name="_xlnm.Print_Area" localSheetId="1">'121'!$A$1:$M$118</definedName>
    <definedName name="_xlnm.Print_Area" localSheetId="2">'122'!$A$1:$W$126</definedName>
    <definedName name="_xlnm.Print_Area" localSheetId="3">'123'!$A$1:$AD$127</definedName>
    <definedName name="_xlnm.Print_Area" localSheetId="4">'124'!$A$1:$AG$118</definedName>
    <definedName name="_xlnm.Print_Area" localSheetId="5">'125'!$A$1:$N$113</definedName>
    <definedName name="_xlnm.Print_Area" localSheetId="6">'126'!$A$1:$AL$121</definedName>
    <definedName name="_xlnm.Print_Area" localSheetId="7">'127'!$A$1:$I$34</definedName>
    <definedName name="_xlnm.Print_Area" localSheetId="8">'128'!$A$1:$O$64</definedName>
    <definedName name="_xlnm.Print_Area" localSheetId="9">'129'!$A$1:$AB$114</definedName>
    <definedName name="_xlnm.Print_Area" localSheetId="10">'130'!$A$1:$AH$113</definedName>
    <definedName name="_xlnm.Print_Area" localSheetId="11">'131'!$A$1:$S$116</definedName>
    <definedName name="_xlnm.Print_Area" localSheetId="15">'135 (அ)'!$A$1:$L$63</definedName>
    <definedName name="_xlnm.Print_Area" localSheetId="16">'135(ஆ)'!$A$1:$L$5</definedName>
    <definedName name="_xlnm.Print_Area" localSheetId="17">'136'!$A$1:$L$67</definedName>
    <definedName name="_xlnm.Print_Area" localSheetId="18">'137'!$A$1:$P$116</definedName>
    <definedName name="_xlnm.Print_Area" localSheetId="21">'140'!$A$1:$AC$110</definedName>
    <definedName name="_xlnm.Print_Area">#REF!</definedName>
    <definedName name="Print_Area_MI">#REF!</definedName>
    <definedName name="Range_Columns">#REF!</definedName>
    <definedName name="Range_Country">#REF!</definedName>
    <definedName name="Range_DownloadAnnual">#REF!</definedName>
    <definedName name="Range_DownloadDateTime">#REF!</definedName>
    <definedName name="Range_DownloadMonth">#REF!</definedName>
    <definedName name="Range_DownloadQuarter">#REF!</definedName>
    <definedName name="Range_ReportFormName">#REF!</definedName>
    <definedName name="Range_Rows">#REF!</definedName>
    <definedName name="Range_SheetName">#REF!</definedName>
    <definedName name="Range_TotalDownloadPeriod">#REF!</definedName>
    <definedName name="Range_VersionControl">#REF!</definedName>
    <definedName name="Reporting_CountryCode">[6]Control!$B$28</definedName>
    <definedName name="rrrr">#REF!</definedName>
    <definedName name="rrrrr">#REF!</definedName>
    <definedName name="saccc">#REF!</definedName>
    <definedName name="sdcs" hidden="1">[1]A!#REF!</definedName>
    <definedName name="ss" hidden="1">[1]A!#REF!</definedName>
    <definedName name="sss">#REF!</definedName>
    <definedName name="ssss">#REF!</definedName>
    <definedName name="sssss" hidden="1">[1]A!#REF!</definedName>
    <definedName name="vb">#REF!</definedName>
    <definedName name="vsvsv">#REF!</definedName>
    <definedName name="vv" hidden="1">[1]A!#REF!</definedName>
    <definedName name="vvfvvvv">#REF!</definedName>
    <definedName name="wwfwfwf">#REF!</definedName>
    <definedName name="www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2" i="20" l="1"/>
  <c r="E52" i="20"/>
  <c r="D52" i="20"/>
  <c r="C52" i="20"/>
  <c r="B52" i="20"/>
  <c r="F51" i="20"/>
  <c r="E51" i="20"/>
  <c r="C51" i="20"/>
  <c r="B51" i="20"/>
  <c r="D47" i="20"/>
  <c r="D46" i="20"/>
  <c r="D51" i="20" s="1"/>
  <c r="B15" i="20"/>
  <c r="F11" i="20"/>
  <c r="E11" i="20"/>
  <c r="I16" i="26" l="1"/>
  <c r="H16" i="26"/>
  <c r="E16" i="26"/>
  <c r="I15" i="26"/>
  <c r="H15" i="26"/>
  <c r="E15" i="26"/>
  <c r="I14" i="26"/>
  <c r="H14" i="26"/>
  <c r="E14" i="26"/>
  <c r="I13" i="26"/>
  <c r="H13" i="26"/>
  <c r="E13" i="26"/>
  <c r="I12" i="26"/>
  <c r="H12" i="26"/>
  <c r="E12" i="26"/>
  <c r="I11" i="26"/>
  <c r="H11" i="26"/>
  <c r="E11" i="26"/>
  <c r="I10" i="26"/>
  <c r="H10" i="26"/>
  <c r="E10" i="26"/>
  <c r="I9" i="26"/>
  <c r="H9" i="26"/>
  <c r="E9" i="26"/>
  <c r="H8" i="26"/>
  <c r="E8" i="26"/>
  <c r="E48" i="25"/>
  <c r="D48" i="25"/>
  <c r="F48" i="25" s="1"/>
  <c r="C48" i="25"/>
  <c r="B48" i="25"/>
  <c r="F47" i="25"/>
  <c r="F46" i="25"/>
  <c r="F45" i="25"/>
  <c r="F44" i="25"/>
  <c r="F43" i="25"/>
  <c r="F42" i="25"/>
  <c r="F41" i="25"/>
  <c r="F40" i="25"/>
  <c r="F39" i="25"/>
  <c r="F38" i="25"/>
  <c r="F37" i="25"/>
  <c r="F36" i="25"/>
  <c r="F35" i="25"/>
  <c r="F28" i="25"/>
  <c r="F27" i="25"/>
  <c r="F26" i="25"/>
  <c r="F25" i="25"/>
  <c r="F24" i="25"/>
  <c r="F23" i="25"/>
  <c r="F15" i="25"/>
  <c r="F14" i="25"/>
  <c r="F13" i="25"/>
  <c r="F12" i="25"/>
  <c r="F11" i="25"/>
  <c r="F10" i="25"/>
  <c r="F9" i="25"/>
</calcChain>
</file>

<file path=xl/sharedStrings.xml><?xml version="1.0" encoding="utf-8"?>
<sst xmlns="http://schemas.openxmlformats.org/spreadsheetml/2006/main" count="2786" uniqueCount="1078">
  <si>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</si>
  <si>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</si>
  <si>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</si>
  <si>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</si>
  <si>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</si>
  <si>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</si>
  <si>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</si>
  <si>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</si>
  <si>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</si>
  <si>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</si>
  <si>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</si>
  <si>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</si>
  <si>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>(11)</t>
  </si>
  <si>
    <t>(10)</t>
  </si>
  <si>
    <t>(9)</t>
  </si>
  <si>
    <t>(9+10)</t>
  </si>
  <si>
    <t>(3)+(7)</t>
  </si>
  <si>
    <t>(5)+(6)+(7)</t>
  </si>
  <si>
    <t xml:space="preserve"> (c)</t>
  </si>
  <si>
    <t>(1)+(2)+(3)</t>
  </si>
  <si>
    <t>(6)-(7)</t>
  </si>
  <si>
    <t>(17)</t>
  </si>
  <si>
    <t>(1)</t>
  </si>
  <si>
    <t>(2)</t>
  </si>
  <si>
    <t>(3)</t>
  </si>
  <si>
    <t>(4)</t>
  </si>
  <si>
    <t>(5)</t>
  </si>
  <si>
    <t>(6)</t>
  </si>
  <si>
    <t>(7)</t>
  </si>
  <si>
    <t>(8)</t>
  </si>
  <si>
    <t>(12)</t>
  </si>
  <si>
    <t>(13)</t>
  </si>
  <si>
    <t>(14)</t>
  </si>
  <si>
    <t>(15)</t>
  </si>
  <si>
    <t>(16)</t>
  </si>
  <si>
    <t>(18)</t>
  </si>
  <si>
    <t>(1)+(2)</t>
  </si>
  <si>
    <t>(3) + (6)</t>
  </si>
  <si>
    <t>(14) + (15)</t>
  </si>
  <si>
    <t>(17) + (20)</t>
  </si>
  <si>
    <t>(24) + (27)</t>
  </si>
  <si>
    <t>(13) + (16)</t>
  </si>
  <si>
    <t>(18) + (19)</t>
  </si>
  <si>
    <t>(21) + (22)</t>
  </si>
  <si>
    <t>+ (23)</t>
  </si>
  <si>
    <t>(25) + (26)</t>
  </si>
  <si>
    <t>(19)</t>
  </si>
  <si>
    <t>(20)</t>
  </si>
  <si>
    <t>(21)</t>
  </si>
  <si>
    <t>(22)</t>
  </si>
  <si>
    <t>(23)</t>
  </si>
  <si>
    <t>(24)</t>
  </si>
  <si>
    <t>(25)</t>
  </si>
  <si>
    <t>(26)</t>
  </si>
  <si>
    <t>(27)</t>
  </si>
  <si>
    <t>(28)</t>
  </si>
  <si>
    <t>Overnight 
SLIBOR
Rate
(k)</t>
  </si>
  <si>
    <t>(c)</t>
  </si>
  <si>
    <t xml:space="preserve">as a %                                                                                                                                                                                     </t>
  </si>
  <si>
    <t xml:space="preserve"> </t>
  </si>
  <si>
    <t>Energy</t>
  </si>
  <si>
    <t>uction</t>
  </si>
  <si>
    <t>ified</t>
  </si>
  <si>
    <t>Tech.</t>
  </si>
  <si>
    <t>-</t>
  </si>
  <si>
    <t>n.a</t>
  </si>
  <si>
    <t>4.52 - 7.50</t>
  </si>
  <si>
    <t>4.53 - 5.97</t>
  </si>
  <si>
    <t>5.94 - 15.50</t>
  </si>
  <si>
    <t>9.10 - 16.50</t>
  </si>
  <si>
    <t>4.53 - 7.53</t>
  </si>
  <si>
    <t>4.55 - 6.00</t>
  </si>
  <si>
    <t>5.95 - 15.50</t>
  </si>
  <si>
    <t>9.52 - 16.50</t>
  </si>
  <si>
    <t>6.73 - 7.51</t>
  </si>
  <si>
    <t>5.71 - 5.99</t>
  </si>
  <si>
    <t>5.96 - 6.49</t>
  </si>
  <si>
    <t>5.88 - 7.54</t>
  </si>
  <si>
    <t>9.05 - 16.19</t>
  </si>
  <si>
    <t>6.23 - 7.12</t>
  </si>
  <si>
    <t>7.01 - 7.16</t>
  </si>
  <si>
    <t>5.96 - 5.99</t>
  </si>
  <si>
    <t>5.98 - 6.49</t>
  </si>
  <si>
    <t>4.53 - 6.85</t>
  </si>
  <si>
    <t>10.31 - 16.50</t>
  </si>
  <si>
    <t>6.30 - 6.93</t>
  </si>
  <si>
    <t>7.10 - 7.15</t>
  </si>
  <si>
    <t>6.04 - 6.05</t>
  </si>
  <si>
    <t>6.13 - 7.20</t>
  </si>
  <si>
    <t>7.73 - 33.07</t>
  </si>
  <si>
    <t>10.78 - 29.24</t>
  </si>
  <si>
    <t>4.88 - 7.16</t>
  </si>
  <si>
    <t>8.42 - 9.68</t>
  </si>
  <si>
    <t>13.70  - 30.80</t>
  </si>
  <si>
    <t>7.00 - 7.23</t>
  </si>
  <si>
    <t>20.75 - 26.97</t>
  </si>
  <si>
    <t xml:space="preserve">  </t>
  </si>
  <si>
    <t>(5)  =   (3)-(4)</t>
  </si>
  <si>
    <t xml:space="preserve"> (3)-(4)=(5)</t>
  </si>
  <si>
    <t>7.99 - 9.24</t>
  </si>
  <si>
    <t>8.01 - 10.00</t>
  </si>
  <si>
    <t>8.05 - 9.55</t>
  </si>
  <si>
    <t>8.08 - 10.00</t>
  </si>
  <si>
    <t>8.85 - 10.77</t>
  </si>
  <si>
    <t xml:space="preserve">13.20 - 13.73 </t>
  </si>
  <si>
    <t>2014</t>
  </si>
  <si>
    <t>2015</t>
  </si>
  <si>
    <t>2016</t>
  </si>
  <si>
    <t>2017</t>
  </si>
  <si>
    <t>2018</t>
  </si>
  <si>
    <t>2019</t>
  </si>
  <si>
    <t>2020</t>
  </si>
  <si>
    <t xml:space="preserve">2021 </t>
  </si>
  <si>
    <t>2022</t>
  </si>
  <si>
    <t>2023</t>
  </si>
  <si>
    <t>\</t>
  </si>
  <si>
    <t>ehza kw;Wk; epjpapay; Jiw</t>
  </si>
  <si>
    <t>ml;ltiz 121</t>
  </si>
  <si>
    <t>epjpapay; mstPL - M4 (m)</t>
  </si>
  <si>
    <t>&amp;. kpy;ypad;</t>
  </si>
  <si>
    <t xml:space="preserve"> fhy Kbtpy;</t>
  </si>
  <si>
    <t>ehzak;</t>
  </si>
  <si>
    <t>Nfs;tp itg;Gf;fs;</t>
  </si>
  <si>
    <t>FWfpa</t>
  </si>
  <si>
    <t>nghJ</t>
  </si>
  <si>
    <t>ehzar;</t>
  </si>
  <si>
    <t>gz</t>
  </si>
  <si>
    <t xml:space="preserve">kf;fsplKs;s </t>
  </si>
  <si>
    <t xml:space="preserve"> rig epuk;gy;</t>
  </si>
  <si>
    <t>murpd;</t>
  </si>
  <si>
    <t>tq;fpfspd;</t>
  </si>
  <si>
    <t>nkhj;jk;</t>
  </si>
  <si>
    <t>epuk;gy;</t>
  </si>
  <si>
    <t>jtiz kw;Wk;</t>
  </si>
  <si>
    <r>
      <t>(M</t>
    </r>
    <r>
      <rPr>
        <b/>
        <vertAlign val="subscript"/>
        <sz val="10"/>
        <color indexed="8"/>
        <rFont val="Times New Roman"/>
        <family val="1"/>
      </rPr>
      <t>2</t>
    </r>
    <r>
      <rPr>
        <b/>
        <sz val="10"/>
        <color indexed="8"/>
        <rFont val="Times New Roman"/>
        <family val="1"/>
      </rPr>
      <t>)</t>
    </r>
  </si>
  <si>
    <t>trKs;s</t>
  </si>
  <si>
    <t xml:space="preserve"> kf;fspd;</t>
  </si>
  <si>
    <t>(&lt;)</t>
  </si>
  <si>
    <r>
      <t>(</t>
    </r>
    <r>
      <rPr>
        <b/>
        <sz val="10"/>
        <color rgb="FF000000"/>
        <rFont val="Times New Roman"/>
        <family val="1"/>
      </rPr>
      <t>M</t>
    </r>
    <r>
      <rPr>
        <b/>
        <vertAlign val="subscript"/>
        <sz val="10"/>
        <color indexed="8"/>
        <rFont val="Baamini"/>
      </rPr>
      <t>1</t>
    </r>
    <r>
      <rPr>
        <b/>
        <sz val="10"/>
        <color indexed="8"/>
        <rFont val="Baamini"/>
      </rPr>
      <t>)</t>
    </r>
  </si>
  <si>
    <t>Nrkpg;G</t>
  </si>
  <si>
    <t>(m)</t>
  </si>
  <si>
    <t>(M)</t>
  </si>
  <si>
    <t>(,)</t>
  </si>
  <si>
    <t>itg;Gf;fs;</t>
  </si>
  <si>
    <t>rdthp</t>
  </si>
  <si>
    <t>ngg;GUthp</t>
  </si>
  <si>
    <t>khr;R</t>
  </si>
  <si>
    <t>Vg;gpwy;</t>
  </si>
  <si>
    <t>Nk</t>
  </si>
  <si>
    <t>A+d;</t>
  </si>
  <si>
    <t>A+iy</t>
  </si>
  <si>
    <t>Xfj;J</t>
  </si>
  <si>
    <t>nrj;njk;gh;</t>
  </si>
  <si>
    <t>xj;Njhgh;</t>
  </si>
  <si>
    <t>entk;gh;</t>
  </si>
  <si>
    <t>jpnrk;gh;</t>
  </si>
  <si>
    <t>(m) jpiwNrhp kw;Wk; khtl;l nrayfq;fspd;; trKs;s ehzak;</t>
  </si>
  <si>
    <t>(M) th;j;jf tq;fpapYk; kj;jpa tq;fpapYk; cs;s murhq;fj;jpd; trKs;s Nfs;tp itg;Gf;fs;</t>
  </si>
  <si>
    <t>%yk;: ,yq;if kj;jpa tq;fp</t>
  </si>
  <si>
    <t>ml;ltiz 122</t>
  </si>
  <si>
    <t>fhy Kbtpy;</t>
  </si>
  <si>
    <t>ehzaf; $l;Lf;fs;
(ehzag;
nghWg;Gf;fs;)</t>
  </si>
  <si>
    <t>Njwpa ntspehl;Lr;
nrhj;Jf;fs; (M)</t>
  </si>
  <si>
    <t>Njwpa cs;ehl;Lr; nrhj;Jf;fs;</t>
  </si>
  <si>
    <t>gzg;</t>
  </si>
  <si>
    <t>cs;ehl;Lr; nrhj;Jf;fs;</t>
  </si>
  <si>
    <t>Njwpa Vida nghWg;Gf;fs;</t>
  </si>
  <si>
    <t>ngUf;fp</t>
  </si>
  <si>
    <t>,yq;if kj;jpa tq;fp</t>
  </si>
  <si>
    <t>th;j;jf tq;fpfs;</t>
  </si>
  <si>
    <r>
      <t>FWfpa
gz
epuk;gy;
(</t>
    </r>
    <r>
      <rPr>
        <b/>
        <sz val="10"/>
        <rFont val="Times New Roman"/>
        <family val="1"/>
      </rPr>
      <t>M</t>
    </r>
    <r>
      <rPr>
        <b/>
        <vertAlign val="subscript"/>
        <sz val="10"/>
        <rFont val="Baamini"/>
      </rPr>
      <t>1</t>
    </r>
    <r>
      <rPr>
        <b/>
        <sz val="10"/>
        <rFont val="Baamini"/>
      </rPr>
      <t>)
(,)</t>
    </r>
  </si>
  <si>
    <t>ehza
mjpfhu
rigfs;
(&lt;)</t>
  </si>
  <si>
    <t>th;j;jf
tq;fpfs;</t>
  </si>
  <si>
    <r>
      <t>nkhj;jk; (3)</t>
    </r>
    <r>
      <rPr>
        <b/>
        <sz val="10"/>
        <rFont val="Times New Roman"/>
        <family val="1"/>
      </rPr>
      <t>+</t>
    </r>
    <r>
      <rPr>
        <b/>
        <sz val="10"/>
        <rFont val="Baamini"/>
      </rPr>
      <t>(4)</t>
    </r>
  </si>
  <si>
    <t>murpd;
kPjhd
Nfhuy;fs</t>
  </si>
  <si>
    <t>murpd;
itg;Gf;fs;</t>
  </si>
  <si>
    <t>murpd;
kPjhd
Nfhuy;fs;</t>
  </si>
  <si>
    <t>mur
$l;Lj;jh
gdq;fspw;fhd
nfhLfld;</t>
  </si>
  <si>
    <t>jdpahh;
Jiwf;fhd
nfhLfld;</t>
  </si>
  <si>
    <t>kj;jpa tq;fp (&lt;)</t>
  </si>
  <si>
    <r>
      <t>nkhj;jk;
(15)</t>
    </r>
    <r>
      <rPr>
        <b/>
        <sz val="10"/>
        <rFont val="Times New Roman"/>
        <family val="1"/>
      </rPr>
      <t>+</t>
    </r>
    <r>
      <rPr>
        <b/>
        <sz val="10"/>
        <rFont val="Baamini"/>
      </rPr>
      <t>(16)</t>
    </r>
  </si>
  <si>
    <r>
      <t xml:space="preserve">tphpe;j gz
epuk;gy; </t>
    </r>
    <r>
      <rPr>
        <b/>
        <sz val="10"/>
        <rFont val="Times New Roman"/>
        <family val="1"/>
      </rPr>
      <t>(M</t>
    </r>
    <r>
      <rPr>
        <b/>
        <vertAlign val="subscript"/>
        <sz val="10"/>
        <rFont val="Times New Roman"/>
        <family val="1"/>
      </rPr>
      <t>2</t>
    </r>
    <r>
      <rPr>
        <b/>
        <sz val="10"/>
        <rFont val="Times New Roman"/>
        <family val="1"/>
      </rPr>
      <t>) (5)+(14)- (17)</t>
    </r>
  </si>
  <si>
    <t>murpw;fhd
Njwpa
nfhLfld;
(c)
(9)-(10)</t>
  </si>
  <si>
    <t>nkhj;j
cs;ehl;L
nrhj;Jf;fs;</t>
  </si>
  <si>
    <t>xJf;Fg;
gzk;</t>
  </si>
  <si>
    <r>
      <rPr>
        <b/>
        <u/>
        <sz val="10"/>
        <rFont val="Times New Roman"/>
        <family val="1"/>
      </rPr>
      <t>M</t>
    </r>
    <r>
      <rPr>
        <b/>
        <u/>
        <vertAlign val="subscript"/>
        <sz val="10"/>
        <rFont val="Baamini"/>
      </rPr>
      <t>1</t>
    </r>
  </si>
  <si>
    <r>
      <rPr>
        <b/>
        <u/>
        <sz val="10"/>
        <rFont val="Times New Roman"/>
        <family val="1"/>
      </rPr>
      <t>M</t>
    </r>
    <r>
      <rPr>
        <b/>
        <u/>
        <vertAlign val="subscript"/>
        <sz val="10"/>
        <rFont val="Baamini"/>
      </rPr>
      <t>2</t>
    </r>
  </si>
  <si>
    <t xml:space="preserve">murpw;fhd
Njwpa
nfhLfld;
(c) </t>
  </si>
  <si>
    <r>
      <t>(8)</t>
    </r>
    <r>
      <rPr>
        <b/>
        <sz val="10"/>
        <rFont val="Times New Roman"/>
        <family val="1"/>
      </rPr>
      <t>+</t>
    </r>
    <r>
      <rPr>
        <b/>
        <sz val="10"/>
        <rFont val="Baamini"/>
      </rPr>
      <t>(11)</t>
    </r>
    <r>
      <rPr>
        <b/>
        <sz val="10"/>
        <rFont val="Times New Roman"/>
        <family val="1"/>
      </rPr>
      <t>+</t>
    </r>
  </si>
  <si>
    <r>
      <t>(12)</t>
    </r>
    <r>
      <rPr>
        <b/>
        <sz val="10"/>
        <rFont val="Times New Roman"/>
        <family val="1"/>
      </rPr>
      <t>+</t>
    </r>
    <r>
      <rPr>
        <b/>
        <sz val="10"/>
        <rFont val="Baamini"/>
      </rPr>
      <t>(13)</t>
    </r>
  </si>
  <si>
    <t xml:space="preserve">(C) </t>
  </si>
  <si>
    <t xml:space="preserve">jpnrk;gh; (C) </t>
  </si>
  <si>
    <t>Vg;gpwy; (C)</t>
  </si>
  <si>
    <r>
      <t xml:space="preserve">(m) </t>
    </r>
    <r>
      <rPr>
        <sz val="9"/>
        <rFont val="Times New Roman"/>
        <family val="1"/>
      </rPr>
      <t>M</t>
    </r>
    <r>
      <rPr>
        <vertAlign val="subscript"/>
        <sz val="9"/>
        <rFont val="Times New Roman"/>
        <family val="1"/>
      </rPr>
      <t>2</t>
    </r>
    <r>
      <rPr>
        <sz val="9"/>
        <rFont val="Baamini"/>
      </rPr>
      <t xml:space="preserve"> th;j;jf tq;fpfspd; cs;ehl;L tq;fpj;njhopy; gphpTfSlDk; kj;jpa tq;fpAlDk; njhlh;Gila xd;WNrh;e;j juTfspd; mbg;gilapyike;Js;sJ</t>
    </r>
  </si>
  <si>
    <t>(M) kj;jpa tq;fpapdJk; th;j;jf tq;fpfspdJk; (Njwpa) ntspehl;Lr; nrhj;Jf;fs; (ntspr;nry;Yk; cz;bay;fs; cl;gl)</t>
  </si>
  <si>
    <t>(,) nghJkf;fs; trKs;s ehzak; kw;Wk; Nfs;tp itg;Gf;fs;</t>
  </si>
  <si>
    <r>
      <rPr>
        <i/>
        <sz val="10"/>
        <rFont val="Baamini"/>
      </rPr>
      <t xml:space="preserve">%yk; </t>
    </r>
    <r>
      <rPr>
        <sz val="10"/>
        <rFont val="Baamini"/>
      </rPr>
      <t>: ,yq;if kj;jpa tq;fp</t>
    </r>
  </si>
  <si>
    <t>ml;ltiz 123</t>
  </si>
  <si>
    <r>
      <rPr>
        <b/>
        <sz val="10"/>
        <rFont val="Baamini"/>
      </rPr>
      <t xml:space="preserve"> tphpe;j gz epuk;gy; </t>
    </r>
    <r>
      <rPr>
        <b/>
        <sz val="10"/>
        <rFont val="Book Antiqua"/>
        <family val="1"/>
      </rPr>
      <t>( (M</t>
    </r>
    <r>
      <rPr>
        <b/>
        <vertAlign val="subscript"/>
        <sz val="10"/>
        <rFont val="Book Antiqua"/>
        <family val="1"/>
      </rPr>
      <t>2b</t>
    </r>
    <r>
      <rPr>
        <b/>
        <sz val="10"/>
        <rFont val="Book Antiqua"/>
        <family val="1"/>
      </rPr>
      <t>)</t>
    </r>
  </si>
  <si>
    <t>nkhj;j
tphpe;j gzk;</t>
  </si>
  <si>
    <t xml:space="preserve">ehza
mjpfhu
rigfs;   </t>
  </si>
  <si>
    <t xml:space="preserve">   th;j;jf tq;fpfs;</t>
  </si>
  <si>
    <t>nkhj;j Njwpa
ntspehl;Lr;
nrhj;Jf;fs;</t>
  </si>
  <si>
    <t>cs;ehl;Lf; nfhLfld;</t>
  </si>
  <si>
    <t>Vida tplaq;fs; (Njwpa)</t>
  </si>
  <si>
    <t>nkhj;j
Njwpa
cs;ehl;Lr;
nrhj;Jf;fs;</t>
  </si>
  <si>
    <t>Nfs;tp
itg;Gf;fs;</t>
  </si>
  <si>
    <t>nkhj;j
FWfpa gzk;</t>
  </si>
  <si>
    <t>cs;ehl;L
tq;fpg;
gphpTfs;</t>
  </si>
  <si>
    <t>fiufle;j
tq;fpg;
gphpTfs;</t>
  </si>
  <si>
    <t>nkhj;j jtiz
kw;Wk; Nrkpg;G
itg;Gf;fs;</t>
  </si>
  <si>
    <t xml:space="preserve"> nkhj;j
th;j;jf
tq;fpfs;</t>
  </si>
  <si>
    <t>mur $l;Lj;jhgdq;fSf;fhd nfhLfld;</t>
  </si>
  <si>
    <t>jdpahh; Jiwf;fhd nfhLfld;</t>
  </si>
  <si>
    <t>nkhj;j
cs;ehl;Lf;
nfhLfld;</t>
  </si>
  <si>
    <t xml:space="preserve">ehza
mjpfhu
rigfSk;
cs;ehl;L
tq;fpj;njhopy;
gphpTfSk; </t>
  </si>
  <si>
    <t>fiufle;j
tq;fpj;njhopy;
gphpTfs;</t>
  </si>
  <si>
    <t>Vida
tplaq;fspd;
nkhj;jk;
(Njwpa)</t>
  </si>
  <si>
    <t xml:space="preserve">,yq;if
kj;jpa
tq;fp </t>
  </si>
  <si>
    <t>murpw;fhd
nkhj;jf;
nfhLfld;</t>
  </si>
  <si>
    <t>cs;ehl;L
tq;fpj;njhopy;
gphpTfs;</t>
  </si>
  <si>
    <t>mur $l;Lj;
jhgdq;fSf;fhd
nkhj;jf; nfhLfld;</t>
  </si>
  <si>
    <t>jdpahh;
Jiwf;fhd
nkhj;jf; nfhLfld;</t>
  </si>
  <si>
    <r>
      <t xml:space="preserve"> (M</t>
    </r>
    <r>
      <rPr>
        <b/>
        <vertAlign val="subscript"/>
        <sz val="10"/>
        <rFont val="Book Antiqua"/>
        <family val="1"/>
      </rPr>
      <t>1</t>
    </r>
    <r>
      <rPr>
        <b/>
        <sz val="10"/>
        <rFont val="Book Antiqua"/>
        <family val="1"/>
      </rPr>
      <t>)</t>
    </r>
  </si>
  <si>
    <r>
      <t>(M</t>
    </r>
    <r>
      <rPr>
        <b/>
        <vertAlign val="subscript"/>
        <sz val="10"/>
        <rFont val="Book Antiqua"/>
        <family val="1"/>
      </rPr>
      <t>2b</t>
    </r>
    <r>
      <rPr>
        <b/>
        <sz val="10"/>
        <rFont val="Book Antiqua"/>
        <family val="1"/>
      </rPr>
      <t>)</t>
    </r>
  </si>
  <si>
    <r>
      <t>(8)</t>
    </r>
    <r>
      <rPr>
        <b/>
        <sz val="10"/>
        <rFont val="Times New Roman"/>
        <family val="1"/>
      </rPr>
      <t xml:space="preserve"> + </t>
    </r>
    <r>
      <rPr>
        <b/>
        <sz val="10"/>
        <rFont val="Baamini"/>
      </rPr>
      <t>(11)</t>
    </r>
  </si>
  <si>
    <r>
      <t>(4)</t>
    </r>
    <r>
      <rPr>
        <b/>
        <sz val="10"/>
        <rFont val="Times New Roman"/>
        <family val="1"/>
      </rPr>
      <t>+</t>
    </r>
    <r>
      <rPr>
        <b/>
        <sz val="10"/>
        <rFont val="Baamini"/>
      </rPr>
      <t>(5)</t>
    </r>
  </si>
  <si>
    <r>
      <t>(9)</t>
    </r>
    <r>
      <rPr>
        <b/>
        <sz val="10"/>
        <rFont val="Times New Roman"/>
        <family val="1"/>
      </rPr>
      <t>+</t>
    </r>
    <r>
      <rPr>
        <b/>
        <sz val="10"/>
        <rFont val="Baamini"/>
      </rPr>
      <t>(10)</t>
    </r>
  </si>
  <si>
    <t>(1) fiufle;j tq;fpj;njhopy; gphpTfspYs;s midj;J cs;ehl;L tq;fpj;njhopy; gphpTfsJ itg;Gf;fSk; cs;ehl;Lr; nrhj;Jf;fshfg; gjpT nra;ag;gl;l Ntisapy; fiufle;j tq;fpj;njhopy; gphpTfspypUe;jhd cs;ehl;L tq;fpj;njhopy; gphpTfspd; midj;J fld; ngWiffs; cs;ehl;Lg; nghWg;Gf;fshf gjpT nra;ag;gl;ld</t>
  </si>
  <si>
    <t>(2) cs;ehl;L tq;fpj;njhopy; gphpTfSldhd ntspehl;L ehza itg;Gf;fs; ehzaq;fspd; mbg;gilapyd;wp cilikfspd; mbg;gilapy; tFg;ghf;fk; nra;ag;gLfpd;wd. vdNt&gt; gpd;tUtd gpuNahfpf;fg;gLfpd;wd</t>
  </si>
  <si>
    <t>(V) 2023 rdthp 30 md;W eilngw;w mikr;ruitf; $l;lj;jpy; ngwg;gl;l mikr;ruit xg;GjYld;&gt; murpw;Fr; nrhe;jkhd Njh;e;njLf;fg;gl;l tpahghuj; njhopy;Kaw;rpfspd; Ie;njhiffis kPs;fl;likg;gjw;Fg; gd;dhl;L ehza epjpaj;jpd; tphpthf;fg;gl;l epjpa trjp Vw;ghl;bd; fPo; cld;gl;l eltbf;iffSld; ,ire;J nry;Yk; tpjj;jpy; ,yq;ifg; ngw;Nwhypaf; $l;Lj;jhgdj;jpd; ntspepd;w ntspehl;L ehza cj;juthjkspf;fg;gl;l gLfldhdJ 2022 jpnrk;ghpypUe;J eilKiwf;F tUk; tpjj;jpy; kj;jpa mur gLfldpDs; cs;sPh;f;fg;gl;lJ. ,jw;fika&gt; ,r;rPuhf;fkhdJ Kjyhtjhf 2023 Vg;gpwypYk; mjidj;njhlh;e;J 2023 jpnrk;ghpYk; vd;wthW ,uz;L fl;lq;fspy; eilKiwg;gLj;jg;gl;lJld; murpw;Fr; nrhe;jkhd Fwpj;j th;j;jf tq;fpapd; Ie;njhifapy; ,J gpujpgypf;fg;gl;lJ. NkYk;&gt; ,J mur $l;Lj;jhgdq;fs;Æmurpw;Fr; nrhe;jkhd tpahghuj; njhopy;Kaw;rpfspw;fhd nfhLfldpy; Fiwg;nghd;wpidAk; murhq;fj;jpw;fhd Njwpa nfhLfldpy; njhlh;Gila tphpthf;fnkhd;wpidAk; Njhw;Wtpj;jJ</t>
  </si>
  <si>
    <r>
      <t xml:space="preserve">      </t>
    </r>
    <r>
      <rPr>
        <sz val="10"/>
        <rFont val="Times New Roman"/>
        <family val="1"/>
      </rPr>
      <t xml:space="preserve">     (i)</t>
    </r>
    <r>
      <rPr>
        <sz val="10"/>
        <rFont val="Baamini"/>
      </rPr>
      <t xml:space="preserve">  tjptw;Nwhh; ntspehl;L ehza itg;Gf;fspy; miug;gq;F (50 rjtPjk;) cs;ehl;L itg;Gg; nghWg;Gf;fshff; fUjg;gLfpd;wd</t>
    </r>
  </si>
  <si>
    <r>
      <t xml:space="preserve">       </t>
    </r>
    <r>
      <rPr>
        <sz val="10"/>
        <rFont val="Times New Roman"/>
        <family val="1"/>
      </rPr>
      <t xml:space="preserve">  (ii)</t>
    </r>
    <r>
      <rPr>
        <sz val="10"/>
        <rFont val="Baamini"/>
      </rPr>
      <t xml:space="preserve">  midj;J tjpAk; ,yq;ifauy;yhNjhhpd; ntspehl;L ehza kPjpfs; ntspehl;Lg; nghWg;Gf;fshff; fUjg;gLfpd;wd</t>
    </r>
  </si>
  <si>
    <r>
      <rPr>
        <sz val="10"/>
        <rFont val="Times New Roman"/>
        <family val="1"/>
      </rPr>
      <t xml:space="preserve">                 (iii)</t>
    </r>
    <r>
      <rPr>
        <sz val="10"/>
        <rFont val="Baamini"/>
      </rPr>
      <t xml:space="preserve">  kw;iwa midj;J cs;ehl;L ntspehl;L ehzaf; fzf;FfSk; cs;ehl;L itg;Gg; nghWg;Gf;fshfNt fUjg;gLfpd;wd</t>
    </r>
  </si>
  <si>
    <t xml:space="preserve">         &amp;. kpy;ypad;</t>
  </si>
  <si>
    <t>ml;ltiz 124</t>
  </si>
  <si>
    <r>
      <rPr>
        <b/>
        <sz val="10"/>
        <rFont val="Baamini"/>
      </rPr>
      <t xml:space="preserve"> tphpe;j gzk;</t>
    </r>
    <r>
      <rPr>
        <b/>
        <sz val="10"/>
        <rFont val="Book Antiqua"/>
        <family val="1"/>
      </rPr>
      <t xml:space="preserve"> (M</t>
    </r>
    <r>
      <rPr>
        <b/>
        <vertAlign val="subscript"/>
        <sz val="10"/>
        <rFont val="Book Antiqua"/>
        <family val="1"/>
      </rPr>
      <t>4</t>
    </r>
    <r>
      <rPr>
        <b/>
        <sz val="10"/>
        <rFont val="Book Antiqua"/>
        <family val="1"/>
      </rPr>
      <t>)</t>
    </r>
  </si>
  <si>
    <t>Njwpa ntspehl;Lr; nrhj;Jf;fs;</t>
  </si>
  <si>
    <t>ehzak;
(M)</t>
  </si>
  <si>
    <t>fhy kw;Wk; Nrkpg;G itg;Gf;fs; (,)</t>
  </si>
  <si>
    <r>
      <rPr>
        <b/>
        <sz val="10"/>
        <rFont val="Baamini"/>
      </rPr>
      <t xml:space="preserve">tphpe;j
gz
epuk;gy;  
</t>
    </r>
    <r>
      <rPr>
        <b/>
        <sz val="10"/>
        <rFont val="Book Antiqua"/>
        <family val="1"/>
      </rPr>
      <t>(M</t>
    </r>
    <r>
      <rPr>
        <b/>
        <vertAlign val="subscript"/>
        <sz val="10"/>
        <rFont val="Book Antiqua"/>
        <family val="1"/>
      </rPr>
      <t>4</t>
    </r>
    <r>
      <rPr>
        <b/>
        <sz val="10"/>
        <rFont val="Book Antiqua"/>
        <family val="1"/>
      </rPr>
      <t>) 
(1)+(2)+(8)</t>
    </r>
  </si>
  <si>
    <t xml:space="preserve">ehza
mjpfhu
rigfs;
(c) </t>
  </si>
  <si>
    <t>tHj;jf tq;fpfs;
(cs;ehl;L
tq;fpj;njhopy;
gphpTfSk;
fiufle;j
tq;fpj; njhopy;
gphpTfSk;)</t>
  </si>
  <si>
    <t xml:space="preserve"> chpkk;ngw;w
rpwg;gpay;G tha;e;j
tq;fpfSk;
chpkk;ngw;w
epjpf; fk;gdpfSk;</t>
  </si>
  <si>
    <r>
      <rPr>
        <b/>
        <sz val="10"/>
        <rFont val="Baamini"/>
      </rPr>
      <t>nkhj;jj;
Njwpa
ntspehl;Lr;
nrhj;Jf;fs;</t>
    </r>
    <r>
      <rPr>
        <b/>
        <sz val="10"/>
        <rFont val="Book Antiqua"/>
        <family val="1"/>
      </rPr>
      <t xml:space="preserve"> (10)+(11)+
(12)</t>
    </r>
  </si>
  <si>
    <t xml:space="preserve">  cs;ehl;Lf; nfhLfld;</t>
  </si>
  <si>
    <r>
      <rPr>
        <b/>
        <sz val="10"/>
        <rFont val="Baamini"/>
      </rPr>
      <t>nkhj;j
Njwpa
cs;ehl;Lr;
nrhj;Jf;fs;</t>
    </r>
    <r>
      <rPr>
        <b/>
        <sz val="10"/>
        <rFont val="Book Antiqua"/>
        <family val="1"/>
      </rPr>
      <t xml:space="preserve"> (29)+(30)</t>
    </r>
  </si>
  <si>
    <t>Nfs;tp
itg;Gf;fs;
(M)</t>
  </si>
  <si>
    <t>chpkk;ngw;w rpwg;gpay;G
tha;e;j tq;fpfs; (&lt;)</t>
  </si>
  <si>
    <r>
      <rPr>
        <b/>
        <sz val="10"/>
        <rFont val="Baamini"/>
      </rPr>
      <t>fhy
kw;Wk;
Nrkpg;G
itg;Gf;fs;</t>
    </r>
    <r>
      <rPr>
        <b/>
        <sz val="10"/>
        <rFont val="Book Antiqua"/>
        <family val="1"/>
      </rPr>
      <t xml:space="preserve"> (3)+(4)+(5)+
(6)+(7)</t>
    </r>
  </si>
  <si>
    <t xml:space="preserve">                         murpw;fhd nfhLfld; (Njwpa) (c) </t>
  </si>
  <si>
    <t>mur $l;Lj;jhgdfSf;fhd nfhLfld;</t>
  </si>
  <si>
    <r>
      <rPr>
        <b/>
        <sz val="10"/>
        <rFont val="Baamini"/>
      </rPr>
      <t>nkhj;j cs;ehl;Lf; nfhLfld;</t>
    </r>
    <r>
      <rPr>
        <b/>
        <sz val="10"/>
        <rFont val="Book Antiqua"/>
        <family val="1"/>
      </rPr>
      <t xml:space="preserve"> (20)+(22)+(28)</t>
    </r>
  </si>
  <si>
    <t>cs;ehl;L
tq;fpj; njhopy;
gphpTfs; (M)</t>
  </si>
  <si>
    <t xml:space="preserve"> fiu fle;j
tq;fpj;njhopy;
gphpTfs;</t>
  </si>
  <si>
    <t xml:space="preserve"> gpuNjr mgptpUj;jp tq;fpfs;Æ
gpuNjr
rq;th;j;jd tq;fp</t>
  </si>
  <si>
    <t>Vidait</t>
  </si>
  <si>
    <t>chpkkspf;fg;gl;l rpwg;gpay;Gtha;e;j tq;fpfs;</t>
  </si>
  <si>
    <t>chpkk; ngw;w epjpf; fk;gdpfs;</t>
  </si>
  <si>
    <t>th;j;jf</t>
  </si>
  <si>
    <r>
      <rPr>
        <b/>
        <sz val="10"/>
        <rFont val="Baamini"/>
      </rPr>
      <t>jdpahh;
Jiwf;fhd
nkhj;jf; nfhLfld;</t>
    </r>
    <r>
      <rPr>
        <b/>
        <sz val="10"/>
        <rFont val="Book Antiqua"/>
        <family val="1"/>
      </rPr>
      <t xml:space="preserve"> (23)+(24)+(25)+
(26)+(27)</t>
    </r>
  </si>
  <si>
    <t>cs;ehl;L
tq;fpj;
njhopy;
gphpTfs;</t>
  </si>
  <si>
    <t>fiufle;j
tq;fpj;
njhopy;
gphpTfs;</t>
  </si>
  <si>
    <r>
      <t xml:space="preserve"> gpuNjr mgptpUj;jp tq;fpfs;</t>
    </r>
    <r>
      <rPr>
        <b/>
        <sz val="10"/>
        <rFont val="Times New Roman"/>
        <family val="1"/>
      </rPr>
      <t>/</t>
    </r>
    <r>
      <rPr>
        <b/>
        <sz val="10"/>
        <rFont val="Baamini"/>
      </rPr>
      <t xml:space="preserve"> gpuNjr rq;th;jd tq;fp</t>
    </r>
  </si>
  <si>
    <t>tq;fpfs;</t>
  </si>
  <si>
    <t>(14)+(15)+(16)+</t>
  </si>
  <si>
    <t>(cs;ehl;L
tq;fpj;njhopy;
gphpTfs; kw;Wk;</t>
  </si>
  <si>
    <t>(17)+(18)+(19)</t>
  </si>
  <si>
    <t>fiufle;j
tq;fpj;njhopy;
gphpTfs;)</t>
  </si>
  <si>
    <t>(21)+(22)</t>
  </si>
  <si>
    <t xml:space="preserve">Vg;gpwy; </t>
  </si>
  <si>
    <t>(c) ,J kj;jpa tq;fpapd; Njwpa ntspehl;Lr; nrhj;Jf;fisAk; mj;Jld; mur fzf;Ffs; jpizf;fsj;jpdhy; mwpf;ifaplg;gl;l murpw;fhd mur Kfth; epYitapidAk; cs;slf;Ffpd;wJ.</t>
  </si>
  <si>
    <t xml:space="preserve">                      %yk;: ,yq;if kj;jpa tq;fp</t>
  </si>
  <si>
    <r>
      <rPr>
        <b/>
        <sz val="10"/>
        <rFont val="Baamini"/>
      </rPr>
      <t>FWfpa gzk;</t>
    </r>
    <r>
      <rPr>
        <b/>
        <sz val="10"/>
        <rFont val="Book Antiqua"/>
        <family val="1"/>
      </rPr>
      <t xml:space="preserve"> ( (M</t>
    </r>
    <r>
      <rPr>
        <b/>
        <vertAlign val="subscript"/>
        <sz val="10"/>
        <rFont val="Book Antiqua"/>
        <family val="1"/>
      </rPr>
      <t>1</t>
    </r>
    <r>
      <rPr>
        <b/>
        <sz val="10"/>
        <rFont val="Book Antiqua"/>
        <family val="1"/>
      </rPr>
      <t>)</t>
    </r>
  </si>
  <si>
    <r>
      <rPr>
        <b/>
        <sz val="10"/>
        <rFont val="Baamini"/>
      </rPr>
      <t>tphpe;j gzk;</t>
    </r>
    <r>
      <rPr>
        <b/>
        <sz val="10"/>
        <rFont val="Book Antiqua"/>
        <family val="1"/>
      </rPr>
      <t xml:space="preserve"> (M</t>
    </r>
    <r>
      <rPr>
        <b/>
        <vertAlign val="subscript"/>
        <sz val="10"/>
        <rFont val="Book Antiqua"/>
        <family val="1"/>
      </rPr>
      <t>2</t>
    </r>
    <r>
      <rPr>
        <b/>
        <sz val="10"/>
        <rFont val="Book Antiqua"/>
        <family val="1"/>
      </rPr>
      <t>)</t>
    </r>
  </si>
  <si>
    <r>
      <rPr>
        <b/>
        <sz val="10"/>
        <rFont val="Baamini"/>
      </rPr>
      <t>tphpe;j gzk;</t>
    </r>
    <r>
      <rPr>
        <b/>
        <sz val="10"/>
        <rFont val="Book Antiqua"/>
        <family val="1"/>
      </rPr>
      <t xml:space="preserve"> (M</t>
    </r>
    <r>
      <rPr>
        <b/>
        <vertAlign val="subscript"/>
        <sz val="10"/>
        <rFont val="Book Antiqua"/>
        <family val="1"/>
      </rPr>
      <t>2b</t>
    </r>
    <r>
      <rPr>
        <b/>
        <sz val="10"/>
        <rFont val="Book Antiqua"/>
        <family val="1"/>
      </rPr>
      <t>)</t>
    </r>
  </si>
  <si>
    <r>
      <rPr>
        <b/>
        <sz val="10"/>
        <rFont val="Baamini"/>
      </rPr>
      <t xml:space="preserve">tphpe;j gzk; </t>
    </r>
    <r>
      <rPr>
        <b/>
        <sz val="10"/>
        <rFont val="Book Antiqua"/>
        <family val="1"/>
      </rPr>
      <t>(M</t>
    </r>
    <r>
      <rPr>
        <b/>
        <vertAlign val="subscript"/>
        <sz val="10"/>
        <rFont val="Book Antiqua"/>
        <family val="1"/>
      </rPr>
      <t>4</t>
    </r>
    <r>
      <rPr>
        <b/>
        <sz val="10"/>
        <rFont val="Book Antiqua"/>
        <family val="1"/>
      </rPr>
      <t>)</t>
    </r>
  </si>
  <si>
    <t>njhif
&amp;. gpy;ypad;</t>
  </si>
  <si>
    <t>rjtPj khw;wk;</t>
  </si>
  <si>
    <t>Mz;Lf;F
Mz;L</t>
  </si>
  <si>
    <t>Mz;Lr;
ruhrhp</t>
  </si>
  <si>
    <t>ml;ltiz 125</t>
  </si>
  <si>
    <t>ehzaf;$l;Lf;fs; - RUf;fk;</t>
  </si>
  <si>
    <t>khjhe;j ruhrhp</t>
  </si>
  <si>
    <t>gz tPjq;fs;: kj;jpa tq;fp kw;Wk; th;j;jf tq;fpfs; (m)</t>
  </si>
  <si>
    <t>ml;ltiz 126</t>
  </si>
  <si>
    <t>epiyahd itg;Gf;fs;</t>
  </si>
  <si>
    <t>3-khjq;fs;</t>
  </si>
  <si>
    <t>6-khjq;fs;</t>
  </si>
  <si>
    <t>1-Mz;L</t>
  </si>
  <si>
    <t>2-Mz;L</t>
  </si>
  <si>
    <t>Mff; 
$baJ</t>
  </si>
  <si>
    <t>Mff;
Fiwe;jJ</t>
  </si>
  <si>
    <t>th;j;jf tq;fpfspd; itg;G tPjq;fs;</t>
  </si>
  <si>
    <t>ruhrhp epiwNaw;wg;gl;l
itg;G tPjk; (&lt;)</t>
  </si>
  <si>
    <t xml:space="preserve">ruhrhp epiwNaw;wg;gl;l
epiyahd itg;G tPjk; (c) </t>
  </si>
  <si>
    <t xml:space="preserve">ruhrhp epiwNaw;wg;gl;l
Gjpa itg;G tPjk; (C) </t>
  </si>
  <si>
    <t>ruhrhp epiwNaw;wg;gl;l Gjpa
epiyahd itg;G tPjk; (v)</t>
  </si>
  <si>
    <t>Nrkpg;G
itg;Gf;fs;</t>
  </si>
  <si>
    <t>gpizaplg;gl;l</t>
  </si>
  <si>
    <t>gpiz
,y;yhjit</t>
  </si>
  <si>
    <t>nfhs;tdT
nra;ag;gl;l
kw;Wk; fopT
nra;ag;gl;l
cz;bay;fs;</t>
  </si>
  <si>
    <t>th;j;jff;
ifapUg;G</t>
  </si>
  <si>
    <t>mirtw;w
nrhj;J</t>
  </si>
  <si>
    <t>ruhrhp epiwNaw;wg;gl;l
Kjd;ik fld;toq;fy;
tPjk; (V)</t>
  </si>
  <si>
    <t>ruhrhp epiwNaw;wg;gl;l
fld;toq;fy; tPjk; (I)</t>
  </si>
  <si>
    <t>ruhrhp epiwNaw;wg;gl;l Gjpa
fld;toq;fy; (x)</t>
  </si>
  <si>
    <t>tq;fpfSf;fpilapyhd miog;Gg;
gzr; re;ij
tPjk;</t>
  </si>
  <si>
    <t>ruhrhp
epiw
Naw;wg;gl;l</t>
  </si>
  <si>
    <t>fld;fs; kw;Wk; Nkyjpfg; gw;Wf;fs;</t>
  </si>
  <si>
    <t>th;j;jf tq;fpfspd; Kw;gzq;fspd; tPjq;fs;</t>
  </si>
  <si>
    <t>Mz;bw;F rjtPjk;</t>
  </si>
  <si>
    <t>tq;fp tPjk;</t>
  </si>
  <si>
    <t xml:space="preserve">,yq;if kj;;jpa tq;fp </t>
  </si>
  <si>
    <t>(C)</t>
  </si>
  <si>
    <t>(v)</t>
  </si>
  <si>
    <t>(V)</t>
  </si>
  <si>
    <t>(I)</t>
  </si>
  <si>
    <t>(x)</t>
  </si>
  <si>
    <t>NtWtpjkhff; Fwpg;gpl;lhyd;wp midj;J tl;b tPjq;fSk; fhyKbtpy; cs;sdNt</t>
  </si>
  <si>
    <t>,Wjpf; fld; toq;Feuhf tq;fpj;njhopy; epWtdq;fSf;F kj;jpa tq;fp Kw;gzq;fis toq;Ffpd;w tPjkhff; fhzg;gLfpd;wJ. 2020 Vg;gpwy; tiu&gt; tq;fp tPjkhdJ ehzar; rigapdhy; eph;zapf;fg;gl;l epiyahd tPjnkhd;whff; fhzg;gl;lJ. 2020 Vg;gpwy; 16 njhlf;fk;&gt; tq;fp tPjkhdJ Jizepy; fld;toq;fy; trjp tPjj;jpw;F Nkyhf 300 mbg;gilg; Gs;spfisf; nfhz;l vy;iynahd;Wld; jd;dpaf;fkhf eph;zapf;fg;gLtjw;F mDkjpf;fg;gl;lJ. 2022 entk;gh; 03 njhlf;fk;&gt; 700 mbg;gilg; Gs;spfisf; nfhz;l vy;iynahd;Wld; mz;ikapy; fpilg;gdthftpUe;j ruhrhp epiwNaw;wg;gl;l Gjpa itg;G tPjj;Jld; ,ire;J nry;Yk; tpjj;jpy; tq;fp tPjkhdJ xj;jpirthfr; rPuhf;fg;gl;lJ. 2023 rdthp 02 njhlf;fk;&gt; 300 mbg;gilg; Gs;spfisf; nfhz;l vy;iynahd;Wld; mz;ikapy; fpilg;gdthftpUe;j ruhrhp epiwNaw;wg;gl;l Gjpa itg;G tPjj;Jld; ,ire;J nry;Yk; tpjj;jpy; tq;fp tPjkhdJ xj;jpirthfr; rPuhf;fg;gl;lJld; mz;ika miur; rjtPjg; Gs;spnahd;wpd; ngUf;fj;jpw;F mz;zsthf;fg;gl;lJ. 2023 khr;R 01 njhlf;fk; tq;fp tPjkhdJ ehzaf; nfhs;ifr; rhjdq;fspypUe;jhd gl;baypypUe;J ePf;fg;gl;lJld; ,J tq;fpj;njhopy; kw;Wk; epjpapay; Kiwikapd; cWjpg;ghl;bw;F Mjutspg;gjw;F ,Wjpf; fld; toq;Feuhf kj;jpa tq;fp gad;gLj;Jfpd;w nfhs;ifr; rhjdnkhd;whff; fUjg;gl;lJ.</t>
  </si>
  <si>
    <t xml:space="preserve">ruhrhp epiwNaw;wg;gl;l itg;G tPjkhdJ chpkk;ngw;w th;jjf tq;fpfSld; itf;fg;gl;l midj;J ntspepd;w tl;bAila &amp;gha; itg;Gf;fspdJk; njhlh;Gila tl;b tPjq;fspd; mbg;gilapy; khjhe;jk; kj;jpa tq;fpahy; fzpg;gplg;gLfpd;wJ </t>
  </si>
  <si>
    <t>ruhrhp epiwNaw;wg;gl;l epiyahd itg;G tPjkhdJ chpkk;ngw;w th;j;jf tqf;pfSld; itf;fg;gl;l midj;J ntspepd;w tl;bAila &amp;gha; jtiz itg;Gf;fspdJk; njhlh;Gila tl;btPjq;fspd; mbg;gilapy; khjhe;jk; kj;jpa tq;fpahy; fzpg;gplg;gLfp;d;wJ</t>
  </si>
  <si>
    <t>ruhrhp epiwNaw;wg;gl;l Gjpa itg;G tPjkhdJ chpkk;ngw;w th;j;jf tq;fpfSld; Fwpg;gplg;gl;l khjg;gFjpapy; itf;fg;gl;l &amp;gha; itg;Gf;fspdJk; njhlh;Gila midj;J Gjpa tl;b tPjq;fspd; mbg;gilapy; khjhe;jk; kj;jpa tq;fpahy; fzpg;gplg;gLfpd;wJ</t>
  </si>
  <si>
    <t>ruhrhp epiwNaw;wg;gl;l Gjpa epiyahd itg;G tPjkhdJ chpkk;ngw;w th;j;jf tq;fpfSld; Fwpg;gplg;gl;l khjg;gFjpapy; itf;fg;gl;l &amp;gha; jtiz itg;Gf;fspdJk; njhlh;Gila midj;J Gjpa tl;b tPjq;fspd; mbg;gilapy; khjhe;jk; kj;jpa tq;fpahy; fzpg;gplg;gLfp;d;wJ</t>
  </si>
  <si>
    <t>ruhrhp epiwNaw;wg;gl;l Kjd;ikf; fld; toq;fy; tPjkhdJ th;j;jf tq;fpfs; mtw;wpd; Kjd;ik thbf;ifahsh;fSf;F Fwpg;gpl;l thuj;jpDs; toq;fg;gl;l fld; tPjj;ij mbg;gilahff; nfhz;L kj;jpa tq;fpapdhy; thuhe;j mbg;gilapy; kjpg;gPL nra;ag;gl;Ls;sJ. khjhe;j ngWkjpfs; kjpg;gplg;gl;l thuhe;j tPjq;fspd; ruhrhpahFk;.</t>
  </si>
  <si>
    <t>ruhrhp epiwNaw;wg;gl;l fld;toq;fy; tPjkhdJ chpkk;ngw;w th;j;jf tq;fpfshy; toq;fg;gl;l midj;j ntspepd;w &amp;gha;f;fld;fs; kw;Wk; Kw;gzq;fs; njhlh;Gila tl;b tPjq;fspd; mbg;gilapy; khjhe;jk; kj;jpa tq;fpahy; fzpg;gplg;gLfpd;wJ</t>
  </si>
  <si>
    <t>ruhrhp epiwNaw;wg;gl;l Gjpa fld;toq;fy; tPjkhdJ chpkk;ngw;w th;j;jf tq;fpfshy; xU Fwpg;gpl;l khjfhyg;gFjpapy; toq;fg;gl;l midj;J Gjpa &amp;gha; fld;fs; kw;Wk; Kw;gzq;fs; njhlh;Gila tl;btPjq;fs; mbg;gilapy; khjhe;jk; kj;jpa tq;fpahy; fzpg;gplg;gLfpd;wJ</t>
  </si>
  <si>
    <t>ml;ltiz 131</t>
  </si>
  <si>
    <t>ml;ltiz 127</t>
  </si>
  <si>
    <t>gpizaq;fspd; tifg;gb th;j;jf tq;fpfspd; fld;fSk; Kw;gzq;fSk; (m)(M)(,)(&lt;)
(fhy Kbtpy;)</t>
  </si>
  <si>
    <t>1. Mtz cz;bay;fs;</t>
  </si>
  <si>
    <t>2. mur gpizaq;fs;</t>
  </si>
  <si>
    <t>3.gq;Ffs;&gt; Kwpfs;&gt; njhFjpf;fld;fs;&gt; MAl; fhg;GWjpg;
gj;jpuq;fs; kw;Wk; Vidait</t>
  </si>
  <si>
    <t>4. epiyahd&gt; Nrkpg;Gf;fs; kw;Wk; Vida itg;Gf;fs;
kw;Wk; itg;Gr; rhd;wpjo;fs;</t>
  </si>
  <si>
    <t>5. ntspehl;L ehza itg;Gf;fs;</t>
  </si>
  <si>
    <t>6. th;j;jf ,Ug;Gf;fs;ÆifapUg;Gf;fs;</t>
  </si>
  <si>
    <t>7. mirtw;w nrhj;J&gt; nghwpj;njhFjp kw;Wk; nghwp</t>
  </si>
  <si>
    <t>8. jdpahs; cj;juthjq;fs; kw;Wk; thf;FWjpg; gj;jpuq;fs;</t>
  </si>
  <si>
    <t>9. ek;gpf;ifg; gw;Wr;rPl;Lf;fs;</t>
  </si>
  <si>
    <t>10.Fj;jifAk; thliff; nfhs;tdT cld;gbf;iffSk;</t>
  </si>
  <si>
    <t>11.coT ,ae;jpuq;fSk; ce;J Ch;jpfSk;</t>
  </si>
  <si>
    <t>12.Vida tifahd gpizaq;fs;</t>
  </si>
  <si>
    <t>13.mlF gpbj;jypYs;s jq;fk; kw;Wk; tpiyAah;e;j
cNyhfq;fs;</t>
  </si>
  <si>
    <t>14.gpizaq;fsw;wit</t>
  </si>
  <si>
    <t>(M) th;j;jf tq;fpfspd; cs;ehl;L tq;fpg; gphpTfspdhy; kl;Lk; toq;fg;gl;l fld;fSk; Kw;gzq;fSk; cs;slq;fyhf</t>
  </si>
  <si>
    <t>(,) murhq;fk; kw;Wk; mur $l;Lj;jhgdq;fSf;fhd nfhLfld;fs; ePq;fyhf</t>
  </si>
  <si>
    <t>(&lt;) ePf;fg;gl;lit: nraw;glhf; fld;fs;</t>
  </si>
  <si>
    <t xml:space="preserve">    jw;Nghija nryhtzp tPjj;jpy; nfhs;tdT nra;ag;gl;l Vw;Wkjp cz;bay;fs; (Kd;dh; Mtz cz;bay;fspd; fPo; cs;slf;fg;gl;lJ)</t>
  </si>
  <si>
    <t xml:space="preserve">    ntspehl;L ehzaj;jpyhd fld; toq;fy;</t>
  </si>
  <si>
    <t>tif</t>
  </si>
  <si>
    <t>njhif
(&amp;.kpy;.)</t>
  </si>
  <si>
    <r>
      <t xml:space="preserve">nkhj;jj;jpd;
</t>
    </r>
    <r>
      <rPr>
        <b/>
        <sz val="10"/>
        <rFont val="Calibri"/>
        <family val="2"/>
        <scheme val="minor"/>
      </rPr>
      <t>%</t>
    </r>
    <r>
      <rPr>
        <b/>
        <sz val="10"/>
        <rFont val="Baamini"/>
      </rPr>
      <t xml:space="preserve"> Mf</t>
    </r>
  </si>
  <si>
    <t>ml;ltiz 128</t>
  </si>
  <si>
    <t>th;j;jf tq;fpapdhy; jdpahh;Jiwf;F toq;fg;gl;l fld;fSk; Kw;gzq;fSk; (m)(M)</t>
  </si>
  <si>
    <t>2020 jpnrk;gh;; Kbtpy;</t>
  </si>
  <si>
    <t>2021 jpnrk;gh;; Kbtpy;</t>
  </si>
  <si>
    <t>njhif
(&amp;.kpy;)</t>
  </si>
  <si>
    <r>
      <t xml:space="preserve">nkhj;jj;jpd;
</t>
    </r>
    <r>
      <rPr>
        <b/>
        <sz val="10"/>
        <rFont val="Times New Roman"/>
        <family val="1"/>
      </rPr>
      <t>%</t>
    </r>
    <r>
      <rPr>
        <b/>
        <sz val="10"/>
        <rFont val="Baamini"/>
      </rPr>
      <t xml:space="preserve"> khf</t>
    </r>
  </si>
  <si>
    <r>
      <rPr>
        <b/>
        <sz val="10"/>
        <color theme="1"/>
        <rFont val="Times New Roman"/>
        <family val="1"/>
      </rPr>
      <t xml:space="preserve">% </t>
    </r>
    <r>
      <rPr>
        <b/>
        <sz val="10"/>
        <color theme="1"/>
        <rFont val="Baamini"/>
      </rPr>
      <t xml:space="preserve">
khw;wk; (Mz;bw;F Mz;L)</t>
    </r>
  </si>
  <si>
    <t xml:space="preserve"> 2019 jpnrk;gh;; Kbtpy;</t>
  </si>
  <si>
    <t>2022 jpnrk;gh;; Kbtpy;</t>
  </si>
  <si>
    <t>2023 jpnrk;gh;; Kbtpy; (,)</t>
  </si>
  <si>
    <t>2024 jpnrk;gh;; Kbtpy; (&lt;)</t>
  </si>
  <si>
    <t>1. Ntshz;ikAk; kPd;gpbAk;</t>
  </si>
  <si>
    <t xml:space="preserve">   ,jpy;&gt;</t>
  </si>
  <si>
    <t>Njapiy</t>
  </si>
  <si>
    <t>,wg;gh;</t>
  </si>
  <si>
    <t>njq;F</t>
  </si>
  <si>
    <t>ney;</t>
  </si>
  <si>
    <t>kuf;fwpfSk; gotif tsh;g;G kw;Wk; rpW czTg; gaph;fs;</t>
  </si>
  <si>
    <t>fhy;eilAk; ghw;gz;izAk;</t>
  </si>
  <si>
    <t>kPd;gpb</t>
  </si>
  <si>
    <t>2. ifj;njhopy;</t>
  </si>
  <si>
    <t>fl;llthf;fk;</t>
  </si>
  <si>
    <t>,jpy;&gt;</t>
  </si>
  <si>
    <t>nfhs;tdTÆfl;llthf;fk;ÆjpUj;jq;fs; cs;slq;fyhf jdpahs; tPlikg;G</t>
  </si>
  <si>
    <t>mYtyh; tPlikg;G</t>
  </si>
  <si>
    <t>czTk; Fbghdq;fSk;</t>
  </si>
  <si>
    <t>GlitfSk; mzpAk; MilfSk;</t>
  </si>
  <si>
    <t>jsghlq;fs; cs;slq;fyhf kuk; kw;Wk; ku cw;gj;jpfs;</t>
  </si>
  <si>
    <t>fljhrp kw;Wk; fljhrp cw;gj;jpfs;</t>
  </si>
  <si>
    <t>,urhadk;&gt; ngw;Nwhypak;&gt; kUe;jhf;fy; kw;Wk; eyf; ftdpg;G kw;Wk; ,wg;gh; kw;Wk; gpshj;jpf;F cw;gj;jpfs;</t>
  </si>
  <si>
    <t>cNyhfky;yhf; fdpg;nghUs; cw;gj;jpfs;</t>
  </si>
  <si>
    <t>mbg;gil cNyhf cw;gj;jpfs;</t>
  </si>
  <si>
    <t>cUtikf;fg;gl;l cNyhf cw;gj;jpfs;&gt; nghwp kw;Wk; Nghf;Ftuj;Jf; fUtpfs;</t>
  </si>
  <si>
    <t>jahhpf;fg;gl;l Vida cw;gj;jpfs;</t>
  </si>
  <si>
    <t>3. gzpfs;</t>
  </si>
  <si>
    <t>nkhj;j kw;Wk; rpy;yiw th;j;jfk;</t>
  </si>
  <si>
    <t>Rw;Wyh</t>
  </si>
  <si>
    <t>epjpapay; kw;Wk; tpahghug; gzpfs;</t>
  </si>
  <si>
    <t>Nghf;Ftuj;J</t>
  </si>
  <si>
    <t>njhlh;G+l;ly; kw;Wk; jfty; njhopy;El;gk;</t>
  </si>
  <si>
    <t>mr;rplYk; ntspaPLk;</t>
  </si>
  <si>
    <t>fy;tp</t>
  </si>
  <si>
    <t>eyk;</t>
  </si>
  <si>
    <t>fg;gw;gLj;jy;&gt; thd; Nghf;Ftuj;Jk; toq;fYk;&gt; kw;Wk; ruf;F mDg;Gjy;</t>
  </si>
  <si>
    <t xml:space="preserve">4. jdpahs; fld;fSk; Kw;gzq;fSk; (c) </t>
  </si>
  <si>
    <t>ePz;lfhyg; ghtidg; nghUl;fs;</t>
  </si>
  <si>
    <t>mlF gpbj;jy;</t>
  </si>
  <si>
    <t>fld; ml;ilfs;</t>
  </si>
  <si>
    <t>jdpg;gl;l fy;tp</t>
  </si>
  <si>
    <t>jdpg;gl;l eyf; ftdpg;G</t>
  </si>
  <si>
    <t xml:space="preserve">5. nkhj;jk; (C) </t>
  </si>
  <si>
    <t>(,) jpUj;jg;gl;lJ</t>
  </si>
  <si>
    <t>(&lt;) jw;fhypfkhdJ</t>
  </si>
  <si>
    <t>(c) ifj;njhopypd; fPOs;s 'fl;llthf;fj;jpDs;" cs;slf;fg;gl;Ls;s jdpegh; tPlikg;G fld;fs; ePq;fyhfTk; ghJfhg;G tiyaikg;G jpl;lj;Jld; njhlh;Gs;s fld;fs; cs;slq;fyhfTk;.</t>
  </si>
  <si>
    <t>(C) fhyhz;L mstPLfspd;gb jdpahh; Jiwf;fhd nkhj;jf; nfhLfld; ehza mstPLfspypUe;J NtWgLtjw;F fzpg;gPl;L KiwfspYs;s NtWghLfNs fhuzkhFk;.</t>
  </si>
  <si>
    <t>ml;ltiz 129</t>
  </si>
  <si>
    <t xml:space="preserve">                                     kj;jpa tq;fpapd; nrhj;Jf;fSk; nghWg;Gf;fSk;</t>
  </si>
  <si>
    <t>nrhj;Jf;fs;</t>
  </si>
  <si>
    <t>ehzak; kw;Wk;
itg;Gg;
nghWg;Gf;fspd;
rjtPjkhf
gd;dhl;L
xJf;F</t>
  </si>
  <si>
    <t>nghWg;Gf;fs;</t>
  </si>
  <si>
    <t>gd;dhl;L xJf;Ffs;</t>
  </si>
  <si>
    <t>nkhj;jr;
nrhj;Jf;fs;Æ
nghWg;Gf;fs;</t>
  </si>
  <si>
    <t xml:space="preserve">    %yjdf; fzf;F</t>
  </si>
  <si>
    <t xml:space="preserve">    ehza ntspaPL</t>
  </si>
  <si>
    <t>jpiwNrhp
cz;bay;fs;
cl;gl
ntspehl;b
Ys;s
fhRfSk;
tq;fp
epYitfSk;</t>
  </si>
  <si>
    <t>ntspehl;L
muR kw;Wk;
mury;yh
gpizaq;fs;
(m)</t>
  </si>
  <si>
    <t>rpwg;G vLg;gdT
chpikfs;</t>
  </si>
  <si>
    <t>g.eh.ep.
njhlh;ghd
nrhj;Jf;fs;</t>
  </si>
  <si>
    <t xml:space="preserve"> fld;fSk; Kw;gzq;fSk;</t>
  </si>
  <si>
    <t xml:space="preserve"> mur kw;Wk;
mur
cj;juthjg;
gpizaq;fs;
(M)</t>
  </si>
  <si>
    <t>Vida
nrhj;Jf;fSk;
fzf;FfSk;</t>
  </si>
  <si>
    <t>Rw;Nwhl;lj;jpYs;s
ehzaj;
jhs;fs;</t>
  </si>
  <si>
    <t>Rw;Nwhl;lj;jpYs;s
ehzaf;
Fw;wpfs;</t>
  </si>
  <si>
    <t>mur Kfth;
fSk;
epWtdq;
fSk;</t>
  </si>
  <si>
    <t>gd;dhl;L
mikg;Gf;fs;&gt;
ntspehl;L
muRfs; kw;Wk;
ntspehl;L tq;fp
epWtdq;fs;</t>
  </si>
  <si>
    <t>Vida
nghWg;Gf;fSk;
fzf;FfSk;</t>
  </si>
  <si>
    <t xml:space="preserve">  fhy Kbtpy;</t>
  </si>
  <si>
    <t>ngwj;
jf;fitfs;</t>
  </si>
  <si>
    <t>%yjdk;</t>
  </si>
  <si>
    <t>kpif</t>
  </si>
  <si>
    <t>muR</t>
  </si>
  <si>
    <t xml:space="preserve">  Vidait</t>
  </si>
  <si>
    <t xml:space="preserve">   </t>
  </si>
  <si>
    <t>(m) mur epWtdq;fspypUe;J cs;sPh;f;fg;gl;l gpizaq;fisAk; cs;slf;Ffpd;wJ</t>
  </si>
  <si>
    <t>(M) mur kw;Wk; mur cj;juthjk; ngw;w gpizaq;fs; epahag; ngWkjpapid mbg;gilahff; nfhz;lJ</t>
  </si>
  <si>
    <t>ml;ltiz 130</t>
  </si>
  <si>
    <t>th;j;jf tq;fpfspd; cs;ehl;L tq;fpj; njhopy; gphpTfspd; nrhj;Jf;fSk; nghWg;Gf;fSk; (m)</t>
  </si>
  <si>
    <t>nkhj;jr;
nrhj;Jf;fs;
my;yJ
nghWg;Gf;fs;</t>
  </si>
  <si>
    <t>ifapYs;s
gzk;</t>
  </si>
  <si>
    <t>kj;jpa
tq;fpaplkpUe;J tu
Ntz;ba
epYit</t>
  </si>
  <si>
    <t>cs;ehl;L
tq;fpfspypUe;J
tu
Ntz;ba
epYit</t>
  </si>
  <si>
    <t>Nrfhpg;G
epiyapYs;s
gz
tpla
q;fs;</t>
  </si>
  <si>
    <t>ifapYs;s
ntspehl;L
ehzaKk;
ntspehl;bYs;s
tq;fpfspy;
,Ue;J
tuNtz;ba
epYitfSk;</t>
  </si>
  <si>
    <t>KjyPLfs;</t>
  </si>
  <si>
    <t>fld;fSk; Kw;gzq;fSk;</t>
  </si>
  <si>
    <t>epiyahd
kw;Wk;
Vida
nrhj;Jf;fs;
(M)</t>
  </si>
  <si>
    <t>nrYj;jg;gl;l
%yjdk;&gt; xJf;F
epjpfs; kw;Wk;
gfph;e;jspf;fg;ghj 
,yhgk;</t>
  </si>
  <si>
    <t>fhy kw;Wk; Nrkpg;G itg;Gf;fs;</t>
  </si>
  <si>
    <t>nkhj;j itg;Gf;fs;</t>
  </si>
  <si>
    <t>fld;ghLfs;</t>
  </si>
  <si>
    <t>,yq;if murpd; fld;ghLfs;</t>
  </si>
  <si>
    <t>Vida
KjyPLfs;</t>
  </si>
  <si>
    <t>nfhs;tdT nra;ag;gl;lJk;
fopT nra;ag;gl;lJkhd
cz;bay;fs;</t>
  </si>
  <si>
    <t>Nkyjpfg;
gw;Wf;fs;
jpiwNrhp</t>
  </si>
  <si>
    <t xml:space="preserve">  tq;fpfSf;fpilNa</t>
  </si>
  <si>
    <t>,yq;if
muR</t>
  </si>
  <si>
    <t xml:space="preserve"> tjpNthH</t>
  </si>
  <si>
    <t xml:space="preserve"> Nfs;tp</t>
  </si>
  <si>
    <t xml:space="preserve">  nkhj;jk;</t>
  </si>
  <si>
    <t>ntspehL</t>
  </si>
  <si>
    <t>jpiwNrhp cz;bay;fs;</t>
  </si>
  <si>
    <t>jpiwNrhp
Kwpfs;</t>
  </si>
  <si>
    <t>Vida
murg;
gpizaq;fs;</t>
  </si>
  <si>
    <t>tjptw;NwhH</t>
  </si>
  <si>
    <t>jtiz</t>
  </si>
  <si>
    <t>Vida</t>
  </si>
  <si>
    <t>cs;ehL</t>
  </si>
  <si>
    <t>fld;fs;</t>
  </si>
  <si>
    <t xml:space="preserve"> cs;ehL</t>
  </si>
  <si>
    <t>kw;Wk;</t>
  </si>
  <si>
    <t>,wf;F
kjp</t>
  </si>
  <si>
    <t>Vw;Wkjp</t>
  </si>
  <si>
    <t xml:space="preserve">(m) mwpf;ifaply; tq;fpfspd; vz;zpf;if 2018 xj;NjhghpypUe;J 26Mf fhzg;gl;lJld; 2020 xj;Njhgh; 24Mf fhzg;gl;lJ. </t>
  </si>
  <si>
    <t xml:space="preserve">(M) epiyahd kw;Wk; Vida nrhj;Jf;fs; tq;fpfspd; Mjdk;&gt; jsghlk;&gt; nghUj;jy;fs; kw;Wk; rpy;yiw t];Jf;fs; Mfpatw;iw cs;slf;Ffpd;wJ (juF&gt; ngwf;$ba tl;b Nghd;wd) </t>
  </si>
  <si>
    <t>(,) kj;jpa tq;fpia cs;slf;Ffpd;wJ</t>
  </si>
  <si>
    <t>tjpNthH</t>
  </si>
  <si>
    <t>tjptw;Nwhh;</t>
  </si>
  <si>
    <t xml:space="preserve">                                                  tjpNthH</t>
  </si>
  <si>
    <t>KjyPl;Lr;</t>
  </si>
  <si>
    <t>nkhj;jr;</t>
  </si>
  <si>
    <t>tq;fp
my;yhj</t>
  </si>
  <si>
    <t>tq;fp</t>
  </si>
  <si>
    <t>kj;jpa</t>
  </si>
  <si>
    <t>f.f.t.</t>
  </si>
  <si>
    <t>rigj;</t>
  </si>
  <si>
    <t>xg;Gjyspf;</t>
  </si>
  <si>
    <t>xg;Gjy</t>
  </si>
  <si>
    <t>nrhj;Jf;fs;Æ</t>
  </si>
  <si>
    <t>gphpTfSf;fpilapy;</t>
  </si>
  <si>
    <t>njhopy;</t>
  </si>
  <si>
    <t>fg;gl;l</t>
  </si>
  <si>
    <t>nrhj;</t>
  </si>
  <si>
    <t>my;yhj</t>
  </si>
  <si>
    <t>gphpTfSf;</t>
  </si>
  <si>
    <t>spf;fg;gl;l</t>
  </si>
  <si>
    <t>nghWg;</t>
  </si>
  <si>
    <t>Kaw;rpfs;</t>
  </si>
  <si>
    <t>Jf;fs;</t>
  </si>
  <si>
    <t>fpilapy;</t>
  </si>
  <si>
    <t>Gf;fs;</t>
  </si>
  <si>
    <t>(m) 1979 Nk 2Mk; ehs; kj;jpa tq;fpapd; Rw;wwpf;if ,y.380 ,d; epajpfspd;gb th;j;jf tq;fpapd; xU gphpthf fiufle;j tq;fpj; njhopy; gphpT epWtg;gl;lJ. ,J Fwpj;Jiuf;fg;gl;l ntspehl;L</t>
  </si>
  <si>
    <t xml:space="preserve">    ehzaq;fspy; itg;Gf;fis Vw;Wf; nfhs;tJld;&gt; Kw;gzq;fisAk; toq;Fk;:</t>
  </si>
  <si>
    <r>
      <t xml:space="preserve">    (</t>
    </r>
    <r>
      <rPr>
        <sz val="9"/>
        <rFont val="Times New Roman"/>
        <family val="1"/>
      </rPr>
      <t>i</t>
    </r>
    <r>
      <rPr>
        <sz val="9"/>
        <rFont val="Baamini"/>
      </rPr>
      <t xml:space="preserve">) tjptw;Nwhh; </t>
    </r>
    <r>
      <rPr>
        <sz val="9"/>
        <rFont val="Times New Roman"/>
        <family val="1"/>
      </rPr>
      <t>(ii</t>
    </r>
    <r>
      <rPr>
        <sz val="9"/>
        <rFont val="Baamini"/>
      </rPr>
      <t>) th;j;jf tq;fpfs; (</t>
    </r>
    <r>
      <rPr>
        <sz val="9"/>
        <rFont val="Times New Roman"/>
        <family val="1"/>
      </rPr>
      <t>iii</t>
    </r>
    <r>
      <rPr>
        <sz val="9"/>
        <rFont val="Baamini"/>
      </rPr>
      <t>) KjyPl;Lr;rigj; njhopy; Kaw;rpfs; kw;Wk; (</t>
    </r>
    <r>
      <rPr>
        <sz val="9"/>
        <rFont val="Times New Roman"/>
        <family val="1"/>
      </rPr>
      <t>iv</t>
    </r>
    <r>
      <rPr>
        <sz val="9"/>
        <rFont val="Baamini"/>
      </rPr>
      <t>) kj;jpa tq;fpahy; xg;Gjyspf;fg;gl;l Vida tjpthsh;fs;.</t>
    </r>
  </si>
  <si>
    <t>fld;toq;Fk; tq;fpfspdhy; toq;fg;gl;l nkhj;jg; gaph;r;nra;iff; fld;fs;</t>
  </si>
  <si>
    <t>(2024 jpnrk;gh; 31,y; cs;s epiyik)</t>
  </si>
  <si>
    <t>gaph;r;nra;ifg; gUtfhyk;</t>
  </si>
  <si>
    <t>toq;fg;gl;l fld;fs; (&amp;. kpy;ypad;)</t>
  </si>
  <si>
    <t>kPsg; ngwg;gl;litfs; (&amp;. kpy;ypad;)</t>
  </si>
  <si>
    <t>kPsg; ngwg;gl;ljd; rjtPjk;</t>
  </si>
  <si>
    <t>Vida gaph;fs;</t>
  </si>
  <si>
    <t>midj;Jg; gaph;fs;</t>
  </si>
  <si>
    <r>
      <t>2018</t>
    </r>
    <r>
      <rPr>
        <sz val="9"/>
        <rFont val="Times New Roman"/>
        <family val="1"/>
      </rPr>
      <t>/</t>
    </r>
    <r>
      <rPr>
        <sz val="9"/>
        <rFont val="Baamini"/>
      </rPr>
      <t>2019 ngUk;Nghfk;</t>
    </r>
  </si>
  <si>
    <t>2019 rpWNghfk;</t>
  </si>
  <si>
    <r>
      <t>2019</t>
    </r>
    <r>
      <rPr>
        <sz val="9"/>
        <rFont val="Times New Roman"/>
        <family val="1"/>
      </rPr>
      <t>/</t>
    </r>
    <r>
      <rPr>
        <sz val="9"/>
        <rFont val="Baamini"/>
      </rPr>
      <t>2020 ngUk;Nghfk;</t>
    </r>
  </si>
  <si>
    <t>2020 rpWNghfk;</t>
  </si>
  <si>
    <r>
      <t>2020</t>
    </r>
    <r>
      <rPr>
        <sz val="9"/>
        <rFont val="Times New Roman"/>
        <family val="1"/>
      </rPr>
      <t>/</t>
    </r>
    <r>
      <rPr>
        <sz val="9"/>
        <rFont val="Baamini"/>
      </rPr>
      <t>2021 ngUk;Nghfk;</t>
    </r>
  </si>
  <si>
    <t>2021 rpWNghfk;</t>
  </si>
  <si>
    <r>
      <t xml:space="preserve">2022 gUtfhyk; </t>
    </r>
    <r>
      <rPr>
        <sz val="9"/>
        <rFont val="Times New Roman"/>
        <family val="1"/>
      </rPr>
      <t>I</t>
    </r>
    <r>
      <rPr>
        <sz val="9"/>
        <rFont val="Baamini"/>
      </rPr>
      <t xml:space="preserve"> (m)</t>
    </r>
  </si>
  <si>
    <r>
      <t xml:space="preserve">2022 gUtfhyk; </t>
    </r>
    <r>
      <rPr>
        <sz val="9"/>
        <rFont val="Times New Roman"/>
        <family val="1"/>
      </rPr>
      <t xml:space="preserve">II </t>
    </r>
    <r>
      <rPr>
        <sz val="9"/>
        <rFont val="Baamini"/>
      </rPr>
      <t>(m)</t>
    </r>
  </si>
  <si>
    <r>
      <t xml:space="preserve">2023 gUtfhyk; </t>
    </r>
    <r>
      <rPr>
        <sz val="9"/>
        <rFont val="Times New Roman"/>
        <family val="1"/>
      </rPr>
      <t>I</t>
    </r>
    <r>
      <rPr>
        <sz val="9"/>
        <rFont val="Baamini"/>
      </rPr>
      <t xml:space="preserve"> (M)</t>
    </r>
  </si>
  <si>
    <r>
      <t xml:space="preserve">2023 gUtfhyk; </t>
    </r>
    <r>
      <rPr>
        <sz val="9"/>
        <rFont val="Times New Roman"/>
        <family val="1"/>
      </rPr>
      <t>II</t>
    </r>
    <r>
      <rPr>
        <sz val="9"/>
        <rFont val="Baamini"/>
      </rPr>
      <t xml:space="preserve"> (M)</t>
    </r>
  </si>
  <si>
    <r>
      <t xml:space="preserve">2024 gUtfhyk; </t>
    </r>
    <r>
      <rPr>
        <sz val="9"/>
        <rFont val="Times New Roman"/>
        <family val="1"/>
      </rPr>
      <t>I</t>
    </r>
    <r>
      <rPr>
        <sz val="9"/>
        <rFont val="Baamini"/>
      </rPr>
      <t xml:space="preserve"> (M)</t>
    </r>
  </si>
  <si>
    <r>
      <t xml:space="preserve">2024 gUtfhyk; </t>
    </r>
    <r>
      <rPr>
        <sz val="9"/>
        <rFont val="Times New Roman"/>
        <family val="1"/>
      </rPr>
      <t>II</t>
    </r>
    <r>
      <rPr>
        <sz val="9"/>
        <rFont val="Baamini"/>
      </rPr>
      <t xml:space="preserve"> (M)</t>
    </r>
  </si>
  <si>
    <t>%yq;fs;:</t>
  </si>
  <si>
    <t>,yq;if tq;fp</t>
  </si>
  <si>
    <t>(m) jpUj;jg;gl;lJ</t>
  </si>
  <si>
    <t>fhh;fpy;]; tq;fp</t>
  </si>
  <si>
    <t xml:space="preserve">(M) jw;fhypfkhdJ - kPs;ngWif jw;NghJ eilngw;WtUfpwJ. </t>
  </si>
  <si>
    <t>nfhkh;~y; tq;fp</t>
  </si>
  <si>
    <t>b vt; rp rp tq;fp</t>
  </si>
  <si>
    <t>`l;ld; erdy; tq;fp</t>
  </si>
  <si>
    <t>Njrpa mgptpUj;jp tq;fp</t>
  </si>
  <si>
    <t>kf;fs; tq;fp</t>
  </si>
  <si>
    <t>gpuNjr mgptpUj;jp tq;fp</t>
  </si>
  <si>
    <t>rk;gj; tq;fp</t>
  </si>
  <si>
    <t>rdr mgptpUj;jp tq;fp</t>
  </si>
  <si>
    <t>nryhd; tq;fp</t>
  </si>
  <si>
    <t>a+dpad; tq;fp</t>
  </si>
  <si>
    <t>ml;ltiz 141</t>
  </si>
  <si>
    <t>khtl;l $l;LwT fpuhkpa tq;fpfspdJ itg;Gf;fSk; Kw;gzq;fSk; (2013-2024) kw;Wk;</t>
  </si>
  <si>
    <t>2024Mk; Mz;bw;fhd khtl;l mbg;gilapyhd tifg;gLj;jy;</t>
  </si>
  <si>
    <t>tq;fpf;
fpisfspd;
vz;zpf;if</t>
  </si>
  <si>
    <t>Kw;gzq;fs;</t>
  </si>
  <si>
    <t>itg;Gf;fSf;Fk;
Kw;gzq;fSf;Fk;
,ilNaahd
NtWghL (&amp;. kpy;ypad;)</t>
  </si>
  <si>
    <t>fzf;Ffspd;
vz;zpf;if</t>
  </si>
  <si>
    <t>vz;zpf;if
njhif
(&amp;. \000)</t>
  </si>
  <si>
    <t>ruhrhp
(&amp;.)</t>
  </si>
  <si>
    <t>2013 jpnr</t>
  </si>
  <si>
    <t>2014 jpnr</t>
  </si>
  <si>
    <t>2015 jpnr</t>
  </si>
  <si>
    <t>2016 jpnr</t>
  </si>
  <si>
    <t>2017 jpnr</t>
  </si>
  <si>
    <t>2018 jpnr</t>
  </si>
  <si>
    <t xml:space="preserve">2019 jpnr </t>
  </si>
  <si>
    <t>2020 nrj; (m)</t>
  </si>
  <si>
    <t>2021 nrj; (m)</t>
  </si>
  <si>
    <t>2022 nrj; (m)</t>
  </si>
  <si>
    <t>2023 nrj; (m)</t>
  </si>
  <si>
    <t>2024 nrj; (m)</t>
  </si>
  <si>
    <t>tp.fp.</t>
  </si>
  <si>
    <t>khtl;lk;</t>
  </si>
  <si>
    <t>nfhOk;G</t>
  </si>
  <si>
    <t>fk;g`h</t>
  </si>
  <si>
    <t>fSj;Jiw</t>
  </si>
  <si>
    <t>fz;b</t>
  </si>
  <si>
    <t>khj;jis</t>
  </si>
  <si>
    <t>Etnuypah</t>
  </si>
  <si>
    <t>fhyp</t>
  </si>
  <si>
    <t>khj;jiw</t>
  </si>
  <si>
    <t>mk;ghe;Njhl;il</t>
  </si>
  <si>
    <t>aho;g;ghzk;</t>
  </si>
  <si>
    <t>kd;dhh;</t>
  </si>
  <si>
    <t>tTdpah</t>
  </si>
  <si>
    <t>Ky;iyj;jPT</t>
  </si>
  <si>
    <t>fpspnehr;rp</t>
  </si>
  <si>
    <t>kl;lf;fsg;G</t>
  </si>
  <si>
    <t>mk;ghiw</t>
  </si>
  <si>
    <t>jpUNfhzkiy</t>
  </si>
  <si>
    <t xml:space="preserve">FUehfy;    </t>
  </si>
  <si>
    <t>Gj;jsk;</t>
  </si>
  <si>
    <t>mEuhjGuk;</t>
  </si>
  <si>
    <t>nghydWit</t>
  </si>
  <si>
    <t>gJis</t>
  </si>
  <si>
    <t>nkhduhfiy</t>
  </si>
  <si>
    <t>Nffhiy</t>
  </si>
  <si>
    <t>,uj;jpdGhp</t>
  </si>
  <si>
    <t>ml;ltiz 144</t>
  </si>
  <si>
    <t>ml;ltiz 140</t>
  </si>
  <si>
    <t xml:space="preserve">gaph;f; fhg;GWjp epfo;r;rpj;jpl;lj;jpd; njhopw;ghLfs; - ney; Jiw </t>
  </si>
  <si>
    <t>gaph;
nra;ag;gl;l
gug;G
(vf;Nlah;
\000)</t>
  </si>
  <si>
    <t>fhg;GWjp nra;ag;gl;l gug;G
(vf;Nlah; \000)
(2)</t>
  </si>
  <si>
    <t>Nrfhpf;fg;gl;l fl;lzq;fs;
(&amp;.\000)</t>
  </si>
  <si>
    <t>nrYj;jg;gl;l ,og;gPLfs;
(&amp;.\000)</t>
  </si>
  <si>
    <t xml:space="preserve">nrYj;jg;gl;l ,og;gPl;bw;Fk; Nrfhpf;fg;gl;l
fl;lzj;jpw;Fk;
,ilapyhd NtWghL
(&amp;.\000)                                                </t>
  </si>
  <si>
    <t>Nt. Nt.
fh. r.</t>
  </si>
  <si>
    <t>t. nr.
fh. r.</t>
  </si>
  <si>
    <t>2014 rpWNghfk;</t>
  </si>
  <si>
    <r>
      <t>2014</t>
    </r>
    <r>
      <rPr>
        <sz val="10"/>
        <rFont val="Times New Roman"/>
        <family val="1"/>
      </rPr>
      <t>/</t>
    </r>
    <r>
      <rPr>
        <sz val="10"/>
        <rFont val="Baamini"/>
      </rPr>
      <t>2015 ngUk;Nghfk;</t>
    </r>
  </si>
  <si>
    <t>2015 rpWNghfk;</t>
  </si>
  <si>
    <r>
      <t>2015</t>
    </r>
    <r>
      <rPr>
        <sz val="10"/>
        <rFont val="Times New Roman"/>
        <family val="1"/>
      </rPr>
      <t>/</t>
    </r>
    <r>
      <rPr>
        <sz val="10"/>
        <rFont val="Baamini"/>
      </rPr>
      <t>2016 ngUk;Nghfk;</t>
    </r>
  </si>
  <si>
    <t>2016 rpWNghfk;</t>
  </si>
  <si>
    <r>
      <t>2016</t>
    </r>
    <r>
      <rPr>
        <sz val="10"/>
        <rFont val="Times New Roman"/>
        <family val="1"/>
      </rPr>
      <t>/</t>
    </r>
    <r>
      <rPr>
        <sz val="10"/>
        <rFont val="Baamini"/>
      </rPr>
      <t>2017 ngUk;Nghfk;</t>
    </r>
  </si>
  <si>
    <t>2017 rpWNghfk;</t>
  </si>
  <si>
    <r>
      <t>2017</t>
    </r>
    <r>
      <rPr>
        <sz val="10"/>
        <rFont val="Times New Roman"/>
        <family val="1"/>
      </rPr>
      <t>/</t>
    </r>
    <r>
      <rPr>
        <sz val="10"/>
        <rFont val="Baamini"/>
      </rPr>
      <t>2018 ngUk;Nghfk;</t>
    </r>
  </si>
  <si>
    <t>2018 rpWNghfk;</t>
  </si>
  <si>
    <r>
      <t>2018</t>
    </r>
    <r>
      <rPr>
        <sz val="10"/>
        <rFont val="Times New Roman"/>
        <family val="1"/>
      </rPr>
      <t>/</t>
    </r>
    <r>
      <rPr>
        <sz val="10"/>
        <rFont val="Baamini"/>
      </rPr>
      <t>2019 ngUk;Nghfk;</t>
    </r>
  </si>
  <si>
    <r>
      <t>2019</t>
    </r>
    <r>
      <rPr>
        <sz val="10"/>
        <rFont val="Times New Roman"/>
        <family val="1"/>
      </rPr>
      <t>/</t>
    </r>
    <r>
      <rPr>
        <sz val="10"/>
        <rFont val="Baamini"/>
      </rPr>
      <t>2020 ngUk;Nghfk;</t>
    </r>
  </si>
  <si>
    <t>2020 rpWNghfk; (m)</t>
  </si>
  <si>
    <r>
      <t>2020</t>
    </r>
    <r>
      <rPr>
        <sz val="10"/>
        <rFont val="Times New Roman"/>
        <family val="1"/>
      </rPr>
      <t>/</t>
    </r>
    <r>
      <rPr>
        <sz val="10"/>
        <rFont val="Baamini"/>
      </rPr>
      <t>2021 ngUk;Nghfk; (m)</t>
    </r>
  </si>
  <si>
    <t>2021 rpWNghfk; (m)</t>
  </si>
  <si>
    <t>2022 -1Mk; gUtfhyk; (M)</t>
  </si>
  <si>
    <t>2022 -2Mk; gUtfhyk; (M)</t>
  </si>
  <si>
    <t>2023 -1Mk; gUtfhyk; (M)</t>
  </si>
  <si>
    <t>2023 -2Mk; gUtfhyk; (M)</t>
  </si>
  <si>
    <t>2024 -1Mk; gUtfhyk; (M)</t>
  </si>
  <si>
    <t>2024 -2Mk; gUtfhyk; (M)</t>
  </si>
  <si>
    <r>
      <rPr>
        <i/>
        <sz val="9"/>
        <rFont val="Baamini"/>
      </rPr>
      <t>%yq;fs;:</t>
    </r>
    <r>
      <rPr>
        <sz val="9"/>
        <rFont val="Baamini"/>
      </rPr>
      <t xml:space="preserve"> Ntshz;ik kw;Wk; Ntshz;ikf; fhg;GWjpr; rig (Nt.Nt.fh.r)</t>
    </r>
  </si>
  <si>
    <t>(M) jw;fhypfkhdJ</t>
  </si>
  <si>
    <t>tiuaWf;fg;gl;l nrypq;Nfh fhg;GWjpf; fk;gdp (t.nr.fh.f)</t>
  </si>
  <si>
    <t>ml;ltiz 143</t>
  </si>
  <si>
    <t>Nrkpg;G itg;Gf;fs;</t>
  </si>
  <si>
    <t>nkhj;j
itg;Gf;fs;</t>
  </si>
  <si>
    <t>chpkk;</t>
  </si>
  <si>
    <t>Njrpa</t>
  </si>
  <si>
    <t>mur</t>
  </si>
  <si>
    <t>ngw;w</t>
  </si>
  <si>
    <t>&lt;l;L</t>
  </si>
  <si>
    <t>gpuNjr</t>
  </si>
  <si>
    <t>chpkk; ngw;w</t>
  </si>
  <si>
    <t>ngw;w epjpf;</t>
  </si>
  <si>
    <t>KjyPl;L</t>
  </si>
  <si>
    <t>rq;th;j;jd</t>
  </si>
  <si>
    <t>rpwg;gpay;G</t>
  </si>
  <si>
    <t>fk;gdpfs;</t>
  </si>
  <si>
    <t>tq;fp (M)</t>
  </si>
  <si>
    <t>tha;e;j</t>
  </si>
  <si>
    <t xml:space="preserve">(c) </t>
  </si>
  <si>
    <t>tq;fpfs; (,)</t>
  </si>
  <si>
    <t>ml;ltiz 137</t>
  </si>
  <si>
    <t>itg;Gf;fis Vw;Fk; epWtdq;fspd; Nrkpg;G kw;Wk; epiyahd itg;Gf;fs;</t>
  </si>
  <si>
    <r>
      <t>2018</t>
    </r>
    <r>
      <rPr>
        <sz val="10"/>
        <color rgb="FF000000"/>
        <rFont val="Times New Roman"/>
        <family val="1"/>
      </rPr>
      <t xml:space="preserve">          </t>
    </r>
    <r>
      <rPr>
        <sz val="10"/>
        <color indexed="8"/>
        <rFont val="Baamini"/>
      </rPr>
      <t>rdthp</t>
    </r>
  </si>
  <si>
    <r>
      <t>2019</t>
    </r>
    <r>
      <rPr>
        <sz val="10"/>
        <color rgb="FF000000"/>
        <rFont val="Times New Roman"/>
        <family val="1"/>
      </rPr>
      <t xml:space="preserve">          </t>
    </r>
    <r>
      <rPr>
        <sz val="10"/>
        <color indexed="8"/>
        <rFont val="Baamini"/>
      </rPr>
      <t>rdthp</t>
    </r>
  </si>
  <si>
    <r>
      <t>2020</t>
    </r>
    <r>
      <rPr>
        <sz val="10"/>
        <color rgb="FF000000"/>
        <rFont val="Times New Roman"/>
        <family val="1"/>
      </rPr>
      <t xml:space="preserve">         </t>
    </r>
    <r>
      <rPr>
        <sz val="10"/>
        <color indexed="8"/>
        <rFont val="Baamini"/>
      </rPr>
      <t>rdthp</t>
    </r>
  </si>
  <si>
    <r>
      <t>2021</t>
    </r>
    <r>
      <rPr>
        <sz val="10"/>
        <color rgb="FF000000"/>
        <rFont val="Times New Roman"/>
        <family val="1"/>
      </rPr>
      <t xml:space="preserve">          </t>
    </r>
    <r>
      <rPr>
        <sz val="10"/>
        <color indexed="8"/>
        <rFont val="Baamini"/>
      </rPr>
      <t>rdthp</t>
    </r>
  </si>
  <si>
    <r>
      <t>2022</t>
    </r>
    <r>
      <rPr>
        <sz val="10"/>
        <color rgb="FF000000"/>
        <rFont val="Times New Roman"/>
        <family val="1"/>
      </rPr>
      <t xml:space="preserve">          </t>
    </r>
    <r>
      <rPr>
        <sz val="10"/>
        <color indexed="8"/>
        <rFont val="Baamini"/>
      </rPr>
      <t>rdthp</t>
    </r>
  </si>
  <si>
    <r>
      <t>2023</t>
    </r>
    <r>
      <rPr>
        <sz val="10"/>
        <color rgb="FF000000"/>
        <rFont val="Times New Roman"/>
        <family val="1"/>
      </rPr>
      <t xml:space="preserve">          </t>
    </r>
    <r>
      <rPr>
        <sz val="10"/>
        <color indexed="8"/>
        <rFont val="Baamini"/>
      </rPr>
      <t>rdthp</t>
    </r>
  </si>
  <si>
    <r>
      <t>2024</t>
    </r>
    <r>
      <rPr>
        <sz val="10"/>
        <color rgb="FF000000"/>
        <rFont val="Times New Roman"/>
        <family val="1"/>
      </rPr>
      <t xml:space="preserve">          </t>
    </r>
    <r>
      <rPr>
        <sz val="10"/>
        <color indexed="8"/>
        <rFont val="Baamini"/>
      </rPr>
      <t>rdthp</t>
    </r>
  </si>
  <si>
    <t>(m) murpd; itg;Gf;fisAk; tpNrl Nrkpg;Gj; jpl;lq;fspd; fPo; ,U mur tq;fpfspdhYk; jpul;lg;gl;l ePz;lfhy itg;Gf;fs; kw;Wk; ntspehl;L ehza itg;Gf;fisAk; cs;slf;Ffpd;wJ.</t>
  </si>
  <si>
    <t>(M) gpuNjr mgptpUj;jp tq;fpfs; xd;wpizf;fg;gl;L 2010 A+iy 14 ,y; gpuNjr rq;th;j;jd tq;fp cUthf;fg;gl;lJ.</t>
  </si>
  <si>
    <t>(c) Njrpa Nrkpg;G tq;fpapy; Vida Nrkpg;G jpl;lq;fspd; fPo; Kd;dh; fhzg;gl;l itg;Gf;fs; mjd; epiyahd itg;Gf;fspy; cs;slf;fg;gl;Ls;sJ.</t>
  </si>
  <si>
    <t>ml;ltiz 139</t>
  </si>
  <si>
    <t>ml;ltiz 145</t>
  </si>
  <si>
    <t>fhg;GWjpf; fk;gdpfspd; jfty;fs;</t>
  </si>
  <si>
    <t>2019 (m)</t>
  </si>
  <si>
    <t>2020 (m)</t>
  </si>
  <si>
    <t>2021 (m)</t>
  </si>
  <si>
    <t>2022 (m)</t>
  </si>
  <si>
    <t>2023 (M)</t>
  </si>
  <si>
    <t>tplak;</t>
  </si>
  <si>
    <t xml:space="preserve">        MAs; fhg;GWjp epjpak; (jpnrk;gh; 31,y; cs;sthwhd fhg;GWjp cld;gbf;ifg; nghWg;G) (&amp;. kpy;ypad;)</t>
  </si>
  <si>
    <t xml:space="preserve">   Gjpa tpahghuk;</t>
  </si>
  <si>
    <t xml:space="preserve">        fhg;GWjpg; gj;jpuq;fspd; nkhj;j vz;zpf;if (|000 $Wfs;)</t>
  </si>
  <si>
    <t xml:space="preserve">        fhg;GWjp nra;ag;gl;l nkhj;jj; njhif (&amp;. kpy;ypad;)</t>
  </si>
  <si>
    <t xml:space="preserve">        Nrfhpf;fg;gl;l nkhj;jf; fl;Lg;gzk; (&amp;. kpy;ypad;)</t>
  </si>
  <si>
    <t xml:space="preserve">   eilKiwapYs;s tpahghuk; (Gjpa fhg;GWjpf; nfhs;iffs; cs;slq;fyhf)</t>
  </si>
  <si>
    <t xml:space="preserve">        fhg;GWjpf; nfhs;iffspd; nkhj;j vz;zpf;if (|000 $Wfs; jpnrk;gH 31,y; cs;sthW)</t>
  </si>
  <si>
    <t xml:space="preserve">        fhg;GWjp nra;ag;gl;l nkhj;jj; njhif (jpnrk;gh; 31,y; cs;sthW) (&amp;. kpy;ypad;)</t>
  </si>
  <si>
    <t xml:space="preserve">   ed;ikf; nfhLg;gdTfs; (Njwpa) (&amp;. kpy;ypad;)</t>
  </si>
  <si>
    <t xml:space="preserve">        nkhj;jk;</t>
  </si>
  <si>
    <t xml:space="preserve">        Kjph;r;rp (Kjph;r;rpapy; nrYj;jg;gl;l ed;nfhilfs;) </t>
  </si>
  <si>
    <t xml:space="preserve">        ,wg;G kw;Wk; ,ayhik</t>
  </si>
  <si>
    <t xml:space="preserve">        xg;gilg;G </t>
  </si>
  <si>
    <t xml:space="preserve">        Vidait </t>
  </si>
  <si>
    <t>3.   jPf; fhg;GWjp (&amp;. kpy;ypad;)</t>
  </si>
  <si>
    <t xml:space="preserve">       Njwpa fl;Lg;gzk; (nkhj;jf; fl;Lg;gzk; - kPs; fhg;GWjpf; fl;Lg;gzk;) </t>
  </si>
  <si>
    <t xml:space="preserve">   ,og;Gf;fhd xJf;F </t>
  </si>
  <si>
    <t>5.  flw; fhg;GWjp (&amp;. kpy;ypad;)</t>
  </si>
  <si>
    <r>
      <t xml:space="preserve">             </t>
    </r>
    <r>
      <rPr>
        <sz val="10"/>
        <rFont val="Baamini"/>
      </rPr>
      <t>nrYj;jg;gl;l Njwpa Nfhuy;fs; kw;Wk; ntspepd;wit</t>
    </r>
    <r>
      <rPr>
        <sz val="10"/>
        <rFont val="Tahoma"/>
        <family val="2"/>
      </rPr>
      <t xml:space="preserve"> </t>
    </r>
    <r>
      <rPr>
        <sz val="10"/>
        <rFont val="Baamini"/>
      </rPr>
      <t>(Njwpa ed;ikfs; kw;Wk; Nfhuy;fs;) (,)</t>
    </r>
  </si>
  <si>
    <t>6.  Ch;jpf; fhg;GWjp (&amp;. kpy;ypad;)</t>
  </si>
  <si>
    <t xml:space="preserve">   njhopw;ghl;L ,yhgk;Æel;lk;</t>
  </si>
  <si>
    <t>10.  Copah;fspd; vz;zpf;if</t>
  </si>
  <si>
    <t>11.  fpisfspd; nkhj;j vz;zpf;if</t>
  </si>
  <si>
    <t>12. epWtdq;fspd; vz;zpf;if (v)</t>
  </si>
  <si>
    <t>(v) 'epWtdq;fspd; vz;zpf;if" vd;gJ njhopw;WiwapYs;s fhg;GWjpf; fk;gdpfspd; vz;zpf;ifiag; gpujpgypf;fpd;wJ. 2022,y; nfhd;;bndd;ly; ,d;#ud;]; iyg; yq;fh ypkpnll; Gjpa fhg;gWjpf; fk;gdpahf gjpTnra;ag;gl;Ls;sJ.</t>
  </si>
  <si>
    <t>(m) fzf;fha;Tnra;ag;gl;l epjpapay; $w;Wf;fspypUe;J ngwg;gl;l juTfs;</t>
  </si>
  <si>
    <t>(M) fzf;fha;Tnra;ag;glhj epjpapay; $w;Wf;fspypUe;J ngwg;gl;l juTfs; (jw;fhypfkhdit)</t>
  </si>
  <si>
    <t>gzr;re;ij nfhLf;fy;thq;fy;fs;</t>
  </si>
  <si>
    <t>nfhLf;fy;thq;fy;fs;</t>
  </si>
  <si>
    <t>gzr;re;ij</t>
  </si>
  <si>
    <t>miog;Gg; gzk; (XhpuT)</t>
  </si>
  <si>
    <t>kPs;nfhs;tdT (XhpuT)</t>
  </si>
  <si>
    <t>jpwe;j re;ijj; njhopw;ghLfs;</t>
  </si>
  <si>
    <t>XhpuT mbg;gilapy;</t>
  </si>
  <si>
    <t>kPs;nfhs;tdT</t>
  </si>
  <si>
    <t>Neh;khw;W kPs;nfhs;tdT</t>
  </si>
  <si>
    <t>jputj;jd;ik MjuT trjp</t>
  </si>
  <si>
    <t>FWq;fhy mbg;gilapy;</t>
  </si>
  <si>
    <t>ePz;lfhy mbg;gilapy;</t>
  </si>
  <si>
    <t>cldb mbg;gilapy;</t>
  </si>
  <si>
    <t>jpiwNrhp cz;bay;fspd; nfhs;tdT</t>
  </si>
  <si>
    <t>jpiwNrhp Kwpfspd; nfhs;tdT</t>
  </si>
  <si>
    <t>jpiwNrhp cz;bay;fspd; tpw;gid</t>
  </si>
  <si>
    <t>jpiwNrhp Kwpfspd; tpw;gid</t>
  </si>
  <si>
    <t>Jizepy; itg;G trjp</t>
  </si>
  <si>
    <t>Jizepy; fld;toq;fy; trjp</t>
  </si>
  <si>
    <t>(m) Mz;L ,Wjp tPjq;fs;</t>
  </si>
  <si>
    <r>
      <rPr>
        <sz val="10"/>
        <rFont val="Times New Roman"/>
        <family val="1"/>
      </rPr>
      <t>4.50</t>
    </r>
    <r>
      <rPr>
        <sz val="10"/>
        <rFont val="Baamini"/>
      </rPr>
      <t xml:space="preserve"> (m)</t>
    </r>
  </si>
  <si>
    <r>
      <rPr>
        <sz val="10"/>
        <rFont val="Times New Roman"/>
        <family val="1"/>
      </rPr>
      <t>5.50</t>
    </r>
    <r>
      <rPr>
        <sz val="10"/>
        <rFont val="Baamini"/>
      </rPr>
      <t xml:space="preserve"> (m)</t>
    </r>
  </si>
  <si>
    <r>
      <rPr>
        <sz val="10"/>
        <rFont val="Times New Roman"/>
        <family val="1"/>
      </rPr>
      <t>5.00</t>
    </r>
    <r>
      <rPr>
        <sz val="10"/>
        <rFont val="Baamini"/>
      </rPr>
      <t xml:space="preserve"> (m)</t>
    </r>
  </si>
  <si>
    <r>
      <rPr>
        <sz val="10"/>
        <rFont val="Times New Roman"/>
        <family val="1"/>
      </rPr>
      <t>6.00</t>
    </r>
    <r>
      <rPr>
        <sz val="10"/>
        <rFont val="Baamini"/>
      </rPr>
      <t xml:space="preserve"> (m)</t>
    </r>
  </si>
  <si>
    <r>
      <rPr>
        <sz val="10"/>
        <rFont val="Times New Roman"/>
        <family val="1"/>
      </rPr>
      <t>14.50</t>
    </r>
    <r>
      <rPr>
        <sz val="10"/>
        <rFont val="Baamini"/>
      </rPr>
      <t xml:space="preserve"> (m)</t>
    </r>
  </si>
  <si>
    <r>
      <rPr>
        <sz val="10"/>
        <rFont val="Times New Roman"/>
        <family val="1"/>
      </rPr>
      <t>15.50</t>
    </r>
    <r>
      <rPr>
        <sz val="10"/>
        <rFont val="Baamini"/>
      </rPr>
      <t xml:space="preserve"> (m)</t>
    </r>
  </si>
  <si>
    <r>
      <rPr>
        <sz val="10"/>
        <rFont val="Times New Roman"/>
        <family val="1"/>
      </rPr>
      <t>9.00</t>
    </r>
    <r>
      <rPr>
        <sz val="10"/>
        <rFont val="Baamini"/>
      </rPr>
      <t xml:space="preserve"> (m)</t>
    </r>
  </si>
  <si>
    <r>
      <rPr>
        <sz val="10"/>
        <rFont val="Times New Roman"/>
        <family val="1"/>
      </rPr>
      <t xml:space="preserve">10.00 </t>
    </r>
    <r>
      <rPr>
        <sz val="10"/>
        <rFont val="Baamini"/>
      </rPr>
      <t>(m)</t>
    </r>
  </si>
  <si>
    <r>
      <rPr>
        <sz val="10"/>
        <rFont val="Times New Roman"/>
        <family val="1"/>
      </rPr>
      <t>8.50</t>
    </r>
    <r>
      <rPr>
        <sz val="10"/>
        <rFont val="Baamini"/>
      </rPr>
      <t xml:space="preserve"> (m)</t>
    </r>
  </si>
  <si>
    <r>
      <rPr>
        <sz val="10"/>
        <rFont val="Times New Roman"/>
        <family val="1"/>
      </rPr>
      <t>7.50</t>
    </r>
    <r>
      <rPr>
        <sz val="10"/>
        <rFont val="Baamini"/>
      </rPr>
      <t xml:space="preserve"> (m)</t>
    </r>
  </si>
  <si>
    <t>gq;Fr; re;ij nrayhw;wk;</t>
  </si>
  <si>
    <t>nkhj;jg;
Gus;T</t>
  </si>
  <si>
    <t>ehshe;j
ruhrhpg;
Gus;T</t>
  </si>
  <si>
    <t>,yq;if my;yhNjhhpd;
nfhLf;fy; thq;fy;fs;</t>
  </si>
  <si>
    <t>re;ij
%yjd
khf;fy;
(m)</t>
  </si>
  <si>
    <r>
      <rPr>
        <b/>
        <sz val="10"/>
        <rFont val="Baamini"/>
      </rPr>
      <t>midj;J
gq;F
tpiyr;
Rl;nlz;</t>
    </r>
    <r>
      <rPr>
        <b/>
        <sz val="10"/>
        <rFont val="Book Antiqua"/>
        <family val="1"/>
      </rPr>
      <t xml:space="preserve"> (1985=100) </t>
    </r>
    <r>
      <rPr>
        <b/>
        <sz val="10"/>
        <rFont val="Baamini"/>
      </rPr>
      <t>(m)</t>
    </r>
  </si>
  <si>
    <r>
      <rPr>
        <b/>
        <sz val="10"/>
        <rFont val="Baamini"/>
      </rPr>
      <t>v];
md;l; gp
,yq;if
20
Rl;nlz;</t>
    </r>
    <r>
      <rPr>
        <b/>
        <sz val="10"/>
        <rFont val="Book Antiqua"/>
        <family val="1"/>
      </rPr>
      <t xml:space="preserve"> (2004=1,000)
</t>
    </r>
    <r>
      <rPr>
        <b/>
        <sz val="10"/>
        <rFont val="Baamini"/>
      </rPr>
      <t>(m)</t>
    </r>
  </si>
  <si>
    <t>Jiwthhpahd gq;F tpiyr; Rl;nlz;fs;- cyfshtpa ifj;njhopy; tifg;gLj;jy; juepakk; (M)</t>
  </si>
  <si>
    <t>thfdq;fs; kw;Wk;
$Wfs;</t>
  </si>
  <si>
    <t>%yjdg; nghUl;fs;</t>
  </si>
  <si>
    <t>th;j;jfk; kw;Wk;
njhopy;rhh; epGzj;Jtg;
gzpfs;</t>
  </si>
  <si>
    <t>Efh;Nthh; ePz;lfhyg;
ghtidg; nghUl;fs;
kw;Wk; Mil</t>
  </si>
  <si>
    <t>Efh;Nth; gzpfs;</t>
  </si>
  <si>
    <t>gd;Kfg;gLj;jg;gl;l
epjpapay</t>
  </si>
  <si>
    <t>rf;jp</t>
  </si>
  <si>
    <t>czT kw;Wk;
%yg;nghUl;fs;
rpy;yiw tpahghuk;</t>
  </si>
  <si>
    <t>czT&gt; Fbghdk; kw;Wk;
Gifapiy</t>
  </si>
  <si>
    <t>eyg; ghJfhg;G
cgfuzk; kw;Wk;
gzpfs;</t>
  </si>
  <si>
    <t>tPl;Llikfs; kw;Wk;
jdpahs; cw;gj;jpfs;</t>
  </si>
  <si>
    <t>fhg;GWjp</t>
  </si>
  <si>
    <t>nghUl;fs;</t>
  </si>
  <si>
    <t>cz;ikr; nrhj;J</t>
  </si>
  <si>
    <t>rpy;yiw tpw;gid</t>
  </si>
  <si>
    <t>nkd;nghUs; kw;Wk;
gzpfs</t>
  </si>
  <si>
    <t>njhiyj;njhlh;G+l;ly;
gzpfsp</t>
  </si>
  <si>
    <t>gad;ghLfs;</t>
  </si>
  <si>
    <t>nfhs;tdT</t>
  </si>
  <si>
    <t>tpw;gid</t>
  </si>
  <si>
    <t>&amp;.kpy;.</t>
  </si>
  <si>
    <t>&amp;.gpy;.</t>
  </si>
  <si>
    <t>Vg;gpwy; (,)</t>
  </si>
  <si>
    <t>(m) fhy Kbtpy;</t>
  </si>
  <si>
    <t>(M) 2020 rdthp 20,ypUe;J eilKiwf;FtUk; tifapy; gl;bayplg;gl;l fk;gdpfis tifg;gLj;Jtjw;F cyfshtpa ifj;njhopy; tifg;gLj;jy; epakq;fisg; gpuj;jpNafkhf nfhOk;G gq;Fg; ghpth;j;jid gpd;gw;wpaJ. ,jd;gb&gt; 2020 rdthpapypUe;J eilKiwf;FtUk; tifapy; Kd;ida Jiwfspy; tifg;gLj;jy;fs; epWj;jg;gl;ld.</t>
  </si>
  <si>
    <t xml:space="preserve">(,) nfhtpl;-19,d; gutYld;&gt; ehl;by; epytpa epiyikfs; fhuzkhf&gt; 2020 khr;R 23 njhlf;fk; 2020 Nk 6 tiu nfhOk;G gq;F ghpth;j;jid njhopw;gltpy;iy. </t>
  </si>
  <si>
    <t>%yk;: nfhOk;Gg; gq;Fg; ghpth;j;jid</t>
  </si>
  <si>
    <t>ml;ltiz 142</t>
  </si>
  <si>
    <t>Gjpa midj;ijAk; cs;slf;fpa fpuhkpaf; nfhLfld; jpl;lk;</t>
  </si>
  <si>
    <t>Jiz czTg; gaph;fSf;F fld;toq;Fk; tq;fpfspdhy; toq;fg;gl;l fld;fs; (2024 jpnrk;gh; 31,y; cs;s epiyik)</t>
  </si>
  <si>
    <t>kpsfha;</t>
  </si>
  <si>
    <t>ntq;fhak;</t>
  </si>
  <si>
    <t>Nrhsk;</t>
  </si>
  <si>
    <t>cUisf;
fpoq;F</t>
  </si>
  <si>
    <t xml:space="preserve">fha;fwpfs; </t>
  </si>
  <si>
    <t>Vida Jiz
czTg; gaph;fs;
(m)</t>
  </si>
  <si>
    <t>njhif
(&amp;.\000)</t>
  </si>
  <si>
    <t>toq;fg;gl;l
njhiffspd;
rjtPjkhf</t>
  </si>
  <si>
    <t>toq;fg;gl;l njhif (&amp;.\000)</t>
  </si>
  <si>
    <t>nkhj;j kPs; nfhLg;gdTfs;</t>
  </si>
  <si>
    <t>ntspepd;wit</t>
  </si>
  <si>
    <r>
      <t>2019</t>
    </r>
    <r>
      <rPr>
        <sz val="10"/>
        <rFont val="Times New Roman"/>
        <family val="1"/>
      </rPr>
      <t>/</t>
    </r>
    <r>
      <rPr>
        <sz val="10"/>
        <rFont val="Baamini"/>
      </rPr>
      <t xml:space="preserve">2020 ngUk;Nghfk; </t>
    </r>
  </si>
  <si>
    <r>
      <t>2020</t>
    </r>
    <r>
      <rPr>
        <sz val="10"/>
        <rFont val="Times New Roman"/>
        <family val="1"/>
      </rPr>
      <t>/</t>
    </r>
    <r>
      <rPr>
        <sz val="10"/>
        <rFont val="Baamini"/>
      </rPr>
      <t>2021 ngUk;Nghfk;</t>
    </r>
  </si>
  <si>
    <r>
      <t>2021-1</t>
    </r>
    <r>
      <rPr>
        <vertAlign val="superscript"/>
        <sz val="10"/>
        <rFont val="Baamini"/>
      </rPr>
      <t>Mk;</t>
    </r>
    <r>
      <rPr>
        <sz val="10"/>
        <rFont val="Baamini"/>
      </rPr>
      <t xml:space="preserve"> gUtfhyk; </t>
    </r>
  </si>
  <si>
    <r>
      <t>2021- 2</t>
    </r>
    <r>
      <rPr>
        <vertAlign val="superscript"/>
        <sz val="10"/>
        <rFont val="Baamini"/>
      </rPr>
      <t xml:space="preserve">Mk; </t>
    </r>
    <r>
      <rPr>
        <sz val="10"/>
        <rFont val="Baamini"/>
      </rPr>
      <t>gUtfhyk;</t>
    </r>
  </si>
  <si>
    <r>
      <t>2022-1</t>
    </r>
    <r>
      <rPr>
        <vertAlign val="superscript"/>
        <sz val="10"/>
        <rFont val="Baamini"/>
      </rPr>
      <t>Mk;</t>
    </r>
    <r>
      <rPr>
        <sz val="10"/>
        <rFont val="Baamini"/>
      </rPr>
      <t xml:space="preserve"> gUtfhyk; (M)</t>
    </r>
  </si>
  <si>
    <r>
      <t>2022- 2</t>
    </r>
    <r>
      <rPr>
        <vertAlign val="superscript"/>
        <sz val="10"/>
        <rFont val="Baamini"/>
      </rPr>
      <t xml:space="preserve">Mk; </t>
    </r>
    <r>
      <rPr>
        <sz val="10"/>
        <rFont val="Baamini"/>
      </rPr>
      <t>gUtfhyk; (M)</t>
    </r>
  </si>
  <si>
    <r>
      <t>2023-1</t>
    </r>
    <r>
      <rPr>
        <vertAlign val="superscript"/>
        <sz val="10"/>
        <rFont val="Baamini"/>
      </rPr>
      <t>Mk;</t>
    </r>
    <r>
      <rPr>
        <sz val="10"/>
        <rFont val="Baamini"/>
      </rPr>
      <t xml:space="preserve"> gUtfhyk; (M)</t>
    </r>
  </si>
  <si>
    <r>
      <t>2023- 2</t>
    </r>
    <r>
      <rPr>
        <vertAlign val="superscript"/>
        <sz val="10"/>
        <rFont val="Baamini"/>
      </rPr>
      <t xml:space="preserve">Mk; </t>
    </r>
    <r>
      <rPr>
        <sz val="10"/>
        <rFont val="Baamini"/>
      </rPr>
      <t>gUtfhyk; (M)</t>
    </r>
  </si>
  <si>
    <r>
      <t>2024-1</t>
    </r>
    <r>
      <rPr>
        <vertAlign val="superscript"/>
        <sz val="10"/>
        <rFont val="Baamini"/>
      </rPr>
      <t>Mk;</t>
    </r>
    <r>
      <rPr>
        <sz val="10"/>
        <rFont val="Baamini"/>
      </rPr>
      <t xml:space="preserve"> gUtfhyk; (M)</t>
    </r>
  </si>
  <si>
    <r>
      <t>2024- 2</t>
    </r>
    <r>
      <rPr>
        <vertAlign val="superscript"/>
        <sz val="10"/>
        <rFont val="Baamini"/>
      </rPr>
      <t xml:space="preserve">Mk; </t>
    </r>
    <r>
      <rPr>
        <sz val="10"/>
        <rFont val="Baamini"/>
      </rPr>
      <t>gUtfhyk; (M)</t>
    </r>
  </si>
  <si>
    <t>(m) vz;nza; tpijfs;&gt; ,Q;rp&gt; jl;ilg; gaW&gt; gaW&gt; cOe;J&gt; Nrhahf;fliy&gt; Fuf;fd;&gt; ,Wq;F&gt; kQ;ry; kw;Wk; ,d;Dk; gy cs;slq;fyhf</t>
  </si>
  <si>
    <t>khtl;l $l;LwT fpuhkpa tq;fpfspdJ rq;fq;fspd; itg;Gf;fSk; Kw;gzq;fSk; kw;Wk; 2024Mk; Mz;bw;fhd khtl;l mbg;gilapyhd tifg;gLj;jy;fs; (2015-2024)</t>
  </si>
  <si>
    <t>tq;fpr; rq;f
mYtyfq;fspd;
vz;zpf;if</t>
  </si>
  <si>
    <t>g.Neh.$.r.*
vz;zpf;if</t>
  </si>
  <si>
    <t>njhif
(&amp;. kpy;ypad;)</t>
  </si>
  <si>
    <t>2013 jpnr.</t>
  </si>
  <si>
    <t>2014  jpnr.</t>
  </si>
  <si>
    <t>2015  jpnr.</t>
  </si>
  <si>
    <t>2016  jpnr.</t>
  </si>
  <si>
    <t>2017  jpnr.</t>
  </si>
  <si>
    <t>2018  jpnr.</t>
  </si>
  <si>
    <t>2019  jpnr. (m)</t>
  </si>
  <si>
    <t>2020  jpnr.</t>
  </si>
  <si>
    <t>2021  jpnr.</t>
  </si>
  <si>
    <t>2022  jpnr.</t>
  </si>
  <si>
    <t>2023  jpnr.</t>
  </si>
  <si>
    <t>2024  jpnr.</t>
  </si>
  <si>
    <t>(m) jw;fhypfkhdJ</t>
  </si>
  <si>
    <r>
      <t xml:space="preserve">* - </t>
    </r>
    <r>
      <rPr>
        <sz val="9"/>
        <rFont val="Baamini"/>
      </rPr>
      <t>g.Neh.$.r. - gy;Nehf;F $l;LwT rq;fq;fs;</t>
    </r>
  </si>
  <si>
    <t>%yk;: $l;LwT mgptpUj;jpj; jpizf;fsk;</t>
  </si>
  <si>
    <t xml:space="preserve">,yq;if kj;jpa tq;fpapd; Mz;bw;fhd nghUshjhu kPsha;T - 2024
Gs;sptpgu gpd;dpizg;gpd; vf;]iy mbg;gilahff; nfhz;l epfo;epiy gjpg;G </t>
  </si>
  <si>
    <t>4. ehza kw;Wk; epjpapay; Jiw</t>
  </si>
  <si>
    <t>(Njitahd ml;ltizia mZFtjw;F ngaiu mOj;jTk;)</t>
  </si>
  <si>
    <t>cs;slf;fk;</t>
  </si>
  <si>
    <t>ml;ltizapd; ngah;</t>
  </si>
  <si>
    <t xml:space="preserve">ml;ltiz ,y. </t>
  </si>
  <si>
    <t>135 (m)</t>
  </si>
  <si>
    <t>135 (M)</t>
  </si>
  <si>
    <t>cs;slf;fj;jpw;F jpUk;Gtjw;F</t>
  </si>
  <si>
    <r>
      <t xml:space="preserve">ehzaf; $l;Lf;fs; - </t>
    </r>
    <r>
      <rPr>
        <b/>
        <sz val="12"/>
        <color rgb="FF000000"/>
        <rFont val="Times New Roman"/>
        <family val="1"/>
      </rPr>
      <t>M</t>
    </r>
    <r>
      <rPr>
        <b/>
        <vertAlign val="subscript"/>
        <sz val="12"/>
        <color rgb="FF000000"/>
        <rFont val="Times New Roman"/>
        <family val="1"/>
      </rPr>
      <t>1</t>
    </r>
    <r>
      <rPr>
        <b/>
        <sz val="12"/>
        <color rgb="FF000000"/>
        <rFont val="Baamini"/>
      </rPr>
      <t xml:space="preserve"> kw;Wk; </t>
    </r>
    <r>
      <rPr>
        <b/>
        <sz val="12"/>
        <color rgb="FF000000"/>
        <rFont val="Times New Roman"/>
        <family val="1"/>
      </rPr>
      <t>M</t>
    </r>
    <r>
      <rPr>
        <b/>
        <vertAlign val="subscript"/>
        <sz val="12"/>
        <color rgb="FF000000"/>
        <rFont val="Times New Roman"/>
        <family val="1"/>
      </rPr>
      <t>2</t>
    </r>
  </si>
  <si>
    <t xml:space="preserve">gz tPjq;fs;: kj;jpa tq;fp kw;Wk; th;j;jf tq;fpfs; </t>
  </si>
  <si>
    <t>gpizaq;fspd; tifg;gb th;j;jf tq;fpfspd; fld;fSk; Kw;gzq;fSk; (fhy Kbtpy;)</t>
  </si>
  <si>
    <t>kj;jpa tq;fpapd; nrhj;Jf;fSk; nghWg;Gf;fSk;</t>
  </si>
  <si>
    <t xml:space="preserve">th;j;jf tq;fpfspd; cs;ehl;L tq;fpj; njhopy; gphpTfspd; nrhj;Jf;fSk; nghWg;Gf;fSk; </t>
  </si>
  <si>
    <t xml:space="preserve"> epjpapay; Mw;wy; Fwpfhl;bfs; - tq;fpj;njhopy; Jiw</t>
  </si>
  <si>
    <t>epjpapay; Mw;wy; Fwpfhl;bfs; - chpkk;ngw;w th;j;jf tq;fpfs;</t>
  </si>
  <si>
    <t>epjpapay; Mw;wy; Fwpfhl;bfs; - chpkk;ngw;w rpwg;gpay;Gtha;e;j tq;fpfs;</t>
  </si>
  <si>
    <t>epjpapay; Mw;wy; Fwpfhl;bfs; - tq;fpj;njhopy; Jiw</t>
  </si>
  <si>
    <t>th;j;jf tq;fpfspd; fiufle;j tq;fpj; njhopy; gphpTfspd; nrhj;Jf;fSk; nghWg;Gf;fSk;</t>
  </si>
  <si>
    <t>th;j;jf tq;fpapdhy; jdpahh; Jiwf;F toq;fg;gl;l fld;fSk; Kw;gzq;fSk;</t>
  </si>
  <si>
    <t>Gjpa midj;ijAk; cs;slf;fpa fpuhkpaf; nfhLfld; jpl;lk; Jiz czTg; gaph;fSf;F fld;toq;Fk; tq;fpfspdhy; toq;fg;gl;l fld;fs;</t>
  </si>
  <si>
    <t>gaph;f; fhg;GWjp epfo;r;rpj;jpl;lj;jpd; njhopw;ghLfs; - ney; Jiw</t>
  </si>
  <si>
    <t>khtl;l $l;LwT fpuhkpa tq;fpfspdJ itg;Gf;fSk; Kw;gzq;fSk; kw;Wk; khtl;l mbg;gilapyhd tifg;gLj;jy;</t>
  </si>
  <si>
    <t>khtl;l $l;LwT fpuhkpa tq;fpfspdJ rq;fq;fspd; itg;Gf;fSk; Kw;gzq;fSk; kw;Wk; khtl;l mbg;gilapyhd tifg;gLj;jy;fs;</t>
  </si>
  <si>
    <t>(,) gd;dhl;L epWtdq;fspdJk; th;j;jf tq;fpfspdJk; kj;jpa tq;fpapYs;s itg;Gf;fs; cs;slq;fyhf cs;ehl;L kw;Wk; ntspehl;L tq;fpfSf;fpilapyhd itg;Gf;fs;</t>
  </si>
  <si>
    <t>(&lt;) kj;jpa tq;fpapYk; th;j;jf tq;fpfspYk; itj;jpUf;fg;gLk; nkhj;j Nfs;tp itg;Gf;fs;</t>
  </si>
  <si>
    <r>
      <t xml:space="preserve">(c) </t>
    </r>
    <r>
      <rPr>
        <sz val="9"/>
        <color rgb="FF000000"/>
        <rFont val="Times New Roman"/>
        <family val="1"/>
      </rPr>
      <t>M</t>
    </r>
    <r>
      <rPr>
        <vertAlign val="subscript"/>
        <sz val="9"/>
        <color rgb="FF000000"/>
        <rFont val="Baamini"/>
      </rPr>
      <t>2</t>
    </r>
    <r>
      <rPr>
        <sz val="9"/>
        <color indexed="8"/>
        <rFont val="Baamini"/>
      </rPr>
      <t xml:space="preserve"> vd;gJ nghJ kf;fspd; trKs;s ehzak; kw;Wk; &amp;ghtpy; Fwpj;Jiuf;fg;gl;l nghJ kf;fspd; trKs;s Nfs;tp&gt; Nrkpg;G kw;Wk; jtiz itg;Gf;fSf;Fr; rkdhFk;</t>
    </r>
  </si>
  <si>
    <r>
      <t xml:space="preserve">ehza mstPL - </t>
    </r>
    <r>
      <rPr>
        <b/>
        <sz val="12"/>
        <rFont val="Times New Roman"/>
        <family val="1"/>
      </rPr>
      <t>M</t>
    </r>
    <r>
      <rPr>
        <b/>
        <vertAlign val="subscript"/>
        <sz val="12"/>
        <rFont val="Baamini"/>
      </rPr>
      <t xml:space="preserve">2 </t>
    </r>
    <r>
      <rPr>
        <b/>
        <sz val="12"/>
        <rFont val="Baamini"/>
      </rPr>
      <t xml:space="preserve"> (m)</t>
    </r>
  </si>
  <si>
    <t>(&lt;) ,J kj;jpa tq;fpapd; Njwpa ntspehl;Lr; nrhj;Jf;fs; mNjNghd;W mur fzf;Ffs; jpizf;fsj;jpdhy; mwpf;ifaplg;gl;l murpw;fhd murKfth; epYitfis cs;slf;Ffpd;wJ</t>
  </si>
  <si>
    <t>(c) tq;fpfSldhd mur itg;G kw;Wk; mur gz itg;Gf;fs; vd;gtw;wpd; ePq;fyhf tq;fpj;njhopy; Kiwikapdhy; murhq;fj;jpw;F toq;fg;gl;l nfhLfld;</t>
  </si>
  <si>
    <r>
      <t>(C) 2023 rdthp 30 md;W eilngw;w mikr;ruitf; $l;lj;jpy; ngwg;gl;l mikr;ruit xg;GjYld;&gt; murpw;Fr; nrhe;jkhd Njh;e;njLf;fg;gl;l tpahghuj; njhopy;Kaw;rpfspd; Ie;njhiffis kPs;fl;likg;gjw;Fg; gd;dhl;L ehza epjpaj;jpd; tphpthf;fg;gl;l epjpa trjp Vw;ghl;bd; fPo; cld;gl;l eltbf;iffSld; ,ire;J nry;Yk; tpjj;jpy; ,yq;ifg; ngw;Nwhypaf; $l;Lj;jhgdj;jpd; ntspepd;w ntspehl;L ehza cj;juthjkspf;fg;gl;l gLfldhdJ 2022 jpnrk;ghpypUe;J eilKiwf;F tUk; tpjj;jpy; kj;jpa mur gLfldpDs; cs;sPh;f;fg;gl;lJ. ,jw;fika&gt; ,r;rPuhf;fkhdJ Kjyhtjhf 2023 Vg;gpwypYk; mjidj;njhlh;e;J 2023 jpnrk;ghpYk; vd;wthW ,uz;L fl;lq;fspy; eilKiwg;gLj;jg;gl;lJld; murpw;Fr; nrhe;jkhd Fwpj;j th;j;jf tq;fpapd; Ie;njhifapy; ,J gpujpgypf;fg;gl;lJ. NkYk;&gt; ,J mur $l;Lj;jhgdq;fs;</t>
    </r>
    <r>
      <rPr>
        <sz val="9"/>
        <rFont val="TiI"/>
      </rPr>
      <t>/</t>
    </r>
    <r>
      <rPr>
        <sz val="9"/>
        <rFont val="Baamini"/>
      </rPr>
      <t>murpw;Fr; nrhe;jkhd tpahghuj; njhopy;Kaw;rpfspw;fhd nfhLfldpy; Fiwg;nghd;wpidAk; murhq;fj;jpw;fhd Njwpa nfhLfldpy; njhlh;Gila tphpthf;fnkhd;wpidAk; Njhw;Wtpj;jJ.</t>
    </r>
  </si>
  <si>
    <r>
      <t xml:space="preserve">(m) </t>
    </r>
    <r>
      <rPr>
        <sz val="10"/>
        <rFont val="Times New Roman"/>
        <family val="1"/>
      </rPr>
      <t>M</t>
    </r>
    <r>
      <rPr>
        <vertAlign val="subscript"/>
        <sz val="10"/>
        <rFont val="Times New Roman"/>
        <family val="1"/>
      </rPr>
      <t>2b</t>
    </r>
    <r>
      <rPr>
        <sz val="10"/>
        <rFont val="Baamini"/>
      </rPr>
      <t xml:space="preserve"> ehza mstPL ,yq;ifapy; njhopw;gLfpd;w kj;jpa tq;fp kw;Wk; cupkk; ngw;w tu;j;jf tq;fpfspd; cs;ehl;L tq;fpj;njhopy; gphpTfs; kw;Wk; fiufle;j tq;fpj;njhopy; gphpTfs; Mfpa ,uz;LlDk; njhlh;ghd xd;W Nrh;e;j juTfis mbg;gilahff; nfhz;Ls;sJ.</t>
    </r>
  </si>
  <si>
    <t xml:space="preserve">(M) 2024Mk; Mz;bd; 24Mk; ,yf;f tq;fpj;njhopy; (jpUj;jr;) rl;lj;ij eilKiwg;gLj;jpaJld; cs;ehl;L tq;fpj;njhopy; gphpTfspdJk; fiufle;j tq;fpj;njhopy; gphpTfspdJk; vy;iy eph;zakhdJ 2024 a+d; 14 njhlf;fk; eilKiwf;FtUk; tifapy; kjpg;gPL nra;ag;gl;Ls;sJ. vdpDk;&gt; ehzaf; $l;Lf;fisj; njhFg;gjw;fhd Nehf;fj;jpw;fhf&gt; chpkk;ngw;w th;j;jf tq;fpfSf;fhd Ie;njhif cs;ehl;L tq;fpj;njhopy; gpupT kw;Wk; fiufle;j tq;fpj;njhopy; gpupTfs; vd Ntwhfr; Nrfhpf;fg;gLfpd;wJ. ,Ujuk; vz;ZtijAk; nrhj;Jf;fspdJk; nghWg;Gf;fspdJk; jtwhd tifg;gLj;jiyAk; jtph;g;gjw;F cs;ehl;L tq;fpj;njhopy; gphpT kw;Wk; fiufle;j tq;fpj;njhopy; gphpTfspy; tiuaiwrhh;e;j khw;wq;fs; Vw;Wf;nfhs;sg;gl;Ls;sd. Kf;fpa khw;wq;fshtd:
       </t>
  </si>
  <si>
    <t>(,) kj;jpa tq;fpapdJk; th;j;jf tq;fpfspdJk; (Njwpa) ntspehl;Lr; nrhj;Jf;fs; (ntspr;nry;Yk; cz;bay;fs; cl;gl)</t>
  </si>
  <si>
    <t>(&lt;) nghJkf;fspd; trKs;s ehzaq;fSk; Nfs;tp itg;Gf;fSk;</t>
  </si>
  <si>
    <t xml:space="preserve">(c) tHj;jf tq;fpfs; trKs;s nghJkf;fspd; fhy kw;Wk; Nrkpg;G itg;Gf;fs; </t>
  </si>
  <si>
    <t>(C) ,J kj;jpa tq;fpapd; Njwpa ntspehl;Lr; nrhj;Jf;fisAk; mj;Jld; mur fzf;Ffs; jpizf;fsj;jpdhy; mwpf;ifaplg;gl;l murpw;fhd mur Kfth; epYitfspidAk; cs;slf;Ffpd;wJ</t>
  </si>
  <si>
    <t>(v) tq;fpfSldhd mur itg;G kw;Wk; mur gz itg;Gf;fs; vd;gtw;wpd; ePq;fyhf tq;fpj;njhopy; Kiwikapdhy; murhq;fj;jpw;F toq;fg;gl;l nfhLfld;</t>
  </si>
  <si>
    <r>
      <t>(M) ,t;tl;ltizapYs;s cs;ehl;L tq;fpj; njhopy; gphptpYs;s ehzak;&gt; Nfs;tp itg;Gf;fs; kw;Wk; fhy kw;Wk; Nrkpg;G itg;Gf;fs; vd;gd ml;ltiz 123,y; cs;stw;wpypUe;Jk; NtWgLfpd;wd. ,jw;F epjp mstPl;bd; (</t>
    </r>
    <r>
      <rPr>
        <sz val="9"/>
        <rFont val="Times New Roman"/>
        <family val="1"/>
      </rPr>
      <t>M4</t>
    </r>
    <r>
      <rPr>
        <sz val="9"/>
        <rFont val="Baamini"/>
      </rPr>
      <t>) tiutpyf;fzj;jpd;gb chpkk;ngw;w</t>
    </r>
  </si>
  <si>
    <t>(V) 2023 rdthp 30 md;W eilngw;w mikr;ruitf; $l;lj;jpy; ngwg;gl;l mikr;ruit xg;GjYld;&gt; murpw;Fr; nrhe;jkhd Njh;e;njLf;fg;gl;l tpahghuj; njhopy;Kaw;rpfspd; Ie;njhiffis kPs;fl;likg;gjw;Fg; gd;dhl;L ehza epjpaj;jpd; tphpthf;fg;gl;l epjpa trjp Vw;ghl;bd; fPo; cld;gl;l eltbf;iffSld; ,ire;J nry;Yk; tpjj;jpy; ,yq;ifg; ngw;Nwhypaf; $l;Lj;jhgdj;jpd; ntspepd;w ntspehl;L ehza cj;juthjkspf;fg;gl;l gLfldhdJ 2022 jpnrk;ghpypUe;J eilKiwf;F tUk; tpjj;jpy; kj;jpa mur gLfldpDs; cs;sPh;f;fg;gl;lJ. ,jw;fika&gt; ,r;rPuhf;fkhdJ Kjyhtjhf 2023 Vg;gpwypYk; mjidj;njhlh;e;J 2023 jpnrk;ghpYk; vd;wthW ,uz;L fl;lq;fspy; eilKiwg;gLj;jg;gl;lJld; murpw;Fr; nrhe;jkhd Fwpj;j th;j;jf tq;fpapd; Ie;njhifapy; ,J gpujpgypf;fg;gl;lJ. NkYk;&gt; ,J mur $l;Lj;jhgdq;fs;Æmurpw;Fr; nrhe;jkhd tpahghuj; njhopy;Kaw;rpfspw;fhd nfhLfldpy; Fiwg;nghd;wpidAk; murhq;fj;jpw;fhd Njwpa nfhLfldpy; njhlh;Gila tphpthf;fnkhd;wpidAk; Njhw;Wtpj;jJ.</t>
  </si>
  <si>
    <t>epjpf;
fk;gdpfs;</t>
  </si>
  <si>
    <r>
      <t xml:space="preserve">(m) </t>
    </r>
    <r>
      <rPr>
        <sz val="9"/>
        <rFont val="Times New Roman"/>
        <family val="1"/>
      </rPr>
      <t>M</t>
    </r>
    <r>
      <rPr>
        <vertAlign val="subscript"/>
        <sz val="9"/>
        <rFont val="Times New Roman"/>
        <family val="1"/>
      </rPr>
      <t>4</t>
    </r>
    <r>
      <rPr>
        <sz val="9"/>
        <rFont val="Times New Roman"/>
        <family val="1"/>
      </rPr>
      <t xml:space="preserve"> </t>
    </r>
    <r>
      <rPr>
        <sz val="9"/>
        <rFont val="Baamini"/>
      </rPr>
      <t xml:space="preserve">MdJ </t>
    </r>
    <r>
      <rPr>
        <sz val="9"/>
        <rFont val="Times New Roman"/>
        <family val="1"/>
      </rPr>
      <t>M</t>
    </r>
    <r>
      <rPr>
        <vertAlign val="subscript"/>
        <sz val="9"/>
        <rFont val="Times New Roman"/>
        <family val="1"/>
      </rPr>
      <t>2b</t>
    </r>
    <r>
      <rPr>
        <sz val="9"/>
        <rFont val="Times New Roman"/>
        <family val="1"/>
      </rPr>
      <t xml:space="preserve"> </t>
    </r>
    <r>
      <rPr>
        <sz val="9"/>
        <rFont val="Baamini"/>
      </rPr>
      <t>,y; cs;slf;fg;gLk; epWtdq;fSf;F Nkyjpfkhf chpkk;ngw;w rpwg;gpay;G tha;e;j tq;fpfs; kw;Wk; epjpf; fk;gdpfs; vd;gdtw;Wld; njhlh;ghd xd;W Nrh;e;j juTfis mbg;gilahff; nfhz;Ls;sJ</t>
    </r>
  </si>
  <si>
    <t>(,) th;j;jf tq;fpfs;&gt; chpkk; ngw;w rpwg;gpay;Gtha;e;j tq;fpfs; kw;Wk; epjpf; fk;gdpfspYs;s jdpahh;Jiwapdhpd; fhy kw;Wk; Nrkpg;G itg;Gf;fs;</t>
  </si>
  <si>
    <t>rpwg;gpay;G tha;e;j tq;fpfSk; epjpf; fk;gdpfSk; nghJkf;fshf fUjg;glhikNa fhuzkhFk;.</t>
  </si>
  <si>
    <t xml:space="preserve"> epjpf; fk;gdpfspd; jfty;fs;</t>
  </si>
  <si>
    <t>epjpf; fk;gdpfspd; jfty;fs;</t>
  </si>
  <si>
    <t xml:space="preserve">(&lt;) 2005 ngg;GUthp 1Mk; ehs; Kjy; epjpf; fk;gdpfs; Nrkpg;G itg;Gf;fis Vw;Wf; nfhs;tjw;F mDkjp toq;fg;gl;lJ.
</t>
  </si>
  <si>
    <t>(v) rpy khjq;fspy; cupkk;ngw;w epjpf; fk;gdpfshy; jdpahh; Jiwf;F toq;fg;gl;l nfhLfldpd; fLikahd tsh;r;rpf;F Vw;fdNt epWtg;gl;l rpwg;gpay;G tha;e;j Fj;jiff; fk;gdpfs; epjpf; fk;gdpfSf;fhd mDkjpg; gj;jpuq;fisg; ngw;wNj fhuzkhFk;.</t>
  </si>
  <si>
    <t>(,) tiuaWf;fg;gl;l rdr mgptpUj;jp tq;fp&gt; tiuaWf;fg;gl;l ,yq;if tPlikg;G mgptpUj;jp epjpf; $l;Lj;jhgdk; kw;Wk; tiuaWf;fg;gl;l ,yq;if Nrkpg;G tq;fp vd;gdtw;iw Vida chpkk;ngw;w rpwg;gpay;G
tha;e;j tq;fpfs; cs;slf;Ffpd;wJ. rpwg;gpay;Gtha;e;j tq;fpnahd;whfj; njhopw;gl;l tiuaWf;fg;gl;l vk;gpv];vy; Nrkpg;G tq;fpahdJ ,yq;if nkr;rd;l; ghq;f; gpvy;rp kw;Wk; tiuaWf;fg;gl;l vk;gpv];vy;
igdhd;rpay; Nrtprh;]; cld; ,ize;J 2015 rdthp 01Mk; jpfjpapypUe;J nkh;r;rd;l; ghq;f; xt; rpwpyq;fh md;l; igdhd;]; gpvy;rp vd;w ngaUld; epjpapay; fk;gdpahfj; njhopw;gl;lJ.</t>
  </si>
  <si>
    <r>
      <t>(&lt;) chpkk;ngw;w rpwg;gpay;G tha;e;j tq;fpfSs; gpuNjr mgptpUj;jp tq;fpfs;Æ gpuNjr rq;th;jd tq;fp (2010 A+iy 14 ,y; gpuNjr mgptpUj;jp tq;fpfis xd;W Nrh;j;J epWtg;gl;lJ)&gt; Njrpa Nrkpg;G tq;fp&gt; mur &lt;l;L KjyPl;L tq;fp&gt; tiuaWf;fg;gl;l rdr mgptpUj;jp tq;fp&gt; ,yq;if vr;Bvg;rp tq;fp&gt; tiuaWf;fg;gl;l ,yq;if Nrkpg;G tq;fp vd;gd cs;slq;Fk;. chpkk;ngw;w rpwg;gpay;G tq;fpahfj; njhopw;gl;l tiuaWf;fg;gl;l vk;gPv];vy; Nrkpg;G tq;fpahdJ Nkh;r;rd;l; ghq;f; xg; = yq;fh gpvy;rp kw;Wk; vk;gpv];vy; gpdhd;rpay; Nrh;tpr]; vy;hpbAld; xd;wpizf;fg;gl;L Nkr;rd;l; ghq; xg; = yq;fh md;l; gpdhd;]; gpvy;rp vd;w ngahpy; 2015 rdthp 01 ,ypUe;J eilKiwf;F tUk;tifapy; epjpf;fk;gdpahf njhopw;gl;lJ. chpkk; ngw;w rpwg;gpay;G tha;e;j tq;fpahfj; njhopw;gl;l bvt;rprp tq;fp bvt;rprp tHj;jd tq;fpAld; ,ize;J 2015 xj;NjhgH 01Mk; jpfjpapypUe;J bvt;rprp ghq;f; gpvy;rp vd;w ngahpy; chpkk; ngw;w tHj;jf tq;fpahfj; njhopw;gl;lJ. chpkk;ngw;w rpwg;gpay;Gtha;e;j tq;fpnahd;whfj; njhopw;gl;l tiuaWf;fg;gl;l yq;fhGj;jpu mgptpUj;jp tq;fp 2019 Vg;gpwy; 1 njhlf;fk; gpuNjr mgptpUj;jp tq;fp</t>
    </r>
    <r>
      <rPr>
        <sz val="9"/>
        <rFont val="Times New Roman"/>
        <family val="1"/>
      </rPr>
      <t>/</t>
    </r>
    <r>
      <rPr>
        <sz val="9"/>
        <rFont val="Baamini"/>
      </rPr>
      <t xml:space="preserve"> gpuNjr rq;th;jd tq;fpAld; xd;W Nrh;f;fg;gl;lJ.</t>
    </r>
  </si>
  <si>
    <t>(C) murpw;fhd Njwpa nfhLfldhdJ murhq;f itg;Gf;fs; kw;Wk; mur fhR kPjpfs; vd;gd ePq;fyhf kj;jpa tq;fp&gt; chpkk;ngw;w th;j;jf tq;fpfs;&gt; chpkk;ngw;w rpwg;gpay;G tha;e;j tq;fpfs; kw;Wk; epjpf; fk;gdpfspdhy; murhq;fj;jpw;F tphpTgLj;jg;gl;l nfhLfld;fSf;F rkkhf fhzg;gLfpd;wJ</t>
  </si>
  <si>
    <t>27 entk;gu; 2024 Kjy;&gt; XhpuT nfhs;if tPjk; vd;gJ kj;jpa tq;fpapd; nfhs;if tl;b tPjkhf tiuaWf;fg;gLfpwJ. Jizepy; itg;G 
trjp tPjk; kw;Wk; Jizepy; fld;toq;fy; trjp tPjk; Mfpait kj;jpa tq;fpahy; jPh;khdpf;fg;gl;lthW Kd;$l;bNa eph;zapf;fg;gl;l
vy;iyfSld; XhpuT nfhs;if tPjj;Jld; ,izf;fg;gLfpd;wJ.</t>
  </si>
  <si>
    <t>Jizepy; itg;G 
trjp tPjk; (M)</t>
  </si>
  <si>
    <t>Jizepy; fld;toq;fy; trjp tPjk; (M)</t>
  </si>
  <si>
    <t>XhpuT nfhs;if tPjk; (M)</t>
  </si>
  <si>
    <t>ruhrhp epiwNaw;wg;gl;l fld; toq;fy; tPjk;</t>
  </si>
  <si>
    <t>(m) Nrfhpg;G epiyapYs;s gz tplaq;fs;&gt; epjpapay; Nehf;fq;fSf;fhf toq;fg;gl;l Kw;gzq;fs; cj;juthj tpiyj; jpl;lj;jpd;fPo; epjpapLtjw;fhf toq;fg;gl;l Kw;gzq;fSk; ePq;fyhf</t>
  </si>
  <si>
    <t>(m) jdpahH Jiwf;F tHj;jf tq;fpfspdhy; toq;fg;gl;l fld;fs; kw;Wk; Kw;gzq;fspd; fhyhz;L mstPl;bid mbg;gilahff; nfhz;lJld;&gt; tHj;jf tq;fpfspy; cs;ehl;L tq;fpj;njhopy; gphpTfspdJk; fiufle;j tq;fpj;njhopy; gphpTfspdJk; fld;fs; kw;Wk; Kw;gzq;fis cs;slf;FfpwJ.</t>
  </si>
  <si>
    <t>(M) fld;fs;&gt; Nkyjpf gw;Wf;fs;&gt; foptplg;gl;l kw;Wk; nfhs;tdT nra;ag;gl;l cz;bay;fis cs;slf;FtJld; Nrfhpg;Gr; nray;KiwapYs;s fhR tplaq;fis ePf;Ffpd;wJ.</t>
  </si>
  <si>
    <t xml:space="preserve"> th;j;jf tq;fpfspd; fiufle;j tq;fpj; njhopy; gphpTfspd; nrhj;Jf;fSk; nghWg;Gf;fSk; (m)(M)</t>
  </si>
  <si>
    <t>nrhj;Jf;fs; (,)</t>
  </si>
  <si>
    <t>nghWg;Gf;fs; (,)</t>
  </si>
  <si>
    <t>(,) Fwpg;gpl;l fhy Kbtpy; epyTfpd;w nryhtzp tPjq;fspy; ntspehl;L ehzaq;fspy; Fwpj;Jiuf;fg;gl;l nrhj;Jf;fSk; nghWg;Gf;fSk; ,yq;if &amp;ghtpw;F khw;wg;gl;Ls;sd.</t>
  </si>
  <si>
    <t>(M) 2024Mk; Mz;bd; 24Mk; ,yf;f tq;fpj;njhopy; (jpUj;jr;) rl;lj;ij eilKiwg;gLj;jpaJld; cs;ehl;L tq;fpj;njhopy; gphpTfspdJk; fiufle;j tq;fpj;njhopy; gphpTfspdJk; vy;iy eph;zakhdJ 2024 a+d; 14 njhlf;fk; eilKiwf;FtUk; tifapy; kjpg;gPL nra;ag;gl;Ls;sJ. vdpDk;&gt; ehzaf; $l;Lf;fisj; njhFg;gjw;fhd Nehf;fj;jpw;fhf&gt; chpkk;ngw;w th;j;jf tq;fpfSf;fhd Ie;njhif cs;ehl;L tq;fpj;njhopy; gpupT kw;Wk; fiufle;j tq;fpj;njhopy; gpupTfs; vd Ntwhfr; Nrfhpf;fg;gLfpd;wJ.</t>
  </si>
  <si>
    <r>
      <t xml:space="preserve">xd;W jpul;lg;gl;l ehza mstPL - </t>
    </r>
    <r>
      <rPr>
        <b/>
        <sz val="12"/>
        <rFont val="Times New Roman"/>
        <family val="1"/>
      </rPr>
      <t>M</t>
    </r>
    <r>
      <rPr>
        <b/>
        <vertAlign val="subscript"/>
        <sz val="12"/>
        <rFont val="Times New Roman"/>
        <family val="1"/>
      </rPr>
      <t>2b</t>
    </r>
    <r>
      <rPr>
        <b/>
        <sz val="12"/>
        <rFont val="Baamini"/>
      </rPr>
      <t xml:space="preserve"> (m)(M)</t>
    </r>
  </si>
  <si>
    <t>Njwpa ntspehl;Lr; nrhj;Jf;fs; (,)</t>
  </si>
  <si>
    <r>
      <rPr>
        <b/>
        <sz val="10"/>
        <rFont val="Baamini"/>
      </rPr>
      <t>tphpe;j gz epuk;gy;</t>
    </r>
    <r>
      <rPr>
        <b/>
        <sz val="10"/>
        <rFont val="Book Antiqua"/>
        <family val="1"/>
      </rPr>
      <t xml:space="preserve"> (M</t>
    </r>
    <r>
      <rPr>
        <b/>
        <vertAlign val="subscript"/>
        <sz val="10"/>
        <rFont val="Book Antiqua"/>
        <family val="1"/>
      </rPr>
      <t>1</t>
    </r>
    <r>
      <rPr>
        <b/>
        <sz val="10"/>
        <rFont val="Book Antiqua"/>
        <family val="1"/>
      </rPr>
      <t>)</t>
    </r>
    <r>
      <rPr>
        <b/>
        <sz val="10"/>
        <rFont val="Baamini"/>
      </rPr>
      <t xml:space="preserve"> (&lt;)</t>
    </r>
  </si>
  <si>
    <t>fhy kw;Wk; Nrkpg;G itg;Gf;fs; (c)</t>
  </si>
  <si>
    <t>murpw;fhd nfhLfld; (Njwpa) (v)</t>
  </si>
  <si>
    <t xml:space="preserve"> (V)</t>
  </si>
  <si>
    <t>Vg;gpwy; (V)</t>
  </si>
  <si>
    <t xml:space="preserve">jpnrk;gh; (V) </t>
  </si>
  <si>
    <t>chpkkspf;fg;gl;l epjpf;f fk;gdpfs;
(v)</t>
  </si>
  <si>
    <t>cs;ehl;L tq;fpfSf;fpilapyhd (,)</t>
  </si>
  <si>
    <t>ml;ltiz 132</t>
  </si>
  <si>
    <t>%yjdg; NghJkhe;jd;ik tpfpjk; (,lh;Neh;T epiwNaw;wg;gl;l nrhj;Jf;fSf;fhd xOq;FKiwg;gLj;jy; %yjdk;)</t>
  </si>
  <si>
    <t>ika %yjd tpfpjk; (mLf;F 1) (,lh;Neh;T epiwNaw;wg;gl;l nrhj;Jf;fSf;fhd ika %yjdk;)</t>
  </si>
  <si>
    <t>nkhj;j nrhj;Jf;fSf;fhd ika %yjdk;</t>
  </si>
  <si>
    <t xml:space="preserve">ngwg;glhj njhiffs; (Njwpa fl;lk; 3 ngWkjpapog;G) cs;slq;fyhd nkhj;j %yjd epjpaj;jpw;F fl;lk; 3 fld;fs; </t>
  </si>
  <si>
    <t>%yjd epjpaj;jpw;fhd fld;ghLfs;</t>
  </si>
  <si>
    <t>nrhj;J tpfpjj;jpw;fhd %yjdk;</t>
  </si>
  <si>
    <t>KLf;fp tpfpjk;</t>
  </si>
  <si>
    <t>nkhj;jf; fld;fs; tpfpjj;jpw;fhd fl;lk; 3 fld;fs; (ngwg;glhj njhiffs; kw;Wk; Njwpa fl;lk; 3 ngWkjpapog;G cs;slq;fyhf)</t>
  </si>
  <si>
    <t>nkhj;jf; fld;fs; tpfpjj;jpw;fhd fl;lk; 3 fld;fs; (ngwg;glhj njhiffs; ePq;fyhf)</t>
  </si>
  <si>
    <t>fld;fs; kw;Wk; Kw;gzq;fSf;nfjpuhf Nkw;nfhs;sg;gl;l fld;fs; kPjhd nkhj;j ngWkjpapog;G (ngwg;glhj njhiffs; ePq;fyhf)</t>
  </si>
  <si>
    <t>fl;lk; 3 ngWkjpapog;G Vw;ghL (ngwg;glhj njhiffs; cs;slq;fyhf)</t>
  </si>
  <si>
    <t>nkhj;jg; ngWkjpapog;G Vw;ghL (ngwg;glhj njhiffs; cs;slq;fyhf)</t>
  </si>
  <si>
    <t>nkhj;jr; nrhj;Jf;fSf;nfjpuhf Nkw;nfhs;sg;gl;l fld;fs; kPjhd nkhj;jg; ngWkjpapog;G</t>
  </si>
  <si>
    <t>nkhj;jr; nrhj;Jf;fSf;fhd nkhj;jf; fld;fs; kw;Wk; Kw;gzq;fs;</t>
  </si>
  <si>
    <t>nkhj;jr; nrhj;Jf;fSf;fhd nkhj;j KjyPLfs;</t>
  </si>
  <si>
    <t>nkhj;jr; nrhj;Jf;fSf;fhd nkhj;j tUkhdk;</t>
  </si>
  <si>
    <t>nkhj;jr; nrhj;Jf;fSf;fhd Njwpa tl;b tUkhdk;</t>
  </si>
  <si>
    <t>nkhj;jr; nrhj;Jf;fSf;fhd tl;bay;yh tUkhdk;</t>
  </si>
  <si>
    <t>gq;FhpikfspypUe;jhd tUtha;fs; - thpf;Fg; gpd;dh;</t>
  </si>
  <si>
    <t>nrhj;Jf;fspypUe;jhd tUtha;fs; - thpf;F Kd;dh;</t>
  </si>
  <si>
    <t>nrhj;Jf;fspypUe;jhd tUtha;fs; - thpf;Fg; gpd;dh;</t>
  </si>
  <si>
    <t>nkhj;j tUkhdj;jpw;fhd tl;b tUkhdk;</t>
  </si>
  <si>
    <t>nkhj;j tUkhdj;jpw;fhd Njwpa tl;b tUkhdk;</t>
  </si>
  <si>
    <t>nkhj;j tUkhdj;jpw;fhd tl;bay;yh tUkhdk;</t>
  </si>
  <si>
    <t>nkhj;j tUkhdj;jpw;fhd tl;bay;yh nrytpdk; (njhopw;ghl;Lr; nrytpdk;)</t>
  </si>
  <si>
    <t>tl;bay;yhr; nrytpdq;fSf;fhd Mszpr; nrytpdq;fs;</t>
  </si>
  <si>
    <t>nkhj;j tUkhdj;jpw;fhd Mszpr; nrytpdq;fs;</t>
  </si>
  <si>
    <t>nkhj;j tUkhdj;jpw;fhd ngWkjpapog;G</t>
  </si>
  <si>
    <t>tpidj;jpwd; tpfpjk;</t>
  </si>
  <si>
    <t>tl;b vy;iy (ruhrhpr; nrhj;JfSf;F Njwpa tl;b tUkhdk;)</t>
  </si>
  <si>
    <t>nkhj;jr; nrhj;Jf;fSf;fhd nkhj;j jputr; nrhj;Jf;fs;</t>
  </si>
  <si>
    <t>&amp;gha; jputj;jd;ik cs;slf;f tpfpjk;</t>
  </si>
  <si>
    <t>midj;J ehza jputj;jd;ik cs;slf;f tpfpjk;</t>
  </si>
  <si>
    <t>itg;Gfspw;fhd jputj;jd;ikr; nrhj;Jf;fs;</t>
  </si>
  <si>
    <t>nkhj;j itg;Gfspw;Fkhd eilKiw kw;Wk; Nrkpg;G itg;Gf;fs;</t>
  </si>
  <si>
    <t>FWq;fhyg; nghWg;GfSf;fhd jputr; nrhj;J</t>
  </si>
  <si>
    <t>nkhj;j fld;fs; kw;Wk; Kw;gzq;fSf;fhd itg;G</t>
  </si>
  <si>
    <t>Njwpa cWjpahd epjpaply; tpfpjk;</t>
  </si>
  <si>
    <t>5.  nrhj;Jf;fs;/ epjpaply; fl;likg;G</t>
  </si>
  <si>
    <t>itg;Gf;fSf;fhd nfhLfld;</t>
  </si>
  <si>
    <t>itg;Gf;fs; kw;Wk; fld;ghLfSf;fhd nfhLfld;</t>
  </si>
  <si>
    <t>itg;Gf;fs;&gt; fld;ghLfs; kw;Wk; %yjdj;jpw;fhd nfhLfld;</t>
  </si>
  <si>
    <t>6.  epjpapay; cl;fl;likg;G</t>
  </si>
  <si>
    <t>fpisfspd; vz;zpf;if (khzth; Nrkpg;Gg; gphpT ePq;fyhf)</t>
  </si>
  <si>
    <t>jd;dpaf;f $w;Wg; nghwpfspd; vz;zpf;if</t>
  </si>
  <si>
    <t>Fwpg;G: mwpf;ifaplYf;F ,zq;f 2020 ,ypUe;jhd ,yq;if epjpapay; mwpf;ifaply; epakj;jpd; mbg;gilahff; nfhz;l jfty;</t>
  </si>
  <si>
    <t>2023 (m)</t>
  </si>
  <si>
    <t>2024 (M)</t>
  </si>
  <si>
    <r>
      <t>1.   %yjdg; NghJkhe;jd;ik (</t>
    </r>
    <r>
      <rPr>
        <b/>
        <sz val="10"/>
        <color theme="1"/>
        <rFont val="Times New Roman"/>
        <family val="1"/>
      </rPr>
      <t>%</t>
    </r>
    <r>
      <rPr>
        <b/>
        <sz val="10"/>
        <color theme="1"/>
        <rFont val="Baamini"/>
      </rPr>
      <t>)</t>
    </r>
  </si>
  <si>
    <r>
      <t xml:space="preserve">2.  nrhj;jpd; juk; </t>
    </r>
    <r>
      <rPr>
        <b/>
        <sz val="10"/>
        <color theme="1"/>
        <rFont val="Times New Roman"/>
        <family val="1"/>
      </rPr>
      <t>(%)</t>
    </r>
  </si>
  <si>
    <r>
      <t xml:space="preserve">3.  tUtha;fSk; ,yhgj;jd;ikAk;  </t>
    </r>
    <r>
      <rPr>
        <b/>
        <sz val="10"/>
        <color theme="1"/>
        <rFont val="Times New Roman"/>
        <family val="1"/>
      </rPr>
      <t>(%)</t>
    </r>
  </si>
  <si>
    <r>
      <t xml:space="preserve">4.  jputj;jd;ik </t>
    </r>
    <r>
      <rPr>
        <b/>
        <sz val="10"/>
        <color theme="1"/>
        <rFont val="Times New Roman"/>
        <family val="1"/>
      </rPr>
      <t>(%)</t>
    </r>
  </si>
  <si>
    <r>
      <t>5.  nrhj;Jf;fs;</t>
    </r>
    <r>
      <rPr>
        <b/>
        <sz val="10"/>
        <color theme="1"/>
        <rFont val="Times New Roman"/>
        <family val="1"/>
      </rPr>
      <t>/</t>
    </r>
    <r>
      <rPr>
        <b/>
        <sz val="10"/>
        <color theme="1"/>
        <rFont val="Baamini"/>
      </rPr>
      <t xml:space="preserve"> epjpaply; fl;likg;G</t>
    </r>
  </si>
  <si>
    <r>
      <t xml:space="preserve">itg;Gf;fs; (nkhj;jr; nrhj;Jf;fspd; </t>
    </r>
    <r>
      <rPr>
        <sz val="10"/>
        <color theme="1"/>
        <rFont val="Times New Roman"/>
        <family val="1"/>
      </rPr>
      <t>%</t>
    </r>
    <r>
      <rPr>
        <sz val="10"/>
        <color theme="1"/>
        <rFont val="Baamini"/>
      </rPr>
      <t xml:space="preserve"> Mf)</t>
    </r>
  </si>
  <si>
    <r>
      <t xml:space="preserve">fld;ghLfs; (nkhj;jr; nrhj;Jf;fspd; </t>
    </r>
    <r>
      <rPr>
        <sz val="10"/>
        <color theme="1"/>
        <rFont val="Times New Roman"/>
        <family val="1"/>
      </rPr>
      <t>%</t>
    </r>
    <r>
      <rPr>
        <sz val="10"/>
        <color theme="1"/>
        <rFont val="Baamini"/>
      </rPr>
      <t xml:space="preserve"> Mf)</t>
    </r>
  </si>
  <si>
    <r>
      <t xml:space="preserve">%yjd epjpfs; (nkhj;jr; nrhj;Jf;fspd; </t>
    </r>
    <r>
      <rPr>
        <sz val="10"/>
        <color theme="1"/>
        <rFont val="Times New Roman"/>
        <family val="1"/>
      </rPr>
      <t>%</t>
    </r>
    <r>
      <rPr>
        <sz val="10"/>
        <color theme="1"/>
        <rFont val="Baamini"/>
      </rPr>
      <t xml:space="preserve"> Mf)</t>
    </r>
  </si>
  <si>
    <r>
      <t xml:space="preserve">Vidait (nkhj;jr; nrhj;Jf;fspd; </t>
    </r>
    <r>
      <rPr>
        <sz val="10"/>
        <color theme="1"/>
        <rFont val="Times New Roman"/>
        <family val="1"/>
      </rPr>
      <t>%</t>
    </r>
    <r>
      <rPr>
        <sz val="10"/>
        <color theme="1"/>
        <rFont val="Baamini"/>
      </rPr>
      <t xml:space="preserve"> Mf)</t>
    </r>
  </si>
  <si>
    <t>ml;ltiz 133</t>
  </si>
  <si>
    <t xml:space="preserve"> epjpapay; Mw;wy; Fwpfhl;bfs; - chpkk;ngw;w th;j;jf tq;fpfs;</t>
  </si>
  <si>
    <r>
      <t>2.  nrhj;jpd; juk; (</t>
    </r>
    <r>
      <rPr>
        <b/>
        <sz val="10"/>
        <color theme="1"/>
        <rFont val="Times New Roman"/>
        <family val="1"/>
      </rPr>
      <t>%</t>
    </r>
    <r>
      <rPr>
        <b/>
        <sz val="10"/>
        <color theme="1"/>
        <rFont val="Baamini"/>
      </rPr>
      <t>)</t>
    </r>
  </si>
  <si>
    <r>
      <t>3.  tUtha;fSk; ,yhgj;jd;ikAk;  (</t>
    </r>
    <r>
      <rPr>
        <b/>
        <sz val="10"/>
        <color theme="1"/>
        <rFont val="Times New Roman"/>
        <family val="1"/>
      </rPr>
      <t>%</t>
    </r>
    <r>
      <rPr>
        <b/>
        <sz val="10"/>
        <color theme="1"/>
        <rFont val="Baamini"/>
      </rPr>
      <t>)</t>
    </r>
  </si>
  <si>
    <r>
      <t>4.  jputj;jd;ik (</t>
    </r>
    <r>
      <rPr>
        <b/>
        <sz val="10"/>
        <color theme="1"/>
        <rFont val="Times New Roman"/>
        <family val="1"/>
      </rPr>
      <t>%</t>
    </r>
    <r>
      <rPr>
        <b/>
        <sz val="10"/>
        <color theme="1"/>
        <rFont val="Baamini"/>
      </rPr>
      <t>)</t>
    </r>
  </si>
  <si>
    <r>
      <t>2023 (</t>
    </r>
    <r>
      <rPr>
        <b/>
        <sz val="10"/>
        <color theme="1"/>
        <rFont val="Baamini"/>
      </rPr>
      <t>m</t>
    </r>
    <r>
      <rPr>
        <b/>
        <sz val="10"/>
        <color theme="1"/>
        <rFont val="Times New Roman"/>
        <family val="1"/>
      </rPr>
      <t>)</t>
    </r>
  </si>
  <si>
    <r>
      <t>2024 (</t>
    </r>
    <r>
      <rPr>
        <b/>
        <sz val="10"/>
        <color theme="1"/>
        <rFont val="Baamini"/>
      </rPr>
      <t>M</t>
    </r>
    <r>
      <rPr>
        <b/>
        <sz val="10"/>
        <color theme="1"/>
        <rFont val="Times New Roman"/>
        <family val="1"/>
      </rPr>
      <t>)</t>
    </r>
  </si>
  <si>
    <t>ml;ltiz 134</t>
  </si>
  <si>
    <t xml:space="preserve"> epjpapay; Mw;wy; Fwpfhl;bfs; - chpkk;ngw;w rpwg;gpay;Gtha;e;j tq;fpfs;</t>
  </si>
  <si>
    <t>ml;ltiz 135 (m)</t>
  </si>
  <si>
    <t>fhRk; tq;fp epYitfSk;</t>
  </si>
  <si>
    <t>ifapYs;s fhR</t>
  </si>
  <si>
    <t>th;j;jf tq;fpfSldhd Nfs;tp itg;Gf;fs;</t>
  </si>
  <si>
    <t>,yq;if mur gpizaq;fs; kPjhd KjyPLfs;</t>
  </si>
  <si>
    <t>jpiwNrhp Kwpfs;</t>
  </si>
  <si>
    <t>th;j;jf tq;fpfSldhd fhy kw;Wk; Nrkpg;G itg;Gf;fs;</t>
  </si>
  <si>
    <t>Vida itg;Gf;fis Vw;Fk; epWtdq;fSldhd itg;Gf;fs;</t>
  </si>
  <si>
    <t>th;j;jf KjyPLfSf;fhf itj;jpUf;fg;gl;l gq;Ffs;</t>
  </si>
  <si>
    <t>njhFjpf;fld;fs;</t>
  </si>
  <si>
    <t>Vida fk;gdpfspd; gq;Ffs;</t>
  </si>
  <si>
    <t>Jiz kw;Wk; ,izf; fk;gdpfspd; gq;Ffs;</t>
  </si>
  <si>
    <t>KjyPl;L Mjdq;fs;</t>
  </si>
  <si>
    <t>Vida KjyPLfs;</t>
  </si>
  <si>
    <t>KjyPl;Lg; gpizaq;fspd; ngWkjpf; FiwTf;fhd Vw;ghLfs;</t>
  </si>
  <si>
    <t>fld;fSk; Kw;gzq;fSk; (Njwpa)</t>
  </si>
  <si>
    <t>Fj;jif</t>
  </si>
  <si>
    <t>thliff; nfhs;tdT</t>
  </si>
  <si>
    <t>mlF Kw;gzq;fSk; jq;f fld;fSk; (m)</t>
  </si>
  <si>
    <t>njhlh;Gila jug;gpdhplkpUe;jhd epYitfs;</t>
  </si>
  <si>
    <t xml:space="preserve">Vida fld;fSk; Kw;gzq;fSk; </t>
  </si>
  <si>
    <t>fld;fopg;G Vw;ghLfSk; njhq;fyplg;gl;l tl;bAk;</t>
  </si>
  <si>
    <t>th;j;jfg;gLj;jg;gLk; ,Ug;Gf;fs;</t>
  </si>
  <si>
    <t>tpw;gidf;fhd thfdk; kw;Wk; Vida rhjdq;fs; (M)</t>
  </si>
  <si>
    <t>epiyahd nrhj;Jf;fs;</t>
  </si>
  <si>
    <t>Vida nrhj;Jf;fs;</t>
  </si>
  <si>
    <t>cupik %yjdKk; nghWg;Gf;fSk;</t>
  </si>
  <si>
    <t>cupik %yjdk;</t>
  </si>
  <si>
    <t>nrYj;jg;gl;l %yjdk;</t>
  </si>
  <si>
    <t>gpbj;Jitf;fg;gl;l tUtha;fSk; xJf;FfSk;</t>
  </si>
  <si>
    <t>itg;Gr; rhd;wpjo;fs;</t>
  </si>
  <si>
    <t>epjpapay; epWtdq;fs;</t>
  </si>
  <si>
    <t>Vida nghWg;Gf;fs;</t>
  </si>
  <si>
    <t>epWtdq;fspd; vz;zpf;if</t>
  </si>
  <si>
    <t xml:space="preserve">(m) </t>
  </si>
  <si>
    <t xml:space="preserve">(M) </t>
  </si>
  <si>
    <t>2021 f;F Kd;G kPz;Lk; nrhe;jkhf;fg;gl;l nghUl;fs; mlq;Fk;</t>
  </si>
  <si>
    <t>&lt;upI gpdhd;]; ypkpnll; ePq;fyhf</t>
  </si>
  <si>
    <t xml:space="preserve">jpnrk;gu; 2021 f;F Kd;G mlF Kw;gzq;fs; kl;LNk fUjg;gl;ld. </t>
  </si>
  <si>
    <t>36(,)</t>
  </si>
  <si>
    <t>33,)</t>
  </si>
  <si>
    <t>nkhj;jr;
nrhj;Jf;fs;
my;yJ 
nghWg;Gf;fs;</t>
  </si>
  <si>
    <t>fhR kw;Wk; fhRf;F rkdhdit</t>
  </si>
  <si>
    <t>epjp epWtdq;fspYs;s itg;Gf;fs;</t>
  </si>
  <si>
    <t>kWtpw;gid xg;ge;jq;fspd; fPo; thq;fg;gl;l gpizaq;fs;</t>
  </si>
  <si>
    <t>mur gpizaq;fs;</t>
  </si>
  <si>
    <t>KjyPl;Lr; nrhj;Jf;fs; kw;Wk; cz;ik nrhj;J</t>
  </si>
  <si>
    <t>fl;lk; 01 vd tifg;gLj;jg;gl;l</t>
  </si>
  <si>
    <t>fl;lk; 02  vd tifg;gLj;jg;gl;l</t>
  </si>
  <si>
    <t>fl;lk; 03  vd tifg;gLj;jg;gl;l</t>
  </si>
  <si>
    <t>cs;ehl;L ehza  Nrkpg;G itg;Gf;fs;</t>
  </si>
  <si>
    <t>cs;ehl;L ehza fhy itg;Gf;fs;</t>
  </si>
  <si>
    <t>ntspehl;L ehza itg;Gf;fs;</t>
  </si>
  <si>
    <t>cs;ehl;L ehzaf; fld;ghLfs;</t>
  </si>
  <si>
    <t>ntspehl;L ehzaf; fld;ghLfs;</t>
  </si>
  <si>
    <t>(m) ,yq;if fzf;fpay; juepiyfspd;gb jahupf;fg;gl;l epjpj; jfty;fspd; mbg;gilapy;</t>
  </si>
  <si>
    <t>2023
(m)(M)</t>
  </si>
  <si>
    <t>2024
(m)(,)</t>
  </si>
  <si>
    <t>epjpapay; epiyik (&amp;.gpy;ypad;)</t>
  </si>
  <si>
    <t>KjyPLfs; (&lt;)</t>
  </si>
  <si>
    <t xml:space="preserve">fld;fSk; Kw;gzq;fSk; </t>
  </si>
  <si>
    <t>%yjdg; NghJkhe;jd;ik</t>
  </si>
  <si>
    <t>,lh;Neh;T epiwNaw;wg;gl;l nrhj;Jf;fSf;fhd ika %yjdk; (c)</t>
  </si>
  <si>
    <t>,lh;Neh;T epiwNaw;wg;gl;l nrhj;Jf;fSf;fhd %yjd mbg;gil (C)</t>
  </si>
  <si>
    <t>nkhj;jr; nrhj;Jf;fSf;fhd ika %yjdk; (NjwpaJ)</t>
  </si>
  <si>
    <t xml:space="preserve">ika %yjdj;jpw;fhd fl;lk; 03 ngWkjpapog;gpd; Njwpa fld;fSk; Kw;gzq;fSk; </t>
  </si>
  <si>
    <t>nrhj;Jj; juk;</t>
  </si>
  <si>
    <t xml:space="preserve">nkhj;j fld;fSk; Kw;gzq;Sf;fhd KOnkhj;j nraw;glh fld;fSk; Kw;gzq;fSk; </t>
  </si>
  <si>
    <t>nkhj;j fld;fSk; Kw;gzq;Sf;fhd Njwpa fld;fSk; Kw;gzq;fSk; (v)</t>
  </si>
  <si>
    <t>nkhj;jf; fld;fSk; Kw;gzq;fSf;F vjpuhf ngWkjpapog;G (V)</t>
  </si>
  <si>
    <t>fl;lk; 03 ngWkjpapog;G Vw;ghl;L tpfpjk; (I)</t>
  </si>
  <si>
    <t>jputj;jd;ik</t>
  </si>
  <si>
    <t>nkhj;jr; nrhj;Jf;fSf;fhd xOq;FKiwg;gLj;jy; jputr; nrhj;Jf;fs;</t>
  </si>
  <si>
    <t>itg;Gf;fs; kw;Wk; fld;ghLfSf;fhd xOq;FKiwg;gLj;jy; jputr; nrhj;Jf;fs;</t>
  </si>
  <si>
    <t>Ntz;lg;gl;l xOq;FKiwg;gLj;jy; jputr; nrhj;Jf;fSf;fhd xOq;FKiwg;gLj;jy; jputr; nrhj;Jf; fpilg;gdT</t>
  </si>
  <si>
    <t>tUtha;fs; (x)</t>
  </si>
  <si>
    <t xml:space="preserve">Njwpa tl;bf;fhd vy;iy (X) </t>
  </si>
  <si>
    <t xml:space="preserve">nrhj;Jf;fspypUe;jhd tUtha;fs; (xs) </t>
  </si>
  <si>
    <t xml:space="preserve">chpik %yjdj;jpypUe;jhd tUtha;fs; (f) </t>
  </si>
  <si>
    <t>tl;br; nrytpdq;fSf;fhd tl;b tUkhdk;</t>
  </si>
  <si>
    <t>tUkhd tpfpjj;jpw;fhd nryT (q)</t>
  </si>
  <si>
    <t>nkhj;j tUkhdj;jpw;fhd  tl;bay;yh nrytpdk; (njhopw;ghl;Lr; nryT) (r)</t>
  </si>
  <si>
    <t>fpisfspd; guk;gy;</t>
  </si>
  <si>
    <t>epWtdq;fsps; vz;zpf;if</t>
  </si>
  <si>
    <t>36 (Q)</t>
  </si>
  <si>
    <t>33 (Q)</t>
  </si>
  <si>
    <t>32 (Q)</t>
  </si>
  <si>
    <t>fpisfspd; vz;zpf;if</t>
  </si>
  <si>
    <t>kj;jpa khfhdk;</t>
  </si>
  <si>
    <t xml:space="preserve">fpof;F khfhzk; </t>
  </si>
  <si>
    <t>tl kj;jpa khfhzk;</t>
  </si>
  <si>
    <t>tlNky; khfhzk;</t>
  </si>
  <si>
    <t>tl khfhzk;</t>
  </si>
  <si>
    <t>rgufKt khfhzk;</t>
  </si>
  <si>
    <t>njd; khfhzk;</t>
  </si>
  <si>
    <t>Cth khfhzk;</t>
  </si>
  <si>
    <t>Nky; khfhzk;</t>
  </si>
  <si>
    <t>(M) jpUj;jg;gl;lJ.</t>
  </si>
  <si>
    <t>(,) jw;fhypfkhdJ</t>
  </si>
  <si>
    <t xml:space="preserve">(&lt;) ,yq;if murhq;fj;jpd; gpizaq;fs; kPjhd KjyPLfs;&gt; gq;Ffs; kw;Wk; njhFjpf;fld;fs; kPjhd KjyPLfs;&gt; KjyPl;L nrhj;Jf;fs;  cs;slq;fyhf </t>
  </si>
  <si>
    <t>(c) ,lh;Neh;T epiwNaw;wg;gl;l nrhj;Jf;fSf;fhd ika %yjd tpfpjk; (rhpg;gLj;jypd; gpd;dh; mLf;F 1 %yjdk;)</t>
  </si>
  <si>
    <t>(C) ,lh;Neh;T epiwNaw;wg;gl;l nrhj;Jf;fSf;fhd %yjd js tpfpjk; (rhpg;gLj;jypd; gpd;dh; mLf;F 1 %yjdk; mj;Jld; rhpg;gLj;jypd; gpd;dh; jFjpahd mLf;F 2 %yjdk;)</t>
  </si>
  <si>
    <t xml:space="preserve">(v) nkhj;j fld;fSk; Kw;gzq;fSf;fhd ngWkjpapog;gpd; Njwpa nraw;glhf; fld;fs; Kw;gzq;fspd;; tpfpjk; fUj;jpw;nfhs;sg;gl;lJ 2022,w;F Kd;dh;&gt; nkhj;j fld;fs; kw;Wk; Kw;gzq;fSf;fhd njhq;fy; fzf;fpYs;s tl;b kw;Wk; fld; ,og;gPl;L Vw;ghLfs; Njwpa nraw;glhf; fld;fs; Kw;gzq;fs; tpfpjk; </t>
  </si>
  <si>
    <t>(V) 2022 ,w;F Kd;dh;&gt; nkhj;j fld;fSk; Kw;gzq;fSf;fhd nkhj;j Vw;ghLfs; tpfpjk; fUj;jpw; nfhs;sg;gl;lJ</t>
  </si>
  <si>
    <t>(I) 2022,w;F Kd;dh;&gt; nkhj;j nraw;glh fld;fSk; Kw;gzq;fSf;fhd nkhj;j Vw;ghLfs; tpfpjk; fUj;jpw;nfhs;sg;gl;lJ</t>
  </si>
  <si>
    <t xml:space="preserve">(x) njhlh;Gila Mz;bd; jpnrk;ghpy; Kbfpd;w 12 khjq;fspd; tUkhdk; kw;Wk; nrytpdq;fspd; Fwpg;gpl;l tiffs;   </t>
  </si>
  <si>
    <t xml:space="preserve">(X) ruhrhp nrhj;Jf;fSf;fhd tl;br; nrytpdj;ijf; fopj;j gpd;dh; tl;b tUkhd tpfpjk; </t>
  </si>
  <si>
    <t xml:space="preserve">(xs) ruhrhp nrhj;Jf;fspd; rjtPjkhf thpf;F Kd;duhd ,yhgk; </t>
  </si>
  <si>
    <t>(f) ruhrhp chpik %yjdj;jpd; rjtPjkhf thpf;Fg; gpd;duhd ,yhgk;</t>
  </si>
  <si>
    <t xml:space="preserve">(q) tl;b tUkhdk; kw;Wk; njhopw;ghl;L tUkhdj;jpd; nkhj;jj;jpw;fhd tl;br; nrytpdk;&gt; njhopw;ghl;Lr; nrytpdk; kw;Wk; nkhj;j Vw;ghLfspd; nkhj;jj;jpd; tpfpjk; </t>
  </si>
  <si>
    <t>(r) Njwpa tl;b tUkhdj;Jld; tl;bay;yh tUkhdkj;jpypUe;J fld; ,og;G Vw;ghLfs; kw;Wk; mwtplhf;fld;fs; fopj;j gpd;dh; tl;bay;yh nrytpdq;fspd; (nraw;ghl;Lr; nryT) tpfpjk;</t>
  </si>
  <si>
    <t>(Q) &lt;upI gpdhd;]; ypkpnll; ePq;fyhf</t>
  </si>
  <si>
    <r>
      <t>epjpahw;wy; tha;e;j Fwpfhl;bfs; - (</t>
    </r>
    <r>
      <rPr>
        <b/>
        <sz val="10"/>
        <color theme="1"/>
        <rFont val="Times New Roman"/>
        <family val="1"/>
      </rPr>
      <t>%</t>
    </r>
    <r>
      <rPr>
        <b/>
        <sz val="10"/>
        <color theme="1"/>
        <rFont val="Baamini"/>
      </rPr>
      <t>)</t>
    </r>
  </si>
  <si>
    <t>1. $wg;gl;l %yjdk; (jpnrk;gh; 31,y; cs;sthW) (&amp;. kpy;ypad;) (,)</t>
  </si>
  <si>
    <t>2. MAs; fhg;GWjp</t>
  </si>
  <si>
    <r>
      <t xml:space="preserve">             </t>
    </r>
    <r>
      <rPr>
        <sz val="10"/>
        <rFont val="Baamini"/>
      </rPr>
      <t>nrYj;jg;gl;l Njwpa Nfhuy;fs; kw;Wk; ntspepd;wit</t>
    </r>
    <r>
      <rPr>
        <sz val="10"/>
        <rFont val="Tahoma"/>
        <family val="2"/>
      </rPr>
      <t xml:space="preserve"> (</t>
    </r>
    <r>
      <rPr>
        <sz val="10"/>
        <rFont val="Baamini"/>
      </rPr>
      <t>Njwpa ed;ikfs; kw;Wk; Nfhuy;fs;</t>
    </r>
    <r>
      <rPr>
        <sz val="10"/>
        <rFont val="Tahoma"/>
        <family val="2"/>
      </rPr>
      <t xml:space="preserve">) </t>
    </r>
  </si>
  <si>
    <t>4.  nghJ tpgj;Jf; fhg;GWjp (&amp;. kpy;ypad;) (&lt;)</t>
  </si>
  <si>
    <r>
      <t xml:space="preserve">             </t>
    </r>
    <r>
      <rPr>
        <sz val="10"/>
        <rFont val="Baamini"/>
      </rPr>
      <t xml:space="preserve">nrYj;jg;gl;l Njwpa Nfhuy;fs; kw;Wk; ntspepd;wit (Njwpa ed;ikfs; kw;Wk; Nfhuy;fs;) </t>
    </r>
  </si>
  <si>
    <r>
      <t xml:space="preserve">             </t>
    </r>
    <r>
      <rPr>
        <sz val="10"/>
        <rFont val="Baamini"/>
      </rPr>
      <t>nrYj;jg;gl;l Njwpa Nfhuy;fs; kw;Wk; ntspepd;wit</t>
    </r>
    <r>
      <rPr>
        <sz val="10"/>
        <rFont val="Tahoma"/>
        <family val="2"/>
      </rPr>
      <t xml:space="preserve"> </t>
    </r>
    <r>
      <rPr>
        <sz val="10"/>
        <rFont val="Baamini"/>
      </rPr>
      <t xml:space="preserve">(Njwpa ed;ikfs; kw;Wk; Nfhuy;fs;) </t>
    </r>
  </si>
  <si>
    <t>7. Njrpa fhg;gPl;L ek;gpf;if epjpahy; Nrfhpf;fg;gl;l NtiyepWj;jk;&gt; fyfq;fs;&gt; cs;ehl;L fytuk; kw;Wk; gaq;futhjk; njhlu;ghd fhg;gPL (&amp;. kpy;ypad;) (c)</t>
  </si>
  <si>
    <t>8.  nghJf; fhg;GWjpapypUe;jhd nkhj;jf; fl;Lg;gz tUtha; (&amp;. kpy;ypad;)</t>
  </si>
  <si>
    <t>9. Njrpa fhg;gPl;L ek;gpf;if epjpahy; Nrfhpf;fg;gl;l kPs; fhg;GWjpf; fl;Lg;gzk; (C)</t>
  </si>
  <si>
    <r>
      <t xml:space="preserve">             </t>
    </r>
    <r>
      <rPr>
        <sz val="10"/>
        <rFont val="Baamini"/>
      </rPr>
      <t>nrYj;jg;gl;l Njwpa Nfhuy;fs; kw;Wk; ntspepd;wit (Njwpa ed;ikfs; kw;Wk; Nfhuy;fs;)</t>
    </r>
  </si>
  <si>
    <t>(,) MAs;&gt; nghJ kw;Wk; $l;L fhg;gPl;L epWtdq;fspd; $wg;gl;l %yjdq;fspd; $l;Lj;njhif Nru;f;fg;gl;Ls;sJ.</t>
  </si>
  <si>
    <t>(&lt;) Rfhjhu kw;Wk; ,ju tFg;Gfs; ,uz;Lk; Nru;f;fg;gl;Ls;sd.</t>
  </si>
  <si>
    <r>
      <t xml:space="preserve">(c) [dtup 1&gt; 2024 Kjy;&gt; mikr;ruit xg;Gjy; Fwpg;ghiz vz; </t>
    </r>
    <r>
      <rPr>
        <sz val="9"/>
        <color theme="1"/>
        <rFont val="Times New Roman"/>
        <family val="1"/>
      </rPr>
      <t>MF/PE/007/CM/2024/098</t>
    </r>
    <r>
      <rPr>
        <sz val="9"/>
        <color theme="1"/>
        <rFont val="Baamini"/>
      </rPr>
      <t xml:space="preserve"> ,w;F Vw;g&gt; midj;J nghJ fhg;gPl;L epWtdq;fSk; Nkhl;lhu; gpuptpd; fPo; Nrfupf;fg;gl;l KO NtiyepWj;jk;&gt; fyfq;fs;&gt; cs;ehl;L fytuk; njhlu;ghd fl;Lg;gzj;ijAk; (100</t>
    </r>
    <r>
      <rPr>
        <sz val="9"/>
        <color theme="1"/>
        <rFont val="Times New Roman"/>
        <family val="1"/>
      </rPr>
      <t>%</t>
    </r>
    <r>
      <rPr>
        <sz val="9"/>
        <color theme="1"/>
        <rFont val="Baamini"/>
      </rPr>
      <t>) Njrpa fhg;gPl;L ek;gpf;if epjpaj;jpw;F xg;gilf;f Ntz;Lk;. ,jd; tpisthf&gt; Njrpa fhg;gPl;L ek;gpf;if epjpaj;jpd; NtiyepWj;jk;&gt; fyfq;fs;&gt; cs;ehl;L fytuk; njhlu;ghd jpl;lj;ij (cUg;gb 7) Kd;itf;f $Ljy; tupirfisr; Nru;f;f tbtk; jpUj;jg;gl;Ls;sJ.</t>
    </r>
  </si>
  <si>
    <r>
      <t xml:space="preserve">(C) jpnrk;gu; 31&gt; 2012 Njjpapl;l tu;j;jkhdp mwptpg;G vz;. </t>
    </r>
    <r>
      <rPr>
        <sz val="9"/>
        <color theme="1"/>
        <rFont val="Times New Roman"/>
        <family val="1"/>
      </rPr>
      <t>1791/4</t>
    </r>
    <r>
      <rPr>
        <sz val="9"/>
        <color theme="1"/>
        <rFont val="Baamini"/>
      </rPr>
      <t xml:space="preserve"> ,w;F Vw;g&gt; ​​midj;J nghJ fhg;gPl;L epWtdq;fSk; xt;nthU kPs;fhg;gPl;L Vw;ghl;bypUe;Jk; Vw;gLk; nkhj;jg; nghWg;gpy; 30</t>
    </r>
    <r>
      <rPr>
        <sz val="9"/>
        <color theme="1"/>
        <rFont val="Times New Roman"/>
        <family val="1"/>
      </rPr>
      <t>%</t>
    </r>
    <r>
      <rPr>
        <sz val="9"/>
        <color theme="1"/>
        <rFont val="Baamini"/>
      </rPr>
      <t xml:space="preserve"> f;Fk; Fiwahky; 'Njrpa kPs;fhg;gPl;lhsuhf" nray;gLk; Njrpa fhg;gPl;L ek;gpf;if epjpaj;jpw;F xg;gilf;f Ntz;Lk;. vdNt&gt; Njrpa fhg;gPl;L ek;gpf;if epjpaj;jpd; kPs;fhg;gPl;Lj; jpl;lj;ij (cUg;gb 9) Kd;itf;f $Ljy; tupirfisr; Nru;f;f tbtk; jpUj;jg;gl;Ls;sJ.</t>
    </r>
  </si>
  <si>
    <t>msT (&amp;. gpy;ypad;)</t>
  </si>
  <si>
    <r>
      <rPr>
        <b/>
        <sz val="10"/>
        <rFont val="Baamini"/>
      </rPr>
      <t xml:space="preserve">epiwNaw;wg;gl;l ruhrhp tl;b tPjk;
(Mff;Fiwe;j - Mff;$ba) - </t>
    </r>
    <r>
      <rPr>
        <b/>
        <sz val="10"/>
        <rFont val="Calibri"/>
        <family val="2"/>
      </rPr>
      <t xml:space="preserve">% </t>
    </r>
  </si>
  <si>
    <t>Jizepy; trjp</t>
  </si>
  <si>
    <t xml:space="preserve"> epjpf; fk;gdpfspd; nrhj;Jf;fSk; nghWg;Gf;fSk; (xOq;FKiwg;gLj;jy; jfty; mbg;gilapy;)</t>
  </si>
  <si>
    <t xml:space="preserve"> epjpf; fk;gdpfspd; nrhj;Jf;fSk; nghWg;Gf;fSk; (,yq;if fzf;fPl;L epakq;fspd; mbg;gilapy;) (m)</t>
  </si>
  <si>
    <t>epjpf; fk;gdpfspd; nrhj;Jf;fSk; nghWg;Gf;fSk; (xOq;FKiwg;gLj;jy; jfty; mbg;gilapy;)</t>
  </si>
  <si>
    <t>epjpf; fk;gdpfspd; nrhj;Jf;fSk; nghWg;Gf;fSk; (,yq;if fzf;fPl;L epakq;fspd; mbg;gilapy;)</t>
  </si>
  <si>
    <r>
      <t xml:space="preserve">ehzaf; $l;Lf;fs; - </t>
    </r>
    <r>
      <rPr>
        <u/>
        <sz val="10"/>
        <rFont val="Times New Roman"/>
        <family val="1"/>
      </rPr>
      <t>M</t>
    </r>
    <r>
      <rPr>
        <u/>
        <vertAlign val="subscript"/>
        <sz val="10"/>
        <rFont val="Times New Roman"/>
        <family val="1"/>
      </rPr>
      <t>1</t>
    </r>
    <r>
      <rPr>
        <u/>
        <sz val="10"/>
        <rFont val="Times New Roman"/>
        <family val="1"/>
      </rPr>
      <t xml:space="preserve"> </t>
    </r>
    <r>
      <rPr>
        <u/>
        <sz val="10"/>
        <rFont val="Baamini"/>
      </rPr>
      <t xml:space="preserve">kw;Wk; </t>
    </r>
    <r>
      <rPr>
        <u/>
        <sz val="10"/>
        <rFont val="Times New Roman"/>
        <family val="1"/>
      </rPr>
      <t>M</t>
    </r>
    <r>
      <rPr>
        <u/>
        <vertAlign val="subscript"/>
        <sz val="10"/>
        <rFont val="Times New Roman"/>
        <family val="1"/>
      </rPr>
      <t>2</t>
    </r>
  </si>
  <si>
    <r>
      <t xml:space="preserve">ehza mstPL - </t>
    </r>
    <r>
      <rPr>
        <u/>
        <sz val="10"/>
        <rFont val="Times New Roman"/>
        <family val="1"/>
      </rPr>
      <t>M</t>
    </r>
    <r>
      <rPr>
        <u/>
        <vertAlign val="subscript"/>
        <sz val="10"/>
        <rFont val="Times New Roman"/>
        <family val="1"/>
      </rPr>
      <t xml:space="preserve">2 </t>
    </r>
  </si>
  <si>
    <r>
      <t xml:space="preserve">xd;W jpul;lg;gl;l ehza mstPL - </t>
    </r>
    <r>
      <rPr>
        <u/>
        <sz val="10"/>
        <rFont val="Times New Roman"/>
        <family val="1"/>
      </rPr>
      <t>M</t>
    </r>
    <r>
      <rPr>
        <u/>
        <vertAlign val="subscript"/>
        <sz val="10"/>
        <rFont val="Times New Roman"/>
        <family val="1"/>
      </rPr>
      <t>2b</t>
    </r>
  </si>
  <si>
    <r>
      <t xml:space="preserve">epjpapay; mstPL - </t>
    </r>
    <r>
      <rPr>
        <u/>
        <sz val="10"/>
        <rFont val="Times New Roman"/>
        <family val="1"/>
      </rPr>
      <t>M</t>
    </r>
    <r>
      <rPr>
        <u/>
        <vertAlign val="subscript"/>
        <sz val="10"/>
        <rFont val="Times New Roman"/>
        <family val="1"/>
      </rPr>
      <t>4</t>
    </r>
  </si>
  <si>
    <t>ntspepw;Fk;
gpizaq;fs;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</si>
</sst>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3" formatCode="_(* #,##0.00_);_(* \(#,##0.00\);_(* &quot;-&quot;??_);_(@_)"/>
    <numFmt numFmtId="164" formatCode="0.0"/>
    <numFmt numFmtId="165" formatCode="#,##0.0_);\(#,##0.0\)"/>
    <numFmt numFmtId="166" formatCode="#,##0.000"/>
    <numFmt numFmtId="167" formatCode="#,##0.0000"/>
    <numFmt numFmtId="168" formatCode="_(* #,##0_);_(* \(#,##0\);_(* &quot;-&quot;??_);_(@_)"/>
    <numFmt numFmtId="169" formatCode="0_);\(0\)"/>
    <numFmt numFmtId="170" formatCode="_(* #,##0.0_);_(* \(#,##0.0\);_(* &quot;-&quot;??_);_(@_)"/>
    <numFmt numFmtId="171" formatCode="_(* #,##0_);_(* \(#,##0\);_(* \-??_);_(@_)"/>
    <numFmt numFmtId="172" formatCode="#,##0.000000"/>
    <numFmt numFmtId="173" formatCode="#,##0.0"/>
    <numFmt numFmtId="174" formatCode="_(* #,##0.000000_);_(* \(#,##0.000000\);_(* &quot;-&quot;??_);_(@_)"/>
    <numFmt numFmtId="175" formatCode="_(* #,##0.0_);_(* \(#,##0.0\);_(* \-??_);_(@_)"/>
    <numFmt numFmtId="176" formatCode="#,##0\ ;&quot; (&quot;#,##0\);&quot; -&quot;#\ ;@\ "/>
    <numFmt numFmtId="177" formatCode="#,##0.00\ ;&quot; (&quot;#,##0.00\);&quot; -&quot;#.00\ ;@\ "/>
    <numFmt numFmtId="178" formatCode="#,##0.0\ ;&quot; (&quot;#,##0.0\);&quot; -&quot;#.0\ ;@\ "/>
    <numFmt numFmtId="179" formatCode="#,###.0"/>
    <numFmt numFmtId="180" formatCode="#,##0.0\ ;&quot; (&quot;#,##0.0\);&quot; -&quot;#\ ;@\ "/>
    <numFmt numFmtId="181" formatCode="_(* #,##0.0_);_(* \(#,##0.0\);_(* &quot;-&quot;?_);_(@_)"/>
    <numFmt numFmtId="182" formatCode="#,##0.00000"/>
    <numFmt numFmtId="183" formatCode="0.0_)"/>
    <numFmt numFmtId="184" formatCode="[$-409]d\-mmm;@"/>
  </numFmts>
  <fonts count="121"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vertAlign val="subscript"/>
      <sz val="10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indexed="8"/>
      <name val="Calibri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2"/>
      <name val="Book Antiqua"/>
      <family val="1"/>
    </font>
    <font>
      <u/>
      <sz val="10"/>
      <color theme="10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b/>
      <sz val="10"/>
      <color indexed="8"/>
      <name val="Times New Roman"/>
      <family val="1"/>
    </font>
    <font>
      <sz val="11"/>
      <color indexed="8"/>
      <name val="Calibri"/>
      <family val="2"/>
      <scheme val="minor"/>
    </font>
    <font>
      <sz val="9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b/>
      <sz val="12"/>
      <color indexed="10"/>
      <name val="Times New Roman"/>
      <family val="1"/>
    </font>
    <font>
      <sz val="10"/>
      <color rgb="FF000000"/>
      <name val="Times New Roman"/>
      <family val="1"/>
    </font>
    <font>
      <u/>
      <sz val="12"/>
      <name val="Times New Roman"/>
      <family val="1"/>
    </font>
    <font>
      <sz val="10"/>
      <name val="Iskoola Pota"/>
      <family val="2"/>
    </font>
    <font>
      <sz val="10"/>
      <color indexed="12"/>
      <name val="Times New Roman"/>
      <family val="1"/>
    </font>
    <font>
      <b/>
      <sz val="12"/>
      <name val="Baamini"/>
    </font>
    <font>
      <sz val="12"/>
      <color indexed="8"/>
      <name val="Baamini"/>
    </font>
    <font>
      <b/>
      <sz val="10"/>
      <color indexed="8"/>
      <name val="Baamini"/>
    </font>
    <font>
      <b/>
      <vertAlign val="subscript"/>
      <sz val="10"/>
      <color indexed="8"/>
      <name val="Times New Roman"/>
      <family val="1"/>
    </font>
    <font>
      <b/>
      <sz val="10"/>
      <color rgb="FF000000"/>
      <name val="Times New Roman"/>
      <family val="1"/>
    </font>
    <font>
      <b/>
      <vertAlign val="subscript"/>
      <sz val="10"/>
      <color indexed="8"/>
      <name val="Baamini"/>
    </font>
    <font>
      <b/>
      <sz val="12"/>
      <color rgb="FF000000"/>
      <name val="Baamini"/>
    </font>
    <font>
      <sz val="10"/>
      <name val="Baamini"/>
    </font>
    <font>
      <sz val="9"/>
      <color indexed="8"/>
      <name val="Baamini"/>
    </font>
    <font>
      <sz val="9"/>
      <color rgb="FF000000"/>
      <name val="Times New Roman"/>
      <family val="1"/>
    </font>
    <font>
      <i/>
      <sz val="10"/>
      <color indexed="8"/>
      <name val="Baamini"/>
    </font>
    <font>
      <b/>
      <sz val="11"/>
      <color indexed="8"/>
      <name val="Baamini"/>
    </font>
    <font>
      <b/>
      <sz val="10"/>
      <name val="Baamini"/>
    </font>
    <font>
      <b/>
      <vertAlign val="subscript"/>
      <sz val="10"/>
      <name val="Baamini"/>
    </font>
    <font>
      <b/>
      <u/>
      <sz val="10"/>
      <name val="Baamini"/>
      <family val="1"/>
    </font>
    <font>
      <b/>
      <u/>
      <sz val="10"/>
      <name val="Times New Roman"/>
      <family val="1"/>
    </font>
    <font>
      <b/>
      <u/>
      <vertAlign val="subscript"/>
      <sz val="10"/>
      <name val="Baamini"/>
    </font>
    <font>
      <sz val="9"/>
      <name val="Baamini"/>
    </font>
    <font>
      <vertAlign val="subscript"/>
      <sz val="9"/>
      <name val="Times New Roman"/>
      <family val="1"/>
    </font>
    <font>
      <sz val="9"/>
      <name val="Book Antiqua"/>
      <family val="1"/>
    </font>
    <font>
      <i/>
      <sz val="10"/>
      <name val="Baamini"/>
    </font>
    <font>
      <b/>
      <sz val="10"/>
      <name val="Book Antiqua"/>
      <family val="1"/>
    </font>
    <font>
      <b/>
      <vertAlign val="subscript"/>
      <sz val="10"/>
      <name val="Book Antiqua"/>
      <family val="1"/>
    </font>
    <font>
      <sz val="10"/>
      <name val="Baamini"/>
      <family val="1"/>
    </font>
    <font>
      <sz val="10"/>
      <color rgb="FF000000"/>
      <name val="Baamini"/>
    </font>
    <font>
      <sz val="10"/>
      <color rgb="FF000000"/>
      <name val="Book Antiqua"/>
      <family val="1"/>
    </font>
    <font>
      <sz val="12"/>
      <name val="Baamini"/>
    </font>
    <font>
      <b/>
      <sz val="9"/>
      <name val="Baamini"/>
    </font>
    <font>
      <i/>
      <sz val="9"/>
      <name val="Baamini"/>
    </font>
    <font>
      <b/>
      <sz val="10"/>
      <name val="Calibri"/>
      <family val="2"/>
      <scheme val="minor"/>
    </font>
    <font>
      <b/>
      <sz val="12"/>
      <color theme="1"/>
      <name val="Baamini"/>
    </font>
    <font>
      <b/>
      <sz val="10"/>
      <color theme="1"/>
      <name val="Baamini"/>
      <family val="1"/>
    </font>
    <font>
      <b/>
      <sz val="10"/>
      <color theme="1"/>
      <name val="Baamini"/>
    </font>
    <font>
      <sz val="10"/>
      <name val="Book Antiqua"/>
      <family val="1"/>
    </font>
    <font>
      <b/>
      <sz val="9"/>
      <color theme="1"/>
      <name val="Book Antiqua"/>
      <family val="1"/>
    </font>
    <font>
      <b/>
      <sz val="9"/>
      <color theme="1"/>
      <name val="Baamini"/>
    </font>
    <font>
      <b/>
      <sz val="9"/>
      <name val="Times New Roman"/>
      <family val="1"/>
    </font>
    <font>
      <i/>
      <sz val="9"/>
      <color theme="1"/>
      <name val="Baamini"/>
    </font>
    <font>
      <b/>
      <sz val="12"/>
      <name val="Book Antiqua"/>
      <family val="1"/>
    </font>
    <font>
      <b/>
      <sz val="12"/>
      <color indexed="12"/>
      <name val="Book Antiqua"/>
      <family val="1"/>
    </font>
    <font>
      <sz val="10"/>
      <color indexed="8"/>
      <name val="Baamini"/>
    </font>
    <font>
      <sz val="9"/>
      <color rgb="FF212121"/>
      <name val="Baamini"/>
    </font>
    <font>
      <sz val="12"/>
      <color indexed="8"/>
      <name val="Book Antiqua"/>
      <family val="1"/>
    </font>
    <font>
      <sz val="8"/>
      <name val="Baamini"/>
    </font>
    <font>
      <b/>
      <sz val="11"/>
      <name val="Baamini"/>
    </font>
    <font>
      <b/>
      <sz val="9"/>
      <name val="Century Gothic"/>
      <family val="2"/>
    </font>
    <font>
      <b/>
      <sz val="10"/>
      <color indexed="8"/>
      <name val="Book Antiqua"/>
      <family val="1"/>
    </font>
    <font>
      <b/>
      <sz val="12"/>
      <color indexed="8"/>
      <name val="Baamini"/>
    </font>
    <font>
      <sz val="10"/>
      <color indexed="8"/>
      <name val="Book Antiqua"/>
      <family val="1"/>
    </font>
    <font>
      <sz val="10"/>
      <name val="Tahoma"/>
      <family val="2"/>
    </font>
    <font>
      <sz val="10"/>
      <color theme="1"/>
      <name val="Baamini"/>
    </font>
    <font>
      <sz val="9"/>
      <color theme="1"/>
      <name val="Baamini"/>
    </font>
    <font>
      <i/>
      <sz val="10"/>
      <color theme="1"/>
      <name val="Baamini"/>
    </font>
    <font>
      <b/>
      <i/>
      <sz val="9"/>
      <name val="Baamini"/>
    </font>
    <font>
      <b/>
      <sz val="12"/>
      <name val="Bamini"/>
    </font>
    <font>
      <vertAlign val="superscript"/>
      <sz val="10"/>
      <name val="Baamini"/>
    </font>
    <font>
      <sz val="9"/>
      <name val="Century Gothic"/>
      <family val="2"/>
    </font>
    <font>
      <sz val="11"/>
      <color rgb="FFFF0000"/>
      <name val="Calibri"/>
      <family val="2"/>
      <scheme val="minor"/>
    </font>
    <font>
      <b/>
      <sz val="16"/>
      <name val="Baamini"/>
    </font>
    <font>
      <b/>
      <sz val="14"/>
      <name val="Baamini"/>
    </font>
    <font>
      <b/>
      <sz val="12"/>
      <color rgb="FF000000"/>
      <name val="Times New Roman"/>
      <family val="1"/>
    </font>
    <font>
      <b/>
      <vertAlign val="subscript"/>
      <sz val="12"/>
      <color rgb="FF000000"/>
      <name val="Times New Roman"/>
      <family val="1"/>
    </font>
    <font>
      <vertAlign val="subscript"/>
      <sz val="9"/>
      <color rgb="FF000000"/>
      <name val="Baamini"/>
    </font>
    <font>
      <b/>
      <vertAlign val="subscript"/>
      <sz val="12"/>
      <name val="Baamini"/>
    </font>
    <font>
      <sz val="9"/>
      <name val="TiI"/>
    </font>
    <font>
      <b/>
      <vertAlign val="subscript"/>
      <sz val="12"/>
      <name val="Times New Roman"/>
      <family val="1"/>
    </font>
    <font>
      <vertAlign val="subscript"/>
      <sz val="10"/>
      <name val="Times New Roman"/>
      <family val="1"/>
    </font>
    <font>
      <b/>
      <sz val="11"/>
      <color theme="1"/>
      <name val="Baamini"/>
    </font>
    <font>
      <b/>
      <sz val="11"/>
      <color theme="1"/>
      <name val="Times New Roman"/>
      <family val="1"/>
    </font>
    <font>
      <sz val="9"/>
      <color rgb="FF000000"/>
      <name val="Baamini"/>
    </font>
    <font>
      <i/>
      <sz val="10"/>
      <color rgb="FF000000"/>
      <name val="Baamini"/>
    </font>
    <font>
      <sz val="12"/>
      <color theme="1"/>
      <name val="Baamini"/>
    </font>
    <font>
      <sz val="11"/>
      <name val="Baamini"/>
    </font>
    <font>
      <i/>
      <sz val="11"/>
      <name val="Baamini"/>
    </font>
    <font>
      <sz val="11"/>
      <color theme="1"/>
      <name val="Baamini"/>
    </font>
    <font>
      <b/>
      <sz val="10"/>
      <color indexed="9"/>
      <name val="Baamini"/>
    </font>
    <font>
      <i/>
      <sz val="9"/>
      <color indexed="8"/>
      <name val="Baamini"/>
    </font>
    <font>
      <sz val="10"/>
      <color theme="1"/>
      <name val="Tahoma"/>
      <family val="2"/>
    </font>
    <font>
      <sz val="9"/>
      <color theme="1"/>
      <name val="Times New Roman"/>
      <family val="1"/>
    </font>
    <font>
      <b/>
      <sz val="10"/>
      <name val="Calibri"/>
      <family val="2"/>
    </font>
    <font>
      <b/>
      <u/>
      <sz val="10"/>
      <color rgb="FFFF0000"/>
      <name val="Baamini"/>
    </font>
    <font>
      <u/>
      <sz val="10"/>
      <name val="Baamini"/>
    </font>
    <font>
      <u/>
      <sz val="10"/>
      <name val="Times New Roman"/>
      <family val="1"/>
    </font>
    <font>
      <u/>
      <vertAlign val="subscript"/>
      <sz val="1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8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1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4">
    <xf numFmtId="0" fontId="0" fillId="0" borderId="0"/>
    <xf numFmtId="40" fontId="3" fillId="3" borderId="0">
      <alignment horizontal="right"/>
    </xf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8" fillId="0" borderId="0"/>
    <xf numFmtId="43" fontId="10" fillId="0" borderId="0" applyFont="0" applyFill="0" applyBorder="0" applyAlignment="0" applyProtection="0"/>
    <xf numFmtId="0" fontId="2" fillId="7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/>
    <xf numFmtId="0" fontId="24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26" fillId="0" borderId="0" applyFont="0" applyFill="0" applyBorder="0" applyAlignment="0" applyProtection="0"/>
    <xf numFmtId="0" fontId="10" fillId="0" borderId="0"/>
    <xf numFmtId="0" fontId="1" fillId="0" borderId="0"/>
    <xf numFmtId="43" fontId="10" fillId="0" borderId="0" applyFont="0" applyFill="0" applyBorder="0" applyAlignment="0" applyProtection="0"/>
    <xf numFmtId="0" fontId="26" fillId="0" borderId="0"/>
  </cellStyleXfs>
  <cellXfs count="1584">
    <xf numFmtId="0" fontId="0" fillId="0" borderId="0" xfId="0"/>
    <xf numFmtId="0" fontId="4" fillId="2" borderId="0" xfId="0" applyFont="1" applyFill="1" applyAlignment="1">
      <alignment horizontal="right"/>
    </xf>
    <xf numFmtId="0" fontId="4" fillId="2" borderId="0" xfId="0" applyFont="1" applyFill="1"/>
    <xf numFmtId="0" fontId="5" fillId="2" borderId="0" xfId="0" applyFont="1" applyFill="1" applyAlignment="1">
      <alignment horizontal="centerContinuous" vertical="center"/>
    </xf>
    <xf numFmtId="0" fontId="6" fillId="2" borderId="0" xfId="0" applyFont="1" applyFill="1"/>
    <xf numFmtId="37" fontId="6" fillId="2" borderId="0" xfId="0" applyNumberFormat="1" applyFont="1" applyFill="1"/>
    <xf numFmtId="0" fontId="8" fillId="2" borderId="0" xfId="0" applyFont="1" applyFill="1"/>
    <xf numFmtId="1" fontId="8" fillId="2" borderId="0" xfId="0" applyNumberFormat="1" applyFont="1" applyFill="1"/>
    <xf numFmtId="37" fontId="8" fillId="2" borderId="0" xfId="0" applyNumberFormat="1" applyFont="1" applyFill="1"/>
    <xf numFmtId="0" fontId="8" fillId="2" borderId="0" xfId="0" applyFont="1" applyFill="1" applyAlignment="1">
      <alignment horizontal="center"/>
    </xf>
    <xf numFmtId="37" fontId="8" fillId="2" borderId="0" xfId="0" applyNumberFormat="1" applyFont="1" applyFill="1" applyAlignment="1">
      <alignment horizontal="center"/>
    </xf>
    <xf numFmtId="165" fontId="8" fillId="2" borderId="0" xfId="0" applyNumberFormat="1" applyFont="1" applyFill="1"/>
    <xf numFmtId="40" fontId="8" fillId="2" borderId="0" xfId="1" applyFont="1" applyFill="1">
      <alignment horizontal="right"/>
    </xf>
    <xf numFmtId="37" fontId="8" fillId="2" borderId="0" xfId="0" applyNumberFormat="1" applyFont="1" applyFill="1" applyAlignment="1">
      <alignment horizontal="right"/>
    </xf>
    <xf numFmtId="164" fontId="8" fillId="2" borderId="0" xfId="0" applyNumberFormat="1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37" fontId="0" fillId="2" borderId="0" xfId="0" applyNumberForma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3" fontId="7" fillId="2" borderId="0" xfId="0" applyNumberFormat="1" applyFont="1" applyFill="1"/>
    <xf numFmtId="0" fontId="0" fillId="2" borderId="0" xfId="0" applyFill="1"/>
    <xf numFmtId="0" fontId="11" fillId="2" borderId="0" xfId="0" applyFont="1" applyFill="1"/>
    <xf numFmtId="0" fontId="11" fillId="2" borderId="1" xfId="0" applyFont="1" applyFill="1" applyBorder="1" applyAlignment="1">
      <alignment horizontal="center"/>
    </xf>
    <xf numFmtId="0" fontId="0" fillId="2" borderId="5" xfId="0" applyFill="1" applyBorder="1"/>
    <xf numFmtId="0" fontId="0" fillId="2" borderId="3" xfId="0" applyFill="1" applyBorder="1"/>
    <xf numFmtId="0" fontId="0" fillId="2" borderId="0" xfId="0" applyFill="1" applyAlignment="1">
      <alignment horizontal="left"/>
    </xf>
    <xf numFmtId="4" fontId="0" fillId="2" borderId="0" xfId="0" applyNumberFormat="1" applyFill="1"/>
    <xf numFmtId="39" fontId="0" fillId="2" borderId="0" xfId="0" applyNumberFormat="1" applyFill="1"/>
    <xf numFmtId="166" fontId="0" fillId="2" borderId="0" xfId="0" applyNumberFormat="1" applyFill="1"/>
    <xf numFmtId="167" fontId="0" fillId="2" borderId="0" xfId="0" applyNumberFormat="1" applyFill="1"/>
    <xf numFmtId="168" fontId="0" fillId="2" borderId="0" xfId="2" applyNumberFormat="1" applyFont="1" applyFill="1" applyBorder="1" applyAlignment="1"/>
    <xf numFmtId="3" fontId="0" fillId="2" borderId="0" xfId="0" applyNumberFormat="1" applyFill="1" applyAlignment="1">
      <alignment horizontal="center"/>
    </xf>
    <xf numFmtId="3" fontId="0" fillId="4" borderId="0" xfId="0" applyNumberFormat="1" applyFill="1" applyAlignment="1">
      <alignment horizontal="center"/>
    </xf>
    <xf numFmtId="37" fontId="0" fillId="4" borderId="0" xfId="0" applyNumberFormat="1" applyFill="1" applyAlignment="1">
      <alignment horizontal="center"/>
    </xf>
    <xf numFmtId="3" fontId="0" fillId="2" borderId="0" xfId="0" applyNumberFormat="1" applyFill="1"/>
    <xf numFmtId="0" fontId="4" fillId="2" borderId="0" xfId="0" applyFont="1" applyFill="1" applyAlignment="1">
      <alignment horizontal="centerContinuous"/>
    </xf>
    <xf numFmtId="0" fontId="0" fillId="2" borderId="0" xfId="0" applyFill="1" applyAlignment="1">
      <alignment horizontal="center"/>
    </xf>
    <xf numFmtId="3" fontId="0" fillId="2" borderId="11" xfId="2" applyNumberFormat="1" applyFont="1" applyFill="1" applyBorder="1" applyAlignment="1">
      <alignment horizontal="center"/>
    </xf>
    <xf numFmtId="3" fontId="0" fillId="2" borderId="13" xfId="2" applyNumberFormat="1" applyFont="1" applyFill="1" applyBorder="1" applyAlignment="1">
      <alignment horizontal="center"/>
    </xf>
    <xf numFmtId="0" fontId="11" fillId="2" borderId="13" xfId="0" applyFont="1" applyFill="1" applyBorder="1"/>
    <xf numFmtId="0" fontId="11" fillId="2" borderId="14" xfId="0" applyFont="1" applyFill="1" applyBorder="1"/>
    <xf numFmtId="3" fontId="0" fillId="2" borderId="0" xfId="2" applyNumberFormat="1" applyFont="1" applyFill="1" applyBorder="1" applyAlignment="1" applyProtection="1">
      <alignment horizontal="center"/>
    </xf>
    <xf numFmtId="3" fontId="0" fillId="5" borderId="0" xfId="2" applyNumberFormat="1" applyFont="1" applyFill="1" applyBorder="1" applyAlignment="1" applyProtection="1">
      <alignment horizontal="center"/>
    </xf>
    <xf numFmtId="0" fontId="0" fillId="2" borderId="0" xfId="0" applyFill="1" applyAlignment="1">
      <alignment horizontal="right"/>
    </xf>
    <xf numFmtId="0" fontId="4" fillId="2" borderId="0" xfId="0" applyFont="1" applyFill="1" applyAlignment="1">
      <alignment horizontal="left"/>
    </xf>
    <xf numFmtId="0" fontId="7" fillId="2" borderId="0" xfId="0" applyFont="1" applyFill="1" applyAlignment="1">
      <alignment horizontal="right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centerContinuous"/>
    </xf>
    <xf numFmtId="37" fontId="7" fillId="2" borderId="0" xfId="0" applyNumberFormat="1" applyFont="1" applyFill="1" applyAlignment="1">
      <alignment horizontal="center"/>
    </xf>
    <xf numFmtId="3" fontId="10" fillId="2" borderId="0" xfId="0" applyNumberFormat="1" applyFont="1" applyFill="1" applyAlignment="1">
      <alignment horizontal="right"/>
    </xf>
    <xf numFmtId="169" fontId="10" fillId="2" borderId="0" xfId="2" applyNumberFormat="1" applyFont="1" applyFill="1" applyBorder="1" applyAlignment="1" applyProtection="1">
      <alignment horizontal="right"/>
    </xf>
    <xf numFmtId="0" fontId="10" fillId="2" borderId="0" xfId="0" applyFont="1" applyFill="1"/>
    <xf numFmtId="0" fontId="10" fillId="2" borderId="0" xfId="0" applyFont="1" applyFill="1" applyAlignment="1">
      <alignment horizontal="left"/>
    </xf>
    <xf numFmtId="3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right"/>
    </xf>
    <xf numFmtId="3" fontId="10" fillId="2" borderId="0" xfId="0" applyNumberFormat="1" applyFont="1" applyFill="1"/>
    <xf numFmtId="168" fontId="10" fillId="2" borderId="0" xfId="3" applyNumberFormat="1" applyFont="1" applyFill="1" applyAlignment="1">
      <alignment horizontal="center"/>
    </xf>
    <xf numFmtId="165" fontId="0" fillId="2" borderId="0" xfId="0" applyNumberFormat="1" applyFill="1"/>
    <xf numFmtId="173" fontId="0" fillId="2" borderId="0" xfId="0" applyNumberFormat="1" applyFill="1" applyAlignment="1">
      <alignment horizontal="center"/>
    </xf>
    <xf numFmtId="173" fontId="0" fillId="2" borderId="0" xfId="0" applyNumberFormat="1" applyFill="1"/>
    <xf numFmtId="170" fontId="0" fillId="2" borderId="0" xfId="2" applyNumberFormat="1" applyFont="1" applyFill="1"/>
    <xf numFmtId="0" fontId="13" fillId="2" borderId="0" xfId="0" applyFont="1" applyFill="1" applyAlignment="1">
      <alignment horizontal="right"/>
    </xf>
    <xf numFmtId="2" fontId="7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2" borderId="10" xfId="0" applyFont="1" applyFill="1" applyBorder="1" applyAlignment="1">
      <alignment vertical="center" wrapText="1"/>
    </xf>
    <xf numFmtId="0" fontId="11" fillId="2" borderId="9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2" fontId="0" fillId="2" borderId="0" xfId="0" applyNumberFormat="1" applyFill="1" applyAlignment="1">
      <alignment horizontal="center"/>
    </xf>
    <xf numFmtId="2" fontId="0" fillId="2" borderId="0" xfId="0" quotePrefix="1" applyNumberFormat="1" applyFill="1" applyAlignment="1">
      <alignment horizontal="center"/>
    </xf>
    <xf numFmtId="2" fontId="0" fillId="2" borderId="0" xfId="0" applyNumberFormat="1" applyFill="1"/>
    <xf numFmtId="2" fontId="0" fillId="2" borderId="0" xfId="0" applyNumberFormat="1" applyFill="1" applyAlignment="1">
      <alignment horizontal="center" vertical="center"/>
    </xf>
    <xf numFmtId="0" fontId="4" fillId="2" borderId="0" xfId="4" applyFont="1" applyFill="1"/>
    <xf numFmtId="0" fontId="7" fillId="2" borderId="0" xfId="4" applyFont="1" applyFill="1"/>
    <xf numFmtId="0" fontId="4" fillId="2" borderId="0" xfId="4" applyFont="1" applyFill="1" applyAlignment="1">
      <alignment horizontal="right"/>
    </xf>
    <xf numFmtId="164" fontId="7" fillId="2" borderId="0" xfId="4" applyNumberFormat="1" applyFont="1" applyFill="1" applyAlignment="1">
      <alignment horizontal="right"/>
    </xf>
    <xf numFmtId="0" fontId="10" fillId="2" borderId="0" xfId="4" applyFill="1"/>
    <xf numFmtId="0" fontId="10" fillId="2" borderId="11" xfId="4" applyFill="1" applyBorder="1"/>
    <xf numFmtId="0" fontId="10" fillId="2" borderId="3" xfId="4" applyFill="1" applyBorder="1"/>
    <xf numFmtId="0" fontId="10" fillId="2" borderId="4" xfId="4" applyFill="1" applyBorder="1"/>
    <xf numFmtId="0" fontId="10" fillId="2" borderId="14" xfId="4" applyFill="1" applyBorder="1" applyAlignment="1">
      <alignment horizontal="center" vertical="center"/>
    </xf>
    <xf numFmtId="0" fontId="10" fillId="2" borderId="4" xfId="4" applyFill="1" applyBorder="1" applyAlignment="1">
      <alignment horizontal="center" vertical="center"/>
    </xf>
    <xf numFmtId="0" fontId="10" fillId="2" borderId="12" xfId="4" applyFill="1" applyBorder="1" applyAlignment="1">
      <alignment horizontal="center" vertical="center"/>
    </xf>
    <xf numFmtId="164" fontId="10" fillId="2" borderId="0" xfId="4" applyNumberFormat="1" applyFill="1"/>
    <xf numFmtId="0" fontId="10" fillId="2" borderId="0" xfId="4" applyFill="1" applyAlignment="1">
      <alignment vertical="center"/>
    </xf>
    <xf numFmtId="37" fontId="13" fillId="2" borderId="0" xfId="4" applyNumberFormat="1" applyFont="1" applyFill="1" applyAlignment="1">
      <alignment horizontal="right"/>
    </xf>
    <xf numFmtId="0" fontId="7" fillId="2" borderId="0" xfId="6" applyFont="1" applyFill="1"/>
    <xf numFmtId="0" fontId="4" fillId="2" borderId="0" xfId="6" applyFont="1" applyFill="1" applyAlignment="1">
      <alignment horizontal="right"/>
    </xf>
    <xf numFmtId="0" fontId="4" fillId="2" borderId="0" xfId="7" applyFont="1" applyFill="1"/>
    <xf numFmtId="168" fontId="11" fillId="2" borderId="10" xfId="2" applyNumberFormat="1" applyFont="1" applyFill="1" applyBorder="1"/>
    <xf numFmtId="173" fontId="11" fillId="2" borderId="10" xfId="7" applyNumberFormat="1" applyFont="1" applyFill="1" applyBorder="1"/>
    <xf numFmtId="0" fontId="10" fillId="2" borderId="0" xfId="7" applyFont="1" applyFill="1" applyAlignment="1">
      <alignment horizontal="left"/>
    </xf>
    <xf numFmtId="0" fontId="11" fillId="2" borderId="0" xfId="7" applyFont="1" applyFill="1" applyAlignment="1">
      <alignment horizontal="left"/>
    </xf>
    <xf numFmtId="0" fontId="10" fillId="2" borderId="1" xfId="7" applyFont="1" applyFill="1" applyBorder="1"/>
    <xf numFmtId="0" fontId="10" fillId="2" borderId="2" xfId="7" applyFont="1" applyFill="1" applyBorder="1"/>
    <xf numFmtId="2" fontId="11" fillId="2" borderId="1" xfId="5" applyNumberFormat="1" applyFont="1" applyFill="1" applyBorder="1"/>
    <xf numFmtId="2" fontId="19" fillId="2" borderId="1" xfId="5" applyNumberFormat="1" applyFont="1" applyFill="1" applyBorder="1"/>
    <xf numFmtId="3" fontId="11" fillId="2" borderId="0" xfId="7" applyNumberFormat="1" applyFont="1" applyFill="1"/>
    <xf numFmtId="173" fontId="11" fillId="2" borderId="0" xfId="7" applyNumberFormat="1" applyFont="1" applyFill="1"/>
    <xf numFmtId="3" fontId="10" fillId="2" borderId="0" xfId="7" applyNumberFormat="1" applyFont="1" applyFill="1"/>
    <xf numFmtId="0" fontId="19" fillId="2" borderId="0" xfId="7" applyFont="1" applyFill="1"/>
    <xf numFmtId="0" fontId="11" fillId="2" borderId="0" xfId="7" applyFont="1" applyFill="1"/>
    <xf numFmtId="0" fontId="10" fillId="2" borderId="0" xfId="7" applyFont="1" applyFill="1"/>
    <xf numFmtId="0" fontId="20" fillId="2" borderId="0" xfId="7" applyFont="1" applyFill="1"/>
    <xf numFmtId="0" fontId="21" fillId="2" borderId="0" xfId="7" applyFont="1" applyFill="1"/>
    <xf numFmtId="168" fontId="10" fillId="2" borderId="0" xfId="7" applyNumberFormat="1" applyFont="1" applyFill="1"/>
    <xf numFmtId="0" fontId="22" fillId="2" borderId="0" xfId="0" applyFont="1" applyFill="1"/>
    <xf numFmtId="0" fontId="0" fillId="2" borderId="0" xfId="0" applyFill="1" applyAlignment="1">
      <alignment horizontal="center" vertical="center" wrapText="1"/>
    </xf>
    <xf numFmtId="168" fontId="0" fillId="2" borderId="0" xfId="0" applyNumberFormat="1" applyFill="1"/>
    <xf numFmtId="168" fontId="0" fillId="2" borderId="0" xfId="2" applyNumberFormat="1" applyFont="1" applyFill="1" applyBorder="1" applyAlignment="1">
      <alignment horizontal="center"/>
    </xf>
    <xf numFmtId="174" fontId="0" fillId="2" borderId="0" xfId="0" applyNumberFormat="1" applyFill="1"/>
    <xf numFmtId="0" fontId="0" fillId="2" borderId="0" xfId="0" applyFill="1" applyAlignment="1">
      <alignment vertical="top"/>
    </xf>
    <xf numFmtId="168" fontId="0" fillId="2" borderId="0" xfId="2" applyNumberFormat="1" applyFont="1" applyFill="1" applyBorder="1" applyAlignment="1">
      <alignment horizontal="center" vertical="top"/>
    </xf>
    <xf numFmtId="171" fontId="7" fillId="2" borderId="0" xfId="6" applyNumberFormat="1" applyFont="1" applyFill="1" applyAlignment="1">
      <alignment horizontal="right"/>
    </xf>
    <xf numFmtId="171" fontId="7" fillId="2" borderId="0" xfId="6" applyNumberFormat="1" applyFont="1" applyFill="1"/>
    <xf numFmtId="0" fontId="7" fillId="2" borderId="0" xfId="6" applyFont="1" applyFill="1" applyAlignment="1">
      <alignment horizontal="right"/>
    </xf>
    <xf numFmtId="0" fontId="11" fillId="2" borderId="0" xfId="6" applyFont="1" applyFill="1" applyAlignment="1">
      <alignment horizontal="center"/>
    </xf>
    <xf numFmtId="0" fontId="11" fillId="2" borderId="0" xfId="6" applyFont="1" applyFill="1"/>
    <xf numFmtId="0" fontId="0" fillId="2" borderId="0" xfId="6" applyFont="1" applyFill="1" applyAlignment="1">
      <alignment horizontal="center" vertical="center" wrapText="1"/>
    </xf>
    <xf numFmtId="0" fontId="0" fillId="2" borderId="18" xfId="6" applyFont="1" applyFill="1" applyBorder="1" applyAlignment="1">
      <alignment horizontal="center" vertical="center" textRotation="90" wrapText="1"/>
    </xf>
    <xf numFmtId="4" fontId="0" fillId="2" borderId="8" xfId="6" applyNumberFormat="1" applyFont="1" applyFill="1" applyBorder="1" applyAlignment="1">
      <alignment horizontal="center" vertical="center" textRotation="90" wrapText="1"/>
    </xf>
    <xf numFmtId="0" fontId="0" fillId="2" borderId="0" xfId="6" applyFont="1" applyFill="1" applyAlignment="1">
      <alignment horizontal="center"/>
    </xf>
    <xf numFmtId="0" fontId="0" fillId="2" borderId="0" xfId="6" applyFont="1" applyFill="1"/>
    <xf numFmtId="171" fontId="0" fillId="2" borderId="0" xfId="8" applyNumberFormat="1" applyFont="1" applyFill="1" applyBorder="1" applyAlignment="1" applyProtection="1"/>
    <xf numFmtId="164" fontId="0" fillId="2" borderId="0" xfId="6" applyNumberFormat="1" applyFont="1" applyFill="1"/>
    <xf numFmtId="164" fontId="0" fillId="2" borderId="0" xfId="6" applyNumberFormat="1" applyFont="1" applyFill="1" applyAlignment="1">
      <alignment horizontal="right"/>
    </xf>
    <xf numFmtId="173" fontId="0" fillId="2" borderId="0" xfId="6" applyNumberFormat="1" applyFont="1" applyFill="1"/>
    <xf numFmtId="43" fontId="0" fillId="2" borderId="0" xfId="8" applyFont="1" applyFill="1" applyBorder="1" applyAlignment="1" applyProtection="1"/>
    <xf numFmtId="0" fontId="0" fillId="2" borderId="0" xfId="0" applyFill="1" applyAlignment="1">
      <alignment horizontal="right" vertical="top"/>
    </xf>
    <xf numFmtId="0" fontId="7" fillId="0" borderId="0" xfId="11" applyFont="1"/>
    <xf numFmtId="0" fontId="16" fillId="0" borderId="0" xfId="11" applyFont="1" applyAlignment="1">
      <alignment horizontal="left"/>
    </xf>
    <xf numFmtId="0" fontId="16" fillId="0" borderId="0" xfId="11" applyFont="1" applyAlignment="1">
      <alignment horizontal="right"/>
    </xf>
    <xf numFmtId="0" fontId="17" fillId="0" borderId="0" xfId="11" applyFont="1"/>
    <xf numFmtId="0" fontId="25" fillId="0" borderId="0" xfId="11" applyFont="1"/>
    <xf numFmtId="0" fontId="19" fillId="0" borderId="28" xfId="11" applyFont="1" applyBorder="1" applyAlignment="1">
      <alignment horizontal="center"/>
    </xf>
    <xf numFmtId="0" fontId="20" fillId="0" borderId="30" xfId="11" applyFont="1" applyBorder="1"/>
    <xf numFmtId="0" fontId="20" fillId="0" borderId="22" xfId="11" applyFont="1" applyBorder="1"/>
    <xf numFmtId="170" fontId="20" fillId="0" borderId="22" xfId="13" applyNumberFormat="1" applyFont="1" applyFill="1" applyBorder="1"/>
    <xf numFmtId="0" fontId="20" fillId="0" borderId="0" xfId="11" applyFont="1"/>
    <xf numFmtId="170" fontId="20" fillId="0" borderId="22" xfId="11" applyNumberFormat="1" applyFont="1" applyBorder="1"/>
    <xf numFmtId="168" fontId="20" fillId="0" borderId="22" xfId="13" applyNumberFormat="1" applyFont="1" applyFill="1" applyBorder="1"/>
    <xf numFmtId="168" fontId="20" fillId="0" borderId="34" xfId="13" applyNumberFormat="1" applyFont="1" applyFill="1" applyBorder="1"/>
    <xf numFmtId="0" fontId="20" fillId="0" borderId="35" xfId="11" applyFont="1" applyBorder="1"/>
    <xf numFmtId="168" fontId="20" fillId="0" borderId="0" xfId="11" applyNumberFormat="1" applyFont="1"/>
    <xf numFmtId="168" fontId="25" fillId="0" borderId="0" xfId="11" applyNumberFormat="1" applyFont="1"/>
    <xf numFmtId="170" fontId="20" fillId="0" borderId="22" xfId="13" applyNumberFormat="1" applyFont="1" applyBorder="1"/>
    <xf numFmtId="170" fontId="20" fillId="10" borderId="22" xfId="13" applyNumberFormat="1" applyFont="1" applyFill="1" applyBorder="1"/>
    <xf numFmtId="168" fontId="20" fillId="0" borderId="36" xfId="13" applyNumberFormat="1" applyFont="1" applyBorder="1"/>
    <xf numFmtId="168" fontId="20" fillId="0" borderId="24" xfId="13" applyNumberFormat="1" applyFont="1" applyFill="1" applyBorder="1"/>
    <xf numFmtId="168" fontId="20" fillId="0" borderId="36" xfId="13" applyNumberFormat="1" applyFont="1" applyFill="1" applyBorder="1"/>
    <xf numFmtId="168" fontId="20" fillId="0" borderId="34" xfId="13" applyNumberFormat="1" applyFont="1" applyBorder="1"/>
    <xf numFmtId="168" fontId="20" fillId="0" borderId="25" xfId="13" applyNumberFormat="1" applyFont="1" applyBorder="1"/>
    <xf numFmtId="0" fontId="4" fillId="0" borderId="0" xfId="6" applyFont="1"/>
    <xf numFmtId="0" fontId="6" fillId="0" borderId="0" xfId="14" applyFont="1"/>
    <xf numFmtId="0" fontId="5" fillId="0" borderId="0" xfId="14" applyFont="1"/>
    <xf numFmtId="0" fontId="10" fillId="0" borderId="0" xfId="15" applyFont="1"/>
    <xf numFmtId="0" fontId="9" fillId="0" borderId="0" xfId="16" applyFont="1" applyAlignment="1">
      <alignment horizontal="right"/>
    </xf>
    <xf numFmtId="0" fontId="28" fillId="0" borderId="0" xfId="14" applyFont="1"/>
    <xf numFmtId="0" fontId="16" fillId="0" borderId="0" xfId="11" applyFont="1"/>
    <xf numFmtId="0" fontId="29" fillId="0" borderId="0" xfId="11" applyFont="1"/>
    <xf numFmtId="0" fontId="10" fillId="0" borderId="0" xfId="11" applyFont="1"/>
    <xf numFmtId="178" fontId="20" fillId="0" borderId="0" xfId="11" applyNumberFormat="1" applyFont="1"/>
    <xf numFmtId="177" fontId="20" fillId="0" borderId="0" xfId="11" applyNumberFormat="1" applyFont="1"/>
    <xf numFmtId="0" fontId="4" fillId="0" borderId="0" xfId="11" applyFont="1"/>
    <xf numFmtId="0" fontId="30" fillId="0" borderId="0" xfId="11" applyFont="1"/>
    <xf numFmtId="0" fontId="30" fillId="0" borderId="0" xfId="11" applyFont="1" applyAlignment="1">
      <alignment horizontal="right"/>
    </xf>
    <xf numFmtId="0" fontId="4" fillId="0" borderId="0" xfId="11" applyFont="1" applyAlignment="1">
      <alignment horizontal="right"/>
    </xf>
    <xf numFmtId="0" fontId="29" fillId="0" borderId="0" xfId="11" applyFont="1" applyAlignment="1">
      <alignment vertical="center"/>
    </xf>
    <xf numFmtId="168" fontId="10" fillId="0" borderId="37" xfId="13" applyNumberFormat="1" applyFont="1" applyFill="1" applyBorder="1" applyAlignment="1">
      <alignment horizontal="right" vertical="center"/>
    </xf>
    <xf numFmtId="43" fontId="10" fillId="0" borderId="37" xfId="13" applyFont="1" applyFill="1" applyBorder="1" applyAlignment="1">
      <alignment horizontal="right" vertical="center"/>
    </xf>
    <xf numFmtId="168" fontId="13" fillId="0" borderId="0" xfId="13" applyNumberFormat="1" applyFont="1" applyFill="1" applyBorder="1" applyAlignment="1">
      <alignment horizontal="left" vertical="center"/>
    </xf>
    <xf numFmtId="0" fontId="31" fillId="0" borderId="0" xfId="11" applyFont="1"/>
    <xf numFmtId="4" fontId="29" fillId="0" borderId="0" xfId="11" applyNumberFormat="1" applyFont="1"/>
    <xf numFmtId="176" fontId="10" fillId="0" borderId="37" xfId="13" applyNumberFormat="1" applyFont="1" applyFill="1" applyBorder="1" applyAlignment="1" applyProtection="1"/>
    <xf numFmtId="176" fontId="10" fillId="0" borderId="37" xfId="13" applyNumberFormat="1" applyFont="1" applyFill="1" applyBorder="1" applyAlignment="1">
      <alignment horizontal="right"/>
    </xf>
    <xf numFmtId="43" fontId="10" fillId="0" borderId="37" xfId="13" applyFont="1" applyFill="1" applyBorder="1" applyAlignment="1">
      <alignment horizontal="right"/>
    </xf>
    <xf numFmtId="43" fontId="10" fillId="0" borderId="37" xfId="13" applyFont="1" applyFill="1" applyBorder="1"/>
    <xf numFmtId="176" fontId="10" fillId="0" borderId="37" xfId="13" applyNumberFormat="1" applyFont="1" applyFill="1" applyBorder="1"/>
    <xf numFmtId="180" fontId="10" fillId="0" borderId="37" xfId="13" applyNumberFormat="1" applyFont="1" applyFill="1" applyBorder="1" applyAlignment="1">
      <alignment horizontal="right"/>
    </xf>
    <xf numFmtId="180" fontId="10" fillId="0" borderId="13" xfId="13" applyNumberFormat="1" applyFont="1" applyFill="1" applyBorder="1" applyAlignment="1">
      <alignment horizontal="right"/>
    </xf>
    <xf numFmtId="180" fontId="10" fillId="0" borderId="41" xfId="13" applyNumberFormat="1" applyFont="1" applyFill="1" applyBorder="1" applyAlignment="1" applyProtection="1">
      <alignment horizontal="right" vertical="center" wrapText="1"/>
    </xf>
    <xf numFmtId="173" fontId="10" fillId="0" borderId="0" xfId="13" applyNumberFormat="1" applyFont="1" applyFill="1" applyBorder="1" applyAlignment="1" applyProtection="1">
      <alignment horizontal="center"/>
    </xf>
    <xf numFmtId="179" fontId="10" fillId="0" borderId="0" xfId="13" applyNumberFormat="1" applyFont="1" applyFill="1" applyBorder="1" applyAlignment="1" applyProtection="1">
      <alignment horizontal="center"/>
    </xf>
    <xf numFmtId="176" fontId="10" fillId="0" borderId="37" xfId="13" applyNumberFormat="1" applyFont="1" applyFill="1" applyBorder="1" applyAlignment="1">
      <alignment horizontal="center"/>
    </xf>
    <xf numFmtId="176" fontId="10" fillId="0" borderId="37" xfId="13" applyNumberFormat="1" applyFont="1" applyFill="1" applyBorder="1" applyAlignment="1">
      <alignment horizontal="center" vertical="center"/>
    </xf>
    <xf numFmtId="180" fontId="10" fillId="0" borderId="37" xfId="13" applyNumberFormat="1" applyFont="1" applyFill="1" applyBorder="1" applyAlignment="1">
      <alignment horizontal="right" vertical="center"/>
    </xf>
    <xf numFmtId="176" fontId="11" fillId="0" borderId="37" xfId="13" applyNumberFormat="1" applyFont="1" applyFill="1" applyBorder="1" applyAlignment="1">
      <alignment horizontal="center"/>
    </xf>
    <xf numFmtId="180" fontId="11" fillId="0" borderId="37" xfId="13" applyNumberFormat="1" applyFont="1" applyFill="1" applyBorder="1" applyAlignment="1">
      <alignment horizontal="right"/>
    </xf>
    <xf numFmtId="179" fontId="10" fillId="0" borderId="0" xfId="13" applyNumberFormat="1" applyFont="1" applyFill="1" applyBorder="1" applyAlignment="1" applyProtection="1">
      <alignment horizontal="left"/>
    </xf>
    <xf numFmtId="176" fontId="20" fillId="0" borderId="37" xfId="9" applyNumberFormat="1" applyFont="1" applyFill="1" applyBorder="1" applyAlignment="1">
      <alignment horizontal="right"/>
    </xf>
    <xf numFmtId="176" fontId="20" fillId="0" borderId="37" xfId="9" applyNumberFormat="1" applyFont="1" applyFill="1" applyBorder="1" applyAlignment="1" applyProtection="1">
      <alignment horizontal="right"/>
    </xf>
    <xf numFmtId="176" fontId="10" fillId="0" borderId="37" xfId="13" applyNumberFormat="1" applyFont="1" applyFill="1" applyBorder="1" applyAlignment="1" applyProtection="1">
      <alignment horizontal="right"/>
    </xf>
    <xf numFmtId="176" fontId="10" fillId="0" borderId="0" xfId="13" applyNumberFormat="1" applyFont="1" applyFill="1" applyBorder="1" applyAlignment="1">
      <alignment horizontal="right"/>
    </xf>
    <xf numFmtId="176" fontId="10" fillId="0" borderId="0" xfId="13" applyNumberFormat="1" applyFont="1" applyFill="1" applyBorder="1"/>
    <xf numFmtId="176" fontId="10" fillId="0" borderId="0" xfId="13" applyNumberFormat="1" applyFont="1" applyFill="1" applyBorder="1" applyAlignment="1" applyProtection="1">
      <alignment horizontal="right"/>
    </xf>
    <xf numFmtId="176" fontId="10" fillId="0" borderId="37" xfId="13" applyNumberFormat="1" applyFont="1" applyFill="1" applyBorder="1" applyAlignment="1">
      <alignment horizontal="right" vertical="center"/>
    </xf>
    <xf numFmtId="176" fontId="10" fillId="0" borderId="0" xfId="13" applyNumberFormat="1" applyFont="1" applyFill="1"/>
    <xf numFmtId="176" fontId="11" fillId="0" borderId="38" xfId="13" applyNumberFormat="1" applyFont="1" applyFill="1" applyBorder="1" applyAlignment="1">
      <alignment horizontal="right"/>
    </xf>
    <xf numFmtId="3" fontId="11" fillId="0" borderId="0" xfId="13" applyNumberFormat="1" applyFont="1" applyFill="1" applyBorder="1" applyAlignment="1" applyProtection="1">
      <alignment horizontal="right"/>
    </xf>
    <xf numFmtId="3" fontId="11" fillId="0" borderId="0" xfId="13" applyNumberFormat="1" applyFont="1" applyFill="1" applyBorder="1" applyAlignment="1" applyProtection="1">
      <alignment horizontal="center"/>
    </xf>
    <xf numFmtId="3" fontId="13" fillId="0" borderId="0" xfId="13" applyNumberFormat="1" applyFont="1" applyFill="1" applyBorder="1" applyAlignment="1" applyProtection="1">
      <alignment horizontal="right"/>
    </xf>
    <xf numFmtId="3" fontId="13" fillId="0" borderId="0" xfId="13" applyNumberFormat="1" applyFont="1" applyFill="1" applyBorder="1" applyAlignment="1" applyProtection="1">
      <alignment horizontal="center"/>
    </xf>
    <xf numFmtId="3" fontId="10" fillId="0" borderId="0" xfId="13" applyNumberFormat="1" applyFont="1" applyFill="1" applyBorder="1" applyAlignment="1" applyProtection="1">
      <alignment horizontal="right"/>
    </xf>
    <xf numFmtId="3" fontId="10" fillId="0" borderId="0" xfId="13" applyNumberFormat="1" applyFont="1" applyFill="1" applyBorder="1" applyAlignment="1" applyProtection="1">
      <alignment horizontal="center"/>
    </xf>
    <xf numFmtId="37" fontId="8" fillId="2" borderId="46" xfId="0" applyNumberFormat="1" applyFont="1" applyFill="1" applyBorder="1" applyAlignment="1">
      <alignment horizontal="center"/>
    </xf>
    <xf numFmtId="37" fontId="8" fillId="2" borderId="40" xfId="0" applyNumberFormat="1" applyFont="1" applyFill="1" applyBorder="1" applyAlignment="1">
      <alignment horizontal="center"/>
    </xf>
    <xf numFmtId="37" fontId="0" fillId="2" borderId="40" xfId="0" applyNumberFormat="1" applyFill="1" applyBorder="1" applyAlignment="1">
      <alignment horizontal="center"/>
    </xf>
    <xf numFmtId="3" fontId="0" fillId="2" borderId="46" xfId="0" applyNumberFormat="1" applyFill="1" applyBorder="1" applyAlignment="1">
      <alignment horizontal="center"/>
    </xf>
    <xf numFmtId="4" fontId="0" fillId="2" borderId="46" xfId="0" applyNumberFormat="1" applyFill="1" applyBorder="1" applyAlignment="1">
      <alignment horizontal="center"/>
    </xf>
    <xf numFmtId="4" fontId="0" fillId="2" borderId="40" xfId="0" applyNumberFormat="1" applyFill="1" applyBorder="1" applyAlignment="1">
      <alignment horizontal="center"/>
    </xf>
    <xf numFmtId="3" fontId="0" fillId="4" borderId="46" xfId="0" applyNumberFormat="1" applyFill="1" applyBorder="1" applyAlignment="1">
      <alignment horizontal="center"/>
    </xf>
    <xf numFmtId="3" fontId="0" fillId="4" borderId="40" xfId="0" applyNumberFormat="1" applyFill="1" applyBorder="1" applyAlignment="1">
      <alignment horizontal="center"/>
    </xf>
    <xf numFmtId="37" fontId="0" fillId="4" borderId="40" xfId="0" applyNumberFormat="1" applyFill="1" applyBorder="1" applyAlignment="1">
      <alignment horizontal="center"/>
    </xf>
    <xf numFmtId="37" fontId="0" fillId="2" borderId="0" xfId="0" applyNumberFormat="1" applyFill="1"/>
    <xf numFmtId="0" fontId="0" fillId="2" borderId="46" xfId="0" applyFill="1" applyBorder="1" applyAlignment="1">
      <alignment horizontal="right"/>
    </xf>
    <xf numFmtId="3" fontId="0" fillId="2" borderId="40" xfId="2" applyNumberFormat="1" applyFont="1" applyFill="1" applyBorder="1" applyAlignment="1" applyProtection="1">
      <alignment horizontal="center"/>
    </xf>
    <xf numFmtId="0" fontId="0" fillId="2" borderId="46" xfId="0" applyFill="1" applyBorder="1"/>
    <xf numFmtId="3" fontId="0" fillId="5" borderId="40" xfId="2" applyNumberFormat="1" applyFont="1" applyFill="1" applyBorder="1" applyAlignment="1" applyProtection="1">
      <alignment horizontal="center"/>
    </xf>
    <xf numFmtId="3" fontId="0" fillId="2" borderId="40" xfId="2" applyNumberFormat="1" applyFont="1" applyFill="1" applyBorder="1" applyAlignment="1" applyProtection="1">
      <alignment horizontal="center" vertical="center"/>
    </xf>
    <xf numFmtId="3" fontId="13" fillId="2" borderId="0" xfId="0" applyNumberFormat="1" applyFont="1" applyFill="1" applyAlignment="1">
      <alignment horizontal="right"/>
    </xf>
    <xf numFmtId="3" fontId="10" fillId="2" borderId="40" xfId="0" applyNumberFormat="1" applyFont="1" applyFill="1" applyBorder="1" applyAlignment="1">
      <alignment horizontal="center"/>
    </xf>
    <xf numFmtId="3" fontId="10" fillId="2" borderId="46" xfId="0" applyNumberFormat="1" applyFont="1" applyFill="1" applyBorder="1" applyAlignment="1">
      <alignment horizontal="center"/>
    </xf>
    <xf numFmtId="173" fontId="0" fillId="2" borderId="40" xfId="0" applyNumberFormat="1" applyFill="1" applyBorder="1" applyAlignment="1">
      <alignment horizontal="center"/>
    </xf>
    <xf numFmtId="173" fontId="0" fillId="2" borderId="46" xfId="0" applyNumberFormat="1" applyFill="1" applyBorder="1" applyAlignment="1">
      <alignment horizontal="center"/>
    </xf>
    <xf numFmtId="2" fontId="0" fillId="2" borderId="40" xfId="0" applyNumberFormat="1" applyFill="1" applyBorder="1" applyAlignment="1">
      <alignment horizontal="center"/>
    </xf>
    <xf numFmtId="2" fontId="0" fillId="2" borderId="40" xfId="0" applyNumberFormat="1" applyFill="1" applyBorder="1" applyAlignment="1">
      <alignment horizontal="center" vertical="center"/>
    </xf>
    <xf numFmtId="168" fontId="0" fillId="2" borderId="40" xfId="2" applyNumberFormat="1" applyFont="1" applyFill="1" applyBorder="1" applyAlignment="1">
      <alignment horizontal="center"/>
    </xf>
    <xf numFmtId="168" fontId="0" fillId="2" borderId="40" xfId="2" applyNumberFormat="1" applyFont="1" applyFill="1" applyBorder="1" applyAlignment="1">
      <alignment horizontal="center" vertical="top"/>
    </xf>
    <xf numFmtId="171" fontId="0" fillId="2" borderId="48" xfId="8" applyNumberFormat="1" applyFont="1" applyFill="1" applyBorder="1" applyAlignment="1" applyProtection="1"/>
    <xf numFmtId="175" fontId="0" fillId="2" borderId="48" xfId="8" applyNumberFormat="1" applyFont="1" applyFill="1" applyBorder="1" applyAlignment="1" applyProtection="1"/>
    <xf numFmtId="175" fontId="0" fillId="2" borderId="48" xfId="8" applyNumberFormat="1" applyFont="1" applyFill="1" applyBorder="1" applyAlignment="1" applyProtection="1">
      <alignment horizontal="right"/>
    </xf>
    <xf numFmtId="175" fontId="0" fillId="2" borderId="52" xfId="8" applyNumberFormat="1" applyFont="1" applyFill="1" applyBorder="1" applyAlignment="1" applyProtection="1"/>
    <xf numFmtId="170" fontId="20" fillId="10" borderId="51" xfId="2" applyNumberFormat="1" applyFont="1" applyFill="1" applyBorder="1" applyAlignment="1">
      <alignment vertical="center"/>
    </xf>
    <xf numFmtId="181" fontId="25" fillId="0" borderId="0" xfId="11" applyNumberFormat="1" applyFont="1"/>
    <xf numFmtId="0" fontId="20" fillId="0" borderId="55" xfId="11" applyFont="1" applyBorder="1"/>
    <xf numFmtId="0" fontId="20" fillId="0" borderId="51" xfId="11" applyFont="1" applyBorder="1"/>
    <xf numFmtId="170" fontId="20" fillId="0" borderId="36" xfId="13" applyNumberFormat="1" applyFont="1" applyFill="1" applyBorder="1"/>
    <xf numFmtId="170" fontId="20" fillId="0" borderId="51" xfId="13" applyNumberFormat="1" applyFont="1" applyFill="1" applyBorder="1"/>
    <xf numFmtId="170" fontId="20" fillId="10" borderId="36" xfId="13" applyNumberFormat="1" applyFont="1" applyFill="1" applyBorder="1"/>
    <xf numFmtId="170" fontId="20" fillId="10" borderId="51" xfId="13" applyNumberFormat="1" applyFont="1" applyFill="1" applyBorder="1"/>
    <xf numFmtId="0" fontId="20" fillId="0" borderId="36" xfId="11" applyFont="1" applyBorder="1"/>
    <xf numFmtId="170" fontId="20" fillId="10" borderId="36" xfId="2" applyNumberFormat="1" applyFont="1" applyFill="1" applyBorder="1" applyAlignment="1">
      <alignment vertical="center"/>
    </xf>
    <xf numFmtId="170" fontId="20" fillId="0" borderId="36" xfId="11" applyNumberFormat="1" applyFont="1" applyBorder="1"/>
    <xf numFmtId="170" fontId="20" fillId="0" borderId="51" xfId="11" applyNumberFormat="1" applyFont="1" applyBorder="1"/>
    <xf numFmtId="168" fontId="20" fillId="0" borderId="51" xfId="13" applyNumberFormat="1" applyFont="1" applyFill="1" applyBorder="1"/>
    <xf numFmtId="168" fontId="20" fillId="0" borderId="56" xfId="13" applyNumberFormat="1" applyFont="1" applyFill="1" applyBorder="1"/>
    <xf numFmtId="168" fontId="20" fillId="0" borderId="57" xfId="13" applyNumberFormat="1" applyFont="1" applyFill="1" applyBorder="1"/>
    <xf numFmtId="0" fontId="19" fillId="0" borderId="54" xfId="11" applyFont="1" applyBorder="1" applyAlignment="1">
      <alignment horizontal="center"/>
    </xf>
    <xf numFmtId="0" fontId="20" fillId="0" borderId="59" xfId="11" applyFont="1" applyBorder="1"/>
    <xf numFmtId="170" fontId="20" fillId="0" borderId="51" xfId="13" applyNumberFormat="1" applyFont="1" applyBorder="1"/>
    <xf numFmtId="170" fontId="20" fillId="0" borderId="59" xfId="13" applyNumberFormat="1" applyFont="1" applyBorder="1"/>
    <xf numFmtId="170" fontId="20" fillId="0" borderId="59" xfId="13" applyNumberFormat="1" applyFont="1" applyFill="1" applyBorder="1"/>
    <xf numFmtId="170" fontId="20" fillId="0" borderId="59" xfId="11" applyNumberFormat="1" applyFont="1" applyBorder="1"/>
    <xf numFmtId="168" fontId="20" fillId="0" borderId="59" xfId="13" applyNumberFormat="1" applyFont="1" applyFill="1" applyBorder="1"/>
    <xf numFmtId="170" fontId="20" fillId="10" borderId="22" xfId="13" applyNumberFormat="1" applyFont="1" applyFill="1" applyBorder="1" applyAlignment="1"/>
    <xf numFmtId="170" fontId="20" fillId="0" borderId="22" xfId="13" applyNumberFormat="1" applyFont="1" applyFill="1" applyBorder="1" applyAlignment="1"/>
    <xf numFmtId="0" fontId="11" fillId="2" borderId="60" xfId="11" applyFont="1" applyFill="1" applyBorder="1" applyAlignment="1">
      <alignment horizontal="center" vertical="center"/>
    </xf>
    <xf numFmtId="0" fontId="11" fillId="0" borderId="45" xfId="11" applyFont="1" applyBorder="1" applyAlignment="1">
      <alignment horizontal="center" vertical="center"/>
    </xf>
    <xf numFmtId="0" fontId="11" fillId="0" borderId="0" xfId="11" applyFont="1" applyAlignment="1">
      <alignment horizontal="center" vertical="center"/>
    </xf>
    <xf numFmtId="43" fontId="10" fillId="0" borderId="55" xfId="13" applyFont="1" applyFill="1" applyBorder="1" applyAlignment="1" applyProtection="1">
      <alignment horizontal="right"/>
    </xf>
    <xf numFmtId="43" fontId="10" fillId="0" borderId="30" xfId="13" applyFont="1" applyFill="1" applyBorder="1" applyAlignment="1" applyProtection="1">
      <alignment horizontal="right"/>
    </xf>
    <xf numFmtId="43" fontId="10" fillId="0" borderId="61" xfId="13" applyFont="1" applyFill="1" applyBorder="1" applyAlignment="1" applyProtection="1">
      <alignment horizontal="right"/>
    </xf>
    <xf numFmtId="43" fontId="10" fillId="0" borderId="36" xfId="13" applyFont="1" applyFill="1" applyBorder="1" applyAlignment="1" applyProtection="1">
      <alignment horizontal="right"/>
    </xf>
    <xf numFmtId="43" fontId="10" fillId="0" borderId="51" xfId="13" applyFont="1" applyFill="1" applyBorder="1" applyAlignment="1" applyProtection="1">
      <alignment horizontal="right"/>
    </xf>
    <xf numFmtId="176" fontId="10" fillId="0" borderId="45" xfId="13" applyNumberFormat="1" applyFont="1" applyFill="1" applyBorder="1" applyAlignment="1" applyProtection="1">
      <alignment horizontal="right"/>
    </xf>
    <xf numFmtId="176" fontId="10" fillId="0" borderId="33" xfId="13" applyNumberFormat="1" applyFont="1" applyFill="1" applyBorder="1" applyAlignment="1" applyProtection="1">
      <alignment horizontal="right"/>
    </xf>
    <xf numFmtId="176" fontId="10" fillId="0" borderId="31" xfId="13" applyNumberFormat="1" applyFont="1" applyFill="1" applyBorder="1" applyAlignment="1" applyProtection="1">
      <alignment horizontal="right"/>
    </xf>
    <xf numFmtId="0" fontId="10" fillId="0" borderId="62" xfId="0" applyFont="1" applyBorder="1"/>
    <xf numFmtId="3" fontId="10" fillId="0" borderId="62" xfId="0" applyNumberFormat="1" applyFont="1" applyBorder="1"/>
    <xf numFmtId="3" fontId="10" fillId="0" borderId="16" xfId="0" applyNumberFormat="1" applyFont="1" applyBorder="1" applyAlignment="1">
      <alignment horizontal="right"/>
    </xf>
    <xf numFmtId="0" fontId="33" fillId="0" borderId="16" xfId="0" applyFont="1" applyBorder="1" applyAlignment="1">
      <alignment horizontal="right"/>
    </xf>
    <xf numFmtId="3" fontId="10" fillId="0" borderId="63" xfId="0" applyNumberFormat="1" applyFont="1" applyBorder="1"/>
    <xf numFmtId="0" fontId="10" fillId="0" borderId="63" xfId="0" applyFont="1" applyBorder="1"/>
    <xf numFmtId="0" fontId="33" fillId="0" borderId="7" xfId="0" applyFont="1" applyBorder="1" applyAlignment="1">
      <alignment horizontal="right"/>
    </xf>
    <xf numFmtId="3" fontId="10" fillId="0" borderId="16" xfId="0" applyNumberFormat="1" applyFont="1" applyBorder="1"/>
    <xf numFmtId="0" fontId="10" fillId="0" borderId="16" xfId="0" applyFont="1" applyBorder="1" applyAlignment="1">
      <alignment horizontal="right"/>
    </xf>
    <xf numFmtId="43" fontId="10" fillId="0" borderId="16" xfId="2" applyFont="1" applyBorder="1" applyAlignment="1">
      <alignment horizontal="right"/>
    </xf>
    <xf numFmtId="43" fontId="10" fillId="0" borderId="16" xfId="2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65" xfId="0" applyFont="1" applyBorder="1" applyAlignment="1">
      <alignment vertical="center"/>
    </xf>
    <xf numFmtId="0" fontId="20" fillId="0" borderId="66" xfId="0" applyFont="1" applyBorder="1" applyAlignment="1">
      <alignment vertical="center"/>
    </xf>
    <xf numFmtId="173" fontId="20" fillId="0" borderId="0" xfId="0" applyNumberFormat="1" applyFont="1" applyAlignment="1">
      <alignment horizontal="right" vertical="center"/>
    </xf>
    <xf numFmtId="0" fontId="20" fillId="0" borderId="0" xfId="0" applyFont="1" applyAlignment="1">
      <alignment vertical="center"/>
    </xf>
    <xf numFmtId="0" fontId="34" fillId="0" borderId="0" xfId="10" applyFont="1" applyFill="1"/>
    <xf numFmtId="4" fontId="7" fillId="0" borderId="0" xfId="11" applyNumberFormat="1" applyFont="1"/>
    <xf numFmtId="166" fontId="7" fillId="0" borderId="0" xfId="11" applyNumberFormat="1" applyFont="1"/>
    <xf numFmtId="176" fontId="7" fillId="0" borderId="0" xfId="13" applyNumberFormat="1" applyFont="1" applyFill="1" applyBorder="1" applyAlignment="1" applyProtection="1"/>
    <xf numFmtId="0" fontId="7" fillId="0" borderId="0" xfId="0" applyFont="1"/>
    <xf numFmtId="0" fontId="7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/>
    </xf>
    <xf numFmtId="0" fontId="7" fillId="6" borderId="0" xfId="0" applyFont="1" applyFill="1"/>
    <xf numFmtId="0" fontId="8" fillId="2" borderId="50" xfId="0" applyFont="1" applyFill="1" applyBorder="1" applyAlignment="1">
      <alignment horizontal="left"/>
    </xf>
    <xf numFmtId="37" fontId="8" fillId="2" borderId="48" xfId="0" applyNumberFormat="1" applyFont="1" applyFill="1" applyBorder="1" applyAlignment="1">
      <alignment horizontal="center"/>
    </xf>
    <xf numFmtId="37" fontId="8" fillId="2" borderId="49" xfId="0" applyNumberFormat="1" applyFont="1" applyFill="1" applyBorder="1" applyAlignment="1">
      <alignment horizontal="center"/>
    </xf>
    <xf numFmtId="37" fontId="8" fillId="2" borderId="24" xfId="0" applyNumberFormat="1" applyFont="1" applyFill="1" applyBorder="1" applyAlignment="1">
      <alignment horizontal="center"/>
    </xf>
    <xf numFmtId="0" fontId="8" fillId="2" borderId="51" xfId="0" applyFont="1" applyFill="1" applyBorder="1"/>
    <xf numFmtId="37" fontId="8" fillId="2" borderId="51" xfId="0" applyNumberFormat="1" applyFont="1" applyFill="1" applyBorder="1" applyAlignment="1">
      <alignment horizontal="center"/>
    </xf>
    <xf numFmtId="37" fontId="8" fillId="2" borderId="47" xfId="0" applyNumberFormat="1" applyFont="1" applyFill="1" applyBorder="1" applyAlignment="1">
      <alignment horizontal="center"/>
    </xf>
    <xf numFmtId="176" fontId="10" fillId="0" borderId="36" xfId="13" applyNumberFormat="1" applyFont="1" applyFill="1" applyBorder="1" applyAlignment="1" applyProtection="1">
      <alignment horizontal="right"/>
    </xf>
    <xf numFmtId="176" fontId="10" fillId="0" borderId="29" xfId="13" applyNumberFormat="1" applyFont="1" applyFill="1" applyBorder="1" applyAlignment="1" applyProtection="1">
      <alignment horizontal="right"/>
    </xf>
    <xf numFmtId="43" fontId="10" fillId="0" borderId="59" xfId="13" applyFont="1" applyFill="1" applyBorder="1" applyAlignment="1" applyProtection="1">
      <alignment horizontal="right"/>
    </xf>
    <xf numFmtId="177" fontId="10" fillId="0" borderId="45" xfId="13" applyNumberFormat="1" applyFont="1" applyFill="1" applyBorder="1" applyAlignment="1" applyProtection="1">
      <alignment horizontal="right"/>
    </xf>
    <xf numFmtId="177" fontId="10" fillId="0" borderId="29" xfId="13" applyNumberFormat="1" applyFont="1" applyFill="1" applyBorder="1" applyAlignment="1" applyProtection="1">
      <alignment horizontal="right"/>
    </xf>
    <xf numFmtId="0" fontId="8" fillId="0" borderId="0" xfId="14" applyFont="1"/>
    <xf numFmtId="49" fontId="11" fillId="0" borderId="69" xfId="15" applyNumberFormat="1" applyFont="1" applyBorder="1" applyAlignment="1">
      <alignment horizontal="center" vertical="center"/>
    </xf>
    <xf numFmtId="0" fontId="8" fillId="0" borderId="0" xfId="14" applyFont="1" applyAlignment="1">
      <alignment vertical="center"/>
    </xf>
    <xf numFmtId="168" fontId="11" fillId="0" borderId="40" xfId="3" applyNumberFormat="1" applyFont="1" applyFill="1" applyBorder="1"/>
    <xf numFmtId="168" fontId="8" fillId="0" borderId="0" xfId="14" applyNumberFormat="1" applyFont="1"/>
    <xf numFmtId="168" fontId="10" fillId="0" borderId="40" xfId="3" applyNumberFormat="1" applyFont="1" applyFill="1" applyBorder="1"/>
    <xf numFmtId="168" fontId="11" fillId="0" borderId="40" xfId="3" applyNumberFormat="1" applyFont="1" applyFill="1" applyBorder="1" applyAlignment="1">
      <alignment vertical="center"/>
    </xf>
    <xf numFmtId="168" fontId="11" fillId="0" borderId="40" xfId="15" applyNumberFormat="1" applyFont="1" applyBorder="1" applyAlignment="1">
      <alignment vertical="center"/>
    </xf>
    <xf numFmtId="168" fontId="10" fillId="0" borderId="40" xfId="3" applyNumberFormat="1" applyFont="1" applyFill="1" applyBorder="1" applyAlignment="1">
      <alignment horizontal="center"/>
    </xf>
    <xf numFmtId="168" fontId="10" fillId="0" borderId="40" xfId="3" applyNumberFormat="1" applyFont="1" applyFill="1" applyBorder="1" applyAlignment="1">
      <alignment vertical="center"/>
    </xf>
    <xf numFmtId="0" fontId="27" fillId="0" borderId="0" xfId="14" applyFont="1" applyAlignment="1">
      <alignment vertical="center"/>
    </xf>
    <xf numFmtId="168" fontId="11" fillId="0" borderId="69" xfId="3" applyNumberFormat="1" applyFont="1" applyFill="1" applyBorder="1"/>
    <xf numFmtId="0" fontId="8" fillId="0" borderId="0" xfId="14" applyFont="1" applyAlignment="1">
      <alignment vertical="top" wrapText="1"/>
    </xf>
    <xf numFmtId="0" fontId="8" fillId="0" borderId="0" xfId="16" applyFont="1" applyAlignment="1">
      <alignment horizontal="right"/>
    </xf>
    <xf numFmtId="0" fontId="8" fillId="0" borderId="0" xfId="14" applyFont="1" applyAlignment="1">
      <alignment horizontal="right"/>
    </xf>
    <xf numFmtId="0" fontId="10" fillId="0" borderId="0" xfId="15" applyFont="1" applyAlignment="1">
      <alignment horizontal="left"/>
    </xf>
    <xf numFmtId="14" fontId="8" fillId="0" borderId="0" xfId="14" applyNumberFormat="1" applyFont="1" applyAlignment="1">
      <alignment horizontal="left"/>
    </xf>
    <xf numFmtId="0" fontId="20" fillId="0" borderId="70" xfId="0" applyFont="1" applyBorder="1" applyAlignment="1">
      <alignment vertical="center"/>
    </xf>
    <xf numFmtId="173" fontId="20" fillId="0" borderId="40" xfId="0" applyNumberFormat="1" applyFont="1" applyBorder="1" applyAlignment="1">
      <alignment horizontal="right" vertical="center" wrapText="1"/>
    </xf>
    <xf numFmtId="173" fontId="20" fillId="0" borderId="40" xfId="0" applyNumberFormat="1" applyFont="1" applyBorder="1" applyAlignment="1">
      <alignment horizontal="right" vertical="center"/>
    </xf>
    <xf numFmtId="0" fontId="20" fillId="0" borderId="70" xfId="0" applyFont="1" applyBorder="1" applyAlignment="1">
      <alignment horizontal="center" vertical="center"/>
    </xf>
    <xf numFmtId="14" fontId="10" fillId="0" borderId="70" xfId="0" applyNumberFormat="1" applyFont="1" applyBorder="1" applyAlignment="1">
      <alignment vertical="center"/>
    </xf>
    <xf numFmtId="0" fontId="8" fillId="2" borderId="76" xfId="0" applyFont="1" applyFill="1" applyBorder="1"/>
    <xf numFmtId="0" fontId="8" fillId="2" borderId="71" xfId="0" applyFont="1" applyFill="1" applyBorder="1"/>
    <xf numFmtId="0" fontId="8" fillId="2" borderId="72" xfId="0" applyFont="1" applyFill="1" applyBorder="1"/>
    <xf numFmtId="0" fontId="8" fillId="2" borderId="77" xfId="0" applyFont="1" applyFill="1" applyBorder="1"/>
    <xf numFmtId="0" fontId="8" fillId="2" borderId="70" xfId="0" applyFont="1" applyFill="1" applyBorder="1"/>
    <xf numFmtId="168" fontId="8" fillId="2" borderId="0" xfId="0" applyNumberFormat="1" applyFont="1" applyFill="1"/>
    <xf numFmtId="0" fontId="8" fillId="2" borderId="23" xfId="0" applyFont="1" applyFill="1" applyBorder="1"/>
    <xf numFmtId="37" fontId="8" fillId="2" borderId="79" xfId="0" applyNumberFormat="1" applyFont="1" applyFill="1" applyBorder="1" applyAlignment="1">
      <alignment horizontal="center"/>
    </xf>
    <xf numFmtId="37" fontId="8" fillId="2" borderId="23" xfId="0" applyNumberFormat="1" applyFont="1" applyFill="1" applyBorder="1" applyAlignment="1">
      <alignment horizontal="center"/>
    </xf>
    <xf numFmtId="37" fontId="8" fillId="2" borderId="80" xfId="0" applyNumberFormat="1" applyFont="1" applyFill="1" applyBorder="1" applyAlignment="1">
      <alignment horizontal="center"/>
    </xf>
    <xf numFmtId="37" fontId="0" fillId="2" borderId="79" xfId="0" applyNumberFormat="1" applyFill="1" applyBorder="1" applyAlignment="1">
      <alignment horizontal="center"/>
    </xf>
    <xf numFmtId="37" fontId="0" fillId="2" borderId="23" xfId="0" applyNumberFormat="1" applyFill="1" applyBorder="1" applyAlignment="1">
      <alignment horizontal="center"/>
    </xf>
    <xf numFmtId="0" fontId="0" fillId="2" borderId="40" xfId="0" applyFill="1" applyBorder="1"/>
    <xf numFmtId="0" fontId="0" fillId="2" borderId="70" xfId="0" applyFill="1" applyBorder="1"/>
    <xf numFmtId="3" fontId="0" fillId="2" borderId="40" xfId="0" applyNumberFormat="1" applyFill="1" applyBorder="1"/>
    <xf numFmtId="0" fontId="0" fillId="2" borderId="70" xfId="0" applyFill="1" applyBorder="1" applyAlignment="1">
      <alignment horizontal="left"/>
    </xf>
    <xf numFmtId="3" fontId="0" fillId="0" borderId="46" xfId="0" applyNumberFormat="1" applyBorder="1" applyAlignment="1">
      <alignment horizontal="center"/>
    </xf>
    <xf numFmtId="4" fontId="0" fillId="0" borderId="46" xfId="0" applyNumberFormat="1" applyBorder="1" applyAlignment="1">
      <alignment horizontal="center"/>
    </xf>
    <xf numFmtId="4" fontId="0" fillId="0" borderId="40" xfId="0" applyNumberFormat="1" applyBorder="1" applyAlignment="1">
      <alignment horizontal="center"/>
    </xf>
    <xf numFmtId="3" fontId="0" fillId="2" borderId="40" xfId="0" applyNumberFormat="1" applyFill="1" applyBorder="1" applyAlignment="1">
      <alignment horizontal="center"/>
    </xf>
    <xf numFmtId="3" fontId="0" fillId="2" borderId="70" xfId="0" applyNumberFormat="1" applyFill="1" applyBorder="1" applyAlignment="1">
      <alignment horizontal="center"/>
    </xf>
    <xf numFmtId="3" fontId="0" fillId="4" borderId="70" xfId="0" applyNumberFormat="1" applyFill="1" applyBorder="1" applyAlignment="1">
      <alignment horizontal="center"/>
    </xf>
    <xf numFmtId="0" fontId="22" fillId="2" borderId="40" xfId="0" applyFont="1" applyFill="1" applyBorder="1"/>
    <xf numFmtId="0" fontId="0" fillId="2" borderId="23" xfId="0" applyFill="1" applyBorder="1"/>
    <xf numFmtId="3" fontId="0" fillId="4" borderId="80" xfId="0" applyNumberFormat="1" applyFill="1" applyBorder="1" applyAlignment="1">
      <alignment horizontal="center"/>
    </xf>
    <xf numFmtId="3" fontId="0" fillId="4" borderId="79" xfId="0" applyNumberFormat="1" applyFill="1" applyBorder="1" applyAlignment="1">
      <alignment horizontal="center"/>
    </xf>
    <xf numFmtId="3" fontId="0" fillId="4" borderId="23" xfId="0" applyNumberFormat="1" applyFill="1" applyBorder="1" applyAlignment="1">
      <alignment horizontal="center"/>
    </xf>
    <xf numFmtId="3" fontId="0" fillId="4" borderId="78" xfId="0" applyNumberFormat="1" applyFill="1" applyBorder="1" applyAlignment="1">
      <alignment horizontal="center"/>
    </xf>
    <xf numFmtId="37" fontId="0" fillId="4" borderId="79" xfId="0" applyNumberFormat="1" applyFill="1" applyBorder="1" applyAlignment="1">
      <alignment horizontal="center"/>
    </xf>
    <xf numFmtId="37" fontId="0" fillId="4" borderId="23" xfId="0" applyNumberFormat="1" applyFill="1" applyBorder="1" applyAlignment="1">
      <alignment horizontal="center"/>
    </xf>
    <xf numFmtId="4" fontId="0" fillId="2" borderId="80" xfId="0" applyNumberFormat="1" applyFill="1" applyBorder="1" applyAlignment="1">
      <alignment horizontal="center"/>
    </xf>
    <xf numFmtId="4" fontId="0" fillId="2" borderId="79" xfId="0" applyNumberFormat="1" applyFill="1" applyBorder="1" applyAlignment="1">
      <alignment horizontal="center"/>
    </xf>
    <xf numFmtId="173" fontId="0" fillId="4" borderId="0" xfId="0" applyNumberFormat="1" applyFill="1" applyAlignment="1">
      <alignment horizontal="center"/>
    </xf>
    <xf numFmtId="0" fontId="22" fillId="0" borderId="0" xfId="0" applyFont="1"/>
    <xf numFmtId="0" fontId="0" fillId="2" borderId="83" xfId="0" applyFill="1" applyBorder="1"/>
    <xf numFmtId="0" fontId="11" fillId="2" borderId="83" xfId="0" applyFont="1" applyFill="1" applyBorder="1" applyAlignment="1">
      <alignment horizontal="right"/>
    </xf>
    <xf numFmtId="0" fontId="11" fillId="2" borderId="48" xfId="0" applyFont="1" applyFill="1" applyBorder="1"/>
    <xf numFmtId="0" fontId="0" fillId="2" borderId="85" xfId="0" applyFill="1" applyBorder="1"/>
    <xf numFmtId="169" fontId="0" fillId="2" borderId="85" xfId="2" applyNumberFormat="1" applyFont="1" applyFill="1" applyBorder="1" applyAlignment="1" applyProtection="1">
      <alignment horizontal="left"/>
    </xf>
    <xf numFmtId="3" fontId="0" fillId="2" borderId="84" xfId="2" applyNumberFormat="1" applyFont="1" applyFill="1" applyBorder="1" applyAlignment="1" applyProtection="1">
      <alignment horizontal="center"/>
    </xf>
    <xf numFmtId="3" fontId="0" fillId="2" borderId="85" xfId="2" applyNumberFormat="1" applyFont="1" applyFill="1" applyBorder="1" applyAlignment="1" applyProtection="1">
      <alignment horizontal="center"/>
    </xf>
    <xf numFmtId="169" fontId="0" fillId="2" borderId="85" xfId="2" applyNumberFormat="1" applyFont="1" applyFill="1" applyBorder="1" applyAlignment="1" applyProtection="1"/>
    <xf numFmtId="3" fontId="0" fillId="2" borderId="85" xfId="2" applyNumberFormat="1" applyFont="1" applyFill="1" applyBorder="1" applyAlignment="1" applyProtection="1">
      <alignment horizontal="center" vertical="center"/>
    </xf>
    <xf numFmtId="171" fontId="0" fillId="2" borderId="85" xfId="2" applyNumberFormat="1" applyFont="1" applyFill="1" applyBorder="1" applyAlignment="1" applyProtection="1"/>
    <xf numFmtId="3" fontId="0" fillId="2" borderId="48" xfId="2" applyNumberFormat="1" applyFont="1" applyFill="1" applyBorder="1" applyAlignment="1" applyProtection="1">
      <alignment horizontal="center"/>
    </xf>
    <xf numFmtId="3" fontId="0" fillId="2" borderId="52" xfId="2" applyNumberFormat="1" applyFont="1" applyFill="1" applyBorder="1" applyAlignment="1" applyProtection="1">
      <alignment horizontal="center"/>
    </xf>
    <xf numFmtId="171" fontId="0" fillId="5" borderId="85" xfId="2" applyNumberFormat="1" applyFont="1" applyFill="1" applyBorder="1" applyAlignment="1" applyProtection="1"/>
    <xf numFmtId="3" fontId="0" fillId="5" borderId="85" xfId="2" applyNumberFormat="1" applyFont="1" applyFill="1" applyBorder="1" applyAlignment="1" applyProtection="1">
      <alignment horizontal="center"/>
    </xf>
    <xf numFmtId="3" fontId="0" fillId="5" borderId="52" xfId="2" applyNumberFormat="1" applyFont="1" applyFill="1" applyBorder="1" applyAlignment="1" applyProtection="1">
      <alignment horizontal="center"/>
    </xf>
    <xf numFmtId="172" fontId="0" fillId="5" borderId="85" xfId="2" applyNumberFormat="1" applyFont="1" applyFill="1" applyBorder="1" applyAlignment="1" applyProtection="1">
      <alignment horizontal="center"/>
    </xf>
    <xf numFmtId="0" fontId="0" fillId="2" borderId="80" xfId="0" applyFill="1" applyBorder="1"/>
    <xf numFmtId="3" fontId="0" fillId="5" borderId="78" xfId="2" applyNumberFormat="1" applyFont="1" applyFill="1" applyBorder="1" applyAlignment="1" applyProtection="1">
      <alignment horizontal="center"/>
    </xf>
    <xf numFmtId="3" fontId="0" fillId="5" borderId="23" xfId="2" applyNumberFormat="1" applyFont="1" applyFill="1" applyBorder="1" applyAlignment="1" applyProtection="1">
      <alignment horizontal="center"/>
    </xf>
    <xf numFmtId="3" fontId="0" fillId="2" borderId="90" xfId="2" applyNumberFormat="1" applyFont="1" applyFill="1" applyBorder="1" applyAlignment="1" applyProtection="1">
      <alignment horizontal="center"/>
    </xf>
    <xf numFmtId="3" fontId="0" fillId="5" borderId="15" xfId="2" applyNumberFormat="1" applyFont="1" applyFill="1" applyBorder="1" applyAlignment="1" applyProtection="1">
      <alignment horizontal="center"/>
    </xf>
    <xf numFmtId="3" fontId="0" fillId="5" borderId="87" xfId="2" applyNumberFormat="1" applyFont="1" applyFill="1" applyBorder="1" applyAlignment="1" applyProtection="1">
      <alignment horizontal="center"/>
    </xf>
    <xf numFmtId="3" fontId="0" fillId="5" borderId="1" xfId="2" applyNumberFormat="1" applyFont="1" applyFill="1" applyBorder="1" applyAlignment="1" applyProtection="1">
      <alignment horizontal="center"/>
    </xf>
    <xf numFmtId="3" fontId="0" fillId="2" borderId="87" xfId="2" applyNumberFormat="1" applyFont="1" applyFill="1" applyBorder="1" applyAlignment="1" applyProtection="1">
      <alignment horizontal="center" vertical="center"/>
    </xf>
    <xf numFmtId="3" fontId="0" fillId="2" borderId="1" xfId="2" applyNumberFormat="1" applyFont="1" applyFill="1" applyBorder="1" applyAlignment="1" applyProtection="1">
      <alignment horizontal="center" vertical="center"/>
    </xf>
    <xf numFmtId="0" fontId="7" fillId="2" borderId="85" xfId="0" applyFont="1" applyFill="1" applyBorder="1" applyAlignment="1">
      <alignment horizontal="center" vertical="center"/>
    </xf>
    <xf numFmtId="169" fontId="7" fillId="2" borderId="40" xfId="0" applyNumberFormat="1" applyFont="1" applyFill="1" applyBorder="1" applyAlignment="1">
      <alignment horizontal="center"/>
    </xf>
    <xf numFmtId="37" fontId="7" fillId="2" borderId="40" xfId="0" applyNumberFormat="1" applyFont="1" applyFill="1" applyBorder="1" applyAlignment="1">
      <alignment horizontal="center"/>
    </xf>
    <xf numFmtId="37" fontId="7" fillId="2" borderId="85" xfId="0" applyNumberFormat="1" applyFont="1" applyFill="1" applyBorder="1" applyAlignment="1">
      <alignment horizontal="center"/>
    </xf>
    <xf numFmtId="37" fontId="7" fillId="2" borderId="46" xfId="0" applyNumberFormat="1" applyFont="1" applyFill="1" applyBorder="1" applyAlignment="1">
      <alignment horizontal="center"/>
    </xf>
    <xf numFmtId="0" fontId="10" fillId="2" borderId="85" xfId="0" applyFont="1" applyFill="1" applyBorder="1"/>
    <xf numFmtId="3" fontId="10" fillId="2" borderId="85" xfId="0" applyNumberFormat="1" applyFont="1" applyFill="1" applyBorder="1" applyAlignment="1">
      <alignment horizontal="center"/>
    </xf>
    <xf numFmtId="0" fontId="10" fillId="2" borderId="91" xfId="0" applyFont="1" applyFill="1" applyBorder="1" applyAlignment="1">
      <alignment horizontal="right"/>
    </xf>
    <xf numFmtId="3" fontId="10" fillId="2" borderId="1" xfId="0" applyNumberFormat="1" applyFont="1" applyFill="1" applyBorder="1" applyAlignment="1">
      <alignment horizontal="center"/>
    </xf>
    <xf numFmtId="3" fontId="10" fillId="2" borderId="87" xfId="0" applyNumberFormat="1" applyFont="1" applyFill="1" applyBorder="1" applyAlignment="1">
      <alignment horizontal="center"/>
    </xf>
    <xf numFmtId="3" fontId="10" fillId="2" borderId="2" xfId="0" applyNumberFormat="1" applyFont="1" applyFill="1" applyBorder="1" applyAlignment="1">
      <alignment horizontal="center"/>
    </xf>
    <xf numFmtId="3" fontId="10" fillId="2" borderId="91" xfId="0" applyNumberFormat="1" applyFont="1" applyFill="1" applyBorder="1" applyAlignment="1">
      <alignment horizontal="center"/>
    </xf>
    <xf numFmtId="182" fontId="0" fillId="2" borderId="0" xfId="0" applyNumberFormat="1" applyFill="1"/>
    <xf numFmtId="173" fontId="0" fillId="2" borderId="1" xfId="0" applyNumberFormat="1" applyFill="1" applyBorder="1" applyAlignment="1">
      <alignment horizontal="center"/>
    </xf>
    <xf numFmtId="0" fontId="7" fillId="2" borderId="91" xfId="0" applyFont="1" applyFill="1" applyBorder="1" applyAlignment="1">
      <alignment horizontal="left"/>
    </xf>
    <xf numFmtId="0" fontId="15" fillId="2" borderId="91" xfId="0" applyFont="1" applyFill="1" applyBorder="1"/>
    <xf numFmtId="0" fontId="15" fillId="2" borderId="91" xfId="0" applyFont="1" applyFill="1" applyBorder="1" applyAlignment="1">
      <alignment horizontal="center"/>
    </xf>
    <xf numFmtId="0" fontId="7" fillId="2" borderId="91" xfId="0" applyFont="1" applyFill="1" applyBorder="1" applyAlignment="1">
      <alignment horizontal="center"/>
    </xf>
    <xf numFmtId="2" fontId="7" fillId="2" borderId="91" xfId="0" applyNumberFormat="1" applyFont="1" applyFill="1" applyBorder="1" applyAlignment="1">
      <alignment horizontal="center"/>
    </xf>
    <xf numFmtId="0" fontId="7" fillId="2" borderId="91" xfId="0" applyFont="1" applyFill="1" applyBorder="1"/>
    <xf numFmtId="0" fontId="7" fillId="2" borderId="91" xfId="0" applyFont="1" applyFill="1" applyBorder="1" applyAlignment="1">
      <alignment horizontal="right"/>
    </xf>
    <xf numFmtId="0" fontId="11" fillId="2" borderId="91" xfId="0" applyFont="1" applyFill="1" applyBorder="1"/>
    <xf numFmtId="0" fontId="11" fillId="2" borderId="87" xfId="0" applyFont="1" applyFill="1" applyBorder="1"/>
    <xf numFmtId="0" fontId="0" fillId="2" borderId="40" xfId="0" applyFill="1" applyBorder="1" applyAlignment="1">
      <alignment horizontal="center"/>
    </xf>
    <xf numFmtId="2" fontId="0" fillId="2" borderId="85" xfId="0" applyNumberFormat="1" applyFill="1" applyBorder="1" applyAlignment="1">
      <alignment horizontal="center"/>
    </xf>
    <xf numFmtId="2" fontId="35" fillId="2" borderId="85" xfId="20" quotePrefix="1" applyNumberFormat="1" applyFont="1" applyFill="1" applyBorder="1" applyAlignment="1">
      <alignment horizontal="center"/>
    </xf>
    <xf numFmtId="0" fontId="0" fillId="2" borderId="91" xfId="0" applyFill="1" applyBorder="1"/>
    <xf numFmtId="2" fontId="0" fillId="2" borderId="1" xfId="0" applyNumberFormat="1" applyFill="1" applyBorder="1" applyAlignment="1">
      <alignment horizontal="center"/>
    </xf>
    <xf numFmtId="2" fontId="0" fillId="2" borderId="91" xfId="0" applyNumberFormat="1" applyFill="1" applyBorder="1" applyAlignment="1">
      <alignment horizontal="center"/>
    </xf>
    <xf numFmtId="2" fontId="0" fillId="2" borderId="87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 vertical="center"/>
    </xf>
    <xf numFmtId="0" fontId="13" fillId="2" borderId="0" xfId="0" applyFont="1" applyFill="1"/>
    <xf numFmtId="164" fontId="10" fillId="2" borderId="0" xfId="4" applyNumberFormat="1" applyFill="1" applyAlignment="1">
      <alignment horizontal="center"/>
    </xf>
    <xf numFmtId="37" fontId="10" fillId="2" borderId="52" xfId="4" applyNumberFormat="1" applyFill="1" applyBorder="1" applyAlignment="1">
      <alignment horizontal="right" vertical="center"/>
    </xf>
    <xf numFmtId="164" fontId="10" fillId="2" borderId="46" xfId="4" applyNumberFormat="1" applyFill="1" applyBorder="1" applyAlignment="1">
      <alignment horizontal="center" vertical="center"/>
    </xf>
    <xf numFmtId="164" fontId="10" fillId="2" borderId="50" xfId="4" applyNumberFormat="1" applyFill="1" applyBorder="1" applyAlignment="1">
      <alignment horizontal="center" vertical="center"/>
    </xf>
    <xf numFmtId="164" fontId="10" fillId="2" borderId="0" xfId="4" applyNumberFormat="1" applyFill="1" applyAlignment="1">
      <alignment horizontal="right"/>
    </xf>
    <xf numFmtId="2" fontId="10" fillId="2" borderId="46" xfId="4" applyNumberFormat="1" applyFill="1" applyBorder="1" applyAlignment="1">
      <alignment horizontal="center" vertical="center"/>
    </xf>
    <xf numFmtId="2" fontId="10" fillId="2" borderId="50" xfId="4" applyNumberFormat="1" applyFill="1" applyBorder="1" applyAlignment="1">
      <alignment horizontal="center" vertical="center"/>
    </xf>
    <xf numFmtId="37" fontId="11" fillId="2" borderId="94" xfId="4" applyNumberFormat="1" applyFont="1" applyFill="1" applyBorder="1" applyAlignment="1">
      <alignment horizontal="right" vertical="center"/>
    </xf>
    <xf numFmtId="164" fontId="11" fillId="2" borderId="67" xfId="4" applyNumberFormat="1" applyFont="1" applyFill="1" applyBorder="1" applyAlignment="1">
      <alignment horizontal="center" vertical="center"/>
    </xf>
    <xf numFmtId="164" fontId="11" fillId="2" borderId="95" xfId="4" applyNumberFormat="1" applyFont="1" applyFill="1" applyBorder="1" applyAlignment="1">
      <alignment horizontal="center" vertical="center"/>
    </xf>
    <xf numFmtId="0" fontId="4" fillId="2" borderId="91" xfId="7" applyFont="1" applyFill="1" applyBorder="1"/>
    <xf numFmtId="0" fontId="16" fillId="2" borderId="91" xfId="7" applyFont="1" applyFill="1" applyBorder="1" applyAlignment="1">
      <alignment horizontal="right"/>
    </xf>
    <xf numFmtId="168" fontId="11" fillId="2" borderId="75" xfId="2" applyNumberFormat="1" applyFont="1" applyFill="1" applyBorder="1" applyAlignment="1">
      <alignment horizontal="right"/>
    </xf>
    <xf numFmtId="173" fontId="11" fillId="2" borderId="75" xfId="7" applyNumberFormat="1" applyFont="1" applyFill="1" applyBorder="1"/>
    <xf numFmtId="168" fontId="11" fillId="2" borderId="40" xfId="2" applyNumberFormat="1" applyFont="1" applyFill="1" applyBorder="1"/>
    <xf numFmtId="173" fontId="11" fillId="2" borderId="40" xfId="7" applyNumberFormat="1" applyFont="1" applyFill="1" applyBorder="1"/>
    <xf numFmtId="168" fontId="11" fillId="2" borderId="46" xfId="2" applyNumberFormat="1" applyFont="1" applyFill="1" applyBorder="1"/>
    <xf numFmtId="173" fontId="19" fillId="2" borderId="40" xfId="7" applyNumberFormat="1" applyFont="1" applyFill="1" applyBorder="1"/>
    <xf numFmtId="3" fontId="10" fillId="2" borderId="40" xfId="7" applyNumberFormat="1" applyFont="1" applyFill="1" applyBorder="1"/>
    <xf numFmtId="173" fontId="10" fillId="2" borderId="40" xfId="7" applyNumberFormat="1" applyFont="1" applyFill="1" applyBorder="1"/>
    <xf numFmtId="3" fontId="10" fillId="2" borderId="46" xfId="7" applyNumberFormat="1" applyFont="1" applyFill="1" applyBorder="1"/>
    <xf numFmtId="173" fontId="20" fillId="2" borderId="40" xfId="7" applyNumberFormat="1" applyFont="1" applyFill="1" applyBorder="1"/>
    <xf numFmtId="3" fontId="11" fillId="2" borderId="40" xfId="7" applyNumberFormat="1" applyFont="1" applyFill="1" applyBorder="1"/>
    <xf numFmtId="3" fontId="11" fillId="2" borderId="46" xfId="7" applyNumberFormat="1" applyFont="1" applyFill="1" applyBorder="1"/>
    <xf numFmtId="173" fontId="10" fillId="2" borderId="40" xfId="7" applyNumberFormat="1" applyFont="1" applyFill="1" applyBorder="1" applyAlignment="1">
      <alignment horizontal="right"/>
    </xf>
    <xf numFmtId="173" fontId="20" fillId="2" borderId="40" xfId="7" applyNumberFormat="1" applyFont="1" applyFill="1" applyBorder="1" applyAlignment="1">
      <alignment horizontal="right"/>
    </xf>
    <xf numFmtId="0" fontId="11" fillId="2" borderId="91" xfId="7" applyFont="1" applyFill="1" applyBorder="1" applyAlignment="1">
      <alignment horizontal="left"/>
    </xf>
    <xf numFmtId="0" fontId="0" fillId="2" borderId="23" xfId="0" applyFill="1" applyBorder="1" applyAlignment="1">
      <alignment horizontal="left"/>
    </xf>
    <xf numFmtId="0" fontId="0" fillId="2" borderId="23" xfId="0" applyFill="1" applyBorder="1" applyAlignment="1">
      <alignment horizontal="right"/>
    </xf>
    <xf numFmtId="0" fontId="0" fillId="2" borderId="23" xfId="0" applyFill="1" applyBorder="1" applyAlignment="1">
      <alignment horizontal="left" vertical="top"/>
    </xf>
    <xf numFmtId="168" fontId="0" fillId="2" borderId="1" xfId="2" applyNumberFormat="1" applyFont="1" applyFill="1" applyBorder="1" applyAlignment="1">
      <alignment horizontal="center" vertical="top"/>
    </xf>
    <xf numFmtId="168" fontId="0" fillId="2" borderId="23" xfId="2" applyNumberFormat="1" applyFont="1" applyFill="1" applyBorder="1" applyAlignment="1">
      <alignment horizontal="center" vertical="top"/>
    </xf>
    <xf numFmtId="0" fontId="20" fillId="2" borderId="0" xfId="0" applyFont="1" applyFill="1"/>
    <xf numFmtId="0" fontId="7" fillId="2" borderId="6" xfId="6" applyFont="1" applyFill="1" applyBorder="1" applyAlignment="1">
      <alignment horizontal="center"/>
    </xf>
    <xf numFmtId="0" fontId="7" fillId="2" borderId="6" xfId="6" applyFont="1" applyFill="1" applyBorder="1"/>
    <xf numFmtId="0" fontId="0" fillId="2" borderId="84" xfId="6" applyFont="1" applyFill="1" applyBorder="1" applyAlignment="1">
      <alignment horizontal="center" vertical="center" wrapText="1"/>
    </xf>
    <xf numFmtId="3" fontId="0" fillId="2" borderId="48" xfId="6" applyNumberFormat="1" applyFont="1" applyFill="1" applyBorder="1" applyAlignment="1">
      <alignment horizontal="center"/>
    </xf>
    <xf numFmtId="0" fontId="0" fillId="2" borderId="48" xfId="6" applyFont="1" applyFill="1" applyBorder="1" applyAlignment="1">
      <alignment horizontal="center"/>
    </xf>
    <xf numFmtId="4" fontId="0" fillId="2" borderId="48" xfId="0" applyNumberFormat="1" applyFill="1" applyBorder="1" applyAlignment="1">
      <alignment horizontal="center" wrapText="1"/>
    </xf>
    <xf numFmtId="4" fontId="0" fillId="2" borderId="48" xfId="0" applyNumberFormat="1" applyFill="1" applyBorder="1" applyAlignment="1">
      <alignment horizontal="center" vertical="center" wrapText="1"/>
    </xf>
    <xf numFmtId="4" fontId="0" fillId="2" borderId="48" xfId="6" applyNumberFormat="1" applyFont="1" applyFill="1" applyBorder="1" applyAlignment="1">
      <alignment horizontal="center" vertical="center" textRotation="90" wrapText="1"/>
    </xf>
    <xf numFmtId="0" fontId="0" fillId="2" borderId="48" xfId="6" applyFont="1" applyFill="1" applyBorder="1" applyAlignment="1">
      <alignment horizontal="center" vertical="center" textRotation="90" wrapText="1"/>
    </xf>
    <xf numFmtId="0" fontId="0" fillId="2" borderId="84" xfId="6" applyFont="1" applyFill="1" applyBorder="1"/>
    <xf numFmtId="175" fontId="0" fillId="2" borderId="48" xfId="8" applyNumberFormat="1" applyFont="1" applyFill="1" applyBorder="1" applyAlignment="1" applyProtection="1">
      <alignment horizontal="center" vertical="center"/>
    </xf>
    <xf numFmtId="171" fontId="0" fillId="2" borderId="85" xfId="3" applyNumberFormat="1" applyFont="1" applyFill="1" applyBorder="1" applyAlignment="1" applyProtection="1"/>
    <xf numFmtId="171" fontId="0" fillId="2" borderId="51" xfId="3" applyNumberFormat="1" applyFont="1" applyFill="1" applyBorder="1" applyAlignment="1" applyProtection="1"/>
    <xf numFmtId="171" fontId="0" fillId="2" borderId="51" xfId="3" applyNumberFormat="1" applyFont="1" applyFill="1" applyBorder="1" applyAlignment="1" applyProtection="1">
      <alignment horizontal="center"/>
    </xf>
    <xf numFmtId="175" fontId="0" fillId="2" borderId="51" xfId="3" applyNumberFormat="1" applyFont="1" applyFill="1" applyBorder="1" applyAlignment="1" applyProtection="1"/>
    <xf numFmtId="175" fontId="0" fillId="2" borderId="51" xfId="3" applyNumberFormat="1" applyFont="1" applyFill="1" applyBorder="1" applyAlignment="1" applyProtection="1">
      <alignment horizontal="right"/>
    </xf>
    <xf numFmtId="175" fontId="0" fillId="2" borderId="51" xfId="3" applyNumberFormat="1" applyFont="1" applyFill="1" applyBorder="1" applyAlignment="1" applyProtection="1">
      <alignment horizontal="center" vertical="center"/>
    </xf>
    <xf numFmtId="171" fontId="0" fillId="2" borderId="85" xfId="3" applyNumberFormat="1" applyFont="1" applyFill="1" applyBorder="1" applyAlignment="1" applyProtection="1">
      <alignment horizontal="right"/>
    </xf>
    <xf numFmtId="171" fontId="0" fillId="2" borderId="51" xfId="3" applyNumberFormat="1" applyFont="1" applyFill="1" applyBorder="1" applyAlignment="1" applyProtection="1">
      <alignment horizontal="right"/>
    </xf>
    <xf numFmtId="0" fontId="0" fillId="2" borderId="51" xfId="6" applyFont="1" applyFill="1" applyBorder="1"/>
    <xf numFmtId="0" fontId="0" fillId="2" borderId="19" xfId="6" applyFont="1" applyFill="1" applyBorder="1"/>
    <xf numFmtId="171" fontId="0" fillId="2" borderId="87" xfId="3" applyNumberFormat="1" applyFont="1" applyFill="1" applyBorder="1" applyAlignment="1" applyProtection="1">
      <alignment horizontal="right"/>
    </xf>
    <xf numFmtId="171" fontId="0" fillId="2" borderId="1" xfId="3" applyNumberFormat="1" applyFont="1" applyFill="1" applyBorder="1" applyAlignment="1" applyProtection="1">
      <alignment horizontal="right"/>
    </xf>
    <xf numFmtId="175" fontId="0" fillId="2" borderId="1" xfId="3" applyNumberFormat="1" applyFont="1" applyFill="1" applyBorder="1" applyAlignment="1" applyProtection="1">
      <alignment horizontal="right"/>
    </xf>
    <xf numFmtId="0" fontId="0" fillId="2" borderId="1" xfId="6" applyFont="1" applyFill="1" applyBorder="1"/>
    <xf numFmtId="0" fontId="0" fillId="6" borderId="0" xfId="0" applyFill="1"/>
    <xf numFmtId="0" fontId="8" fillId="2" borderId="50" xfId="0" applyFont="1" applyFill="1" applyBorder="1"/>
    <xf numFmtId="0" fontId="8" fillId="2" borderId="48" xfId="0" applyFont="1" applyFill="1" applyBorder="1" applyAlignment="1">
      <alignment horizontal="center"/>
    </xf>
    <xf numFmtId="0" fontId="8" fillId="2" borderId="48" xfId="0" applyFont="1" applyFill="1" applyBorder="1" applyAlignment="1">
      <alignment horizontal="center" vertical="center"/>
    </xf>
    <xf numFmtId="0" fontId="8" fillId="2" borderId="105" xfId="0" applyFont="1" applyFill="1" applyBorder="1" applyAlignment="1">
      <alignment horizontal="center"/>
    </xf>
    <xf numFmtId="0" fontId="8" fillId="2" borderId="48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37" fontId="8" fillId="2" borderId="84" xfId="0" applyNumberFormat="1" applyFont="1" applyFill="1" applyBorder="1" applyAlignment="1">
      <alignment horizontal="center"/>
    </xf>
    <xf numFmtId="37" fontId="8" fillId="2" borderId="52" xfId="0" applyNumberFormat="1" applyFont="1" applyFill="1" applyBorder="1" applyAlignment="1">
      <alignment horizontal="center"/>
    </xf>
    <xf numFmtId="37" fontId="8" fillId="2" borderId="85" xfId="0" applyNumberFormat="1" applyFont="1" applyFill="1" applyBorder="1" applyAlignment="1">
      <alignment horizontal="center"/>
    </xf>
    <xf numFmtId="37" fontId="8" fillId="2" borderId="50" xfId="0" applyNumberFormat="1" applyFont="1" applyFill="1" applyBorder="1" applyAlignment="1">
      <alignment horizontal="center"/>
    </xf>
    <xf numFmtId="37" fontId="0" fillId="2" borderId="52" xfId="0" applyNumberFormat="1" applyFill="1" applyBorder="1" applyAlignment="1">
      <alignment horizontal="center"/>
    </xf>
    <xf numFmtId="37" fontId="0" fillId="2" borderId="51" xfId="0" applyNumberFormat="1" applyFill="1" applyBorder="1" applyAlignment="1">
      <alignment horizontal="center"/>
    </xf>
    <xf numFmtId="37" fontId="0" fillId="2" borderId="64" xfId="0" applyNumberFormat="1" applyFill="1" applyBorder="1" applyAlignment="1">
      <alignment horizontal="center"/>
    </xf>
    <xf numFmtId="37" fontId="8" fillId="2" borderId="64" xfId="0" applyNumberFormat="1" applyFont="1" applyFill="1" applyBorder="1" applyAlignment="1">
      <alignment horizontal="center"/>
    </xf>
    <xf numFmtId="37" fontId="8" fillId="2" borderId="21" xfId="0" applyNumberFormat="1" applyFont="1" applyFill="1" applyBorder="1" applyAlignment="1">
      <alignment horizontal="center"/>
    </xf>
    <xf numFmtId="37" fontId="8" fillId="2" borderId="114" xfId="0" applyNumberFormat="1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0" fontId="20" fillId="6" borderId="0" xfId="0" applyFont="1" applyFill="1"/>
    <xf numFmtId="37" fontId="20" fillId="2" borderId="0" xfId="0" applyNumberFormat="1" applyFont="1" applyFill="1"/>
    <xf numFmtId="37" fontId="0" fillId="6" borderId="0" xfId="0" applyNumberFormat="1" applyFill="1"/>
    <xf numFmtId="0" fontId="7" fillId="2" borderId="83" xfId="0" applyFont="1" applyFill="1" applyBorder="1"/>
    <xf numFmtId="0" fontId="0" fillId="2" borderId="108" xfId="0" applyFill="1" applyBorder="1"/>
    <xf numFmtId="0" fontId="0" fillId="2" borderId="48" xfId="0" applyFill="1" applyBorder="1"/>
    <xf numFmtId="0" fontId="0" fillId="2" borderId="104" xfId="0" applyFill="1" applyBorder="1"/>
    <xf numFmtId="0" fontId="0" fillId="2" borderId="84" xfId="0" applyFill="1" applyBorder="1"/>
    <xf numFmtId="37" fontId="0" fillId="2" borderId="47" xfId="0" applyNumberFormat="1" applyFill="1" applyBorder="1" applyAlignment="1">
      <alignment horizontal="right"/>
    </xf>
    <xf numFmtId="37" fontId="0" fillId="2" borderId="48" xfId="0" applyNumberFormat="1" applyFill="1" applyBorder="1" applyAlignment="1">
      <alignment horizontal="right"/>
    </xf>
    <xf numFmtId="37" fontId="0" fillId="2" borderId="49" xfId="0" applyNumberFormat="1" applyFill="1" applyBorder="1" applyAlignment="1">
      <alignment horizontal="right"/>
    </xf>
    <xf numFmtId="37" fontId="8" fillId="2" borderId="49" xfId="0" applyNumberFormat="1" applyFont="1" applyFill="1" applyBorder="1" applyAlignment="1">
      <alignment horizontal="right"/>
    </xf>
    <xf numFmtId="37" fontId="0" fillId="2" borderId="52" xfId="0" applyNumberFormat="1" applyFill="1" applyBorder="1" applyAlignment="1">
      <alignment horizontal="right"/>
    </xf>
    <xf numFmtId="37" fontId="0" fillId="2" borderId="84" xfId="0" applyNumberFormat="1" applyFill="1" applyBorder="1" applyAlignment="1">
      <alignment horizontal="right"/>
    </xf>
    <xf numFmtId="37" fontId="0" fillId="2" borderId="85" xfId="0" applyNumberFormat="1" applyFill="1" applyBorder="1" applyAlignment="1">
      <alignment horizontal="right"/>
    </xf>
    <xf numFmtId="37" fontId="0" fillId="2" borderId="40" xfId="0" applyNumberFormat="1" applyFill="1" applyBorder="1" applyAlignment="1">
      <alignment horizontal="right"/>
    </xf>
    <xf numFmtId="37" fontId="0" fillId="2" borderId="109" xfId="0" applyNumberFormat="1" applyFill="1" applyBorder="1" applyAlignment="1">
      <alignment horizontal="right"/>
    </xf>
    <xf numFmtId="37" fontId="0" fillId="2" borderId="110" xfId="0" applyNumberFormat="1" applyFill="1" applyBorder="1" applyAlignment="1">
      <alignment horizontal="right"/>
    </xf>
    <xf numFmtId="37" fontId="8" fillId="2" borderId="89" xfId="0" applyNumberFormat="1" applyFont="1" applyFill="1" applyBorder="1" applyAlignment="1">
      <alignment horizontal="right"/>
    </xf>
    <xf numFmtId="0" fontId="0" fillId="2" borderId="46" xfId="0" applyFill="1" applyBorder="1" applyAlignment="1">
      <alignment horizontal="center"/>
    </xf>
    <xf numFmtId="0" fontId="0" fillId="2" borderId="75" xfId="0" applyFill="1" applyBorder="1" applyAlignment="1">
      <alignment horizontal="center"/>
    </xf>
    <xf numFmtId="173" fontId="36" fillId="2" borderId="0" xfId="0" applyNumberFormat="1" applyFont="1" applyFill="1"/>
    <xf numFmtId="164" fontId="36" fillId="2" borderId="0" xfId="0" applyNumberFormat="1" applyFont="1" applyFill="1"/>
    <xf numFmtId="3" fontId="36" fillId="2" borderId="0" xfId="0" applyNumberFormat="1" applyFont="1" applyFill="1"/>
    <xf numFmtId="3" fontId="0" fillId="2" borderId="40" xfId="0" applyNumberFormat="1" applyFill="1" applyBorder="1" applyAlignment="1">
      <alignment horizontal="center" vertical="center"/>
    </xf>
    <xf numFmtId="3" fontId="0" fillId="2" borderId="46" xfId="0" applyNumberFormat="1" applyFill="1" applyBorder="1" applyAlignment="1">
      <alignment horizontal="center" vertical="center"/>
    </xf>
    <xf numFmtId="173" fontId="0" fillId="2" borderId="0" xfId="0" applyNumberFormat="1" applyFill="1" applyAlignment="1">
      <alignment horizontal="right"/>
    </xf>
    <xf numFmtId="164" fontId="36" fillId="2" borderId="0" xfId="0" applyNumberFormat="1" applyFont="1" applyFill="1" applyAlignment="1">
      <alignment horizontal="right"/>
    </xf>
    <xf numFmtId="3" fontId="0" fillId="2" borderId="40" xfId="3" applyNumberFormat="1" applyFon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3" fontId="0" fillId="2" borderId="1" xfId="3" applyNumberFormat="1" applyFont="1" applyFill="1" applyBorder="1" applyAlignment="1">
      <alignment horizontal="center" vertical="center"/>
    </xf>
    <xf numFmtId="0" fontId="0" fillId="2" borderId="100" xfId="0" applyFill="1" applyBorder="1" applyAlignment="1">
      <alignment horizontal="left"/>
    </xf>
    <xf numFmtId="0" fontId="0" fillId="2" borderId="100" xfId="0" applyFill="1" applyBorder="1"/>
    <xf numFmtId="165" fontId="0" fillId="2" borderId="100" xfId="0" applyNumberFormat="1" applyFill="1" applyBorder="1" applyAlignment="1">
      <alignment horizontal="center"/>
    </xf>
    <xf numFmtId="165" fontId="8" fillId="2" borderId="100" xfId="0" applyNumberFormat="1" applyFont="1" applyFill="1" applyBorder="1" applyAlignment="1">
      <alignment horizontal="center"/>
    </xf>
    <xf numFmtId="165" fontId="13" fillId="2" borderId="100" xfId="0" applyNumberFormat="1" applyFont="1" applyFill="1" applyBorder="1" applyAlignment="1">
      <alignment horizontal="right"/>
    </xf>
    <xf numFmtId="1" fontId="0" fillId="2" borderId="0" xfId="0" applyNumberFormat="1" applyFill="1"/>
    <xf numFmtId="0" fontId="37" fillId="2" borderId="0" xfId="0" applyFont="1" applyFill="1"/>
    <xf numFmtId="0" fontId="37" fillId="2" borderId="0" xfId="0" applyFont="1" applyFill="1" applyAlignment="1">
      <alignment horizontal="right"/>
    </xf>
    <xf numFmtId="0" fontId="38" fillId="2" borderId="0" xfId="0" applyFont="1" applyFill="1" applyAlignment="1">
      <alignment horizontal="right"/>
    </xf>
    <xf numFmtId="0" fontId="39" fillId="2" borderId="75" xfId="0" applyFont="1" applyFill="1" applyBorder="1"/>
    <xf numFmtId="0" fontId="39" fillId="2" borderId="82" xfId="0" applyFont="1" applyFill="1" applyBorder="1"/>
    <xf numFmtId="0" fontId="39" fillId="2" borderId="51" xfId="0" applyFont="1" applyFill="1" applyBorder="1" applyAlignment="1">
      <alignment horizontal="center"/>
    </xf>
    <xf numFmtId="0" fontId="39" fillId="2" borderId="85" xfId="0" applyFont="1" applyFill="1" applyBorder="1" applyAlignment="1">
      <alignment horizontal="center"/>
    </xf>
    <xf numFmtId="0" fontId="39" fillId="2" borderId="76" xfId="0" applyFont="1" applyFill="1" applyBorder="1"/>
    <xf numFmtId="0" fontId="39" fillId="2" borderId="99" xfId="0" applyFont="1" applyFill="1" applyBorder="1"/>
    <xf numFmtId="0" fontId="39" fillId="2" borderId="46" xfId="0" applyFont="1" applyFill="1" applyBorder="1" applyAlignment="1">
      <alignment horizontal="center"/>
    </xf>
    <xf numFmtId="0" fontId="39" fillId="2" borderId="0" xfId="0" applyFont="1" applyFill="1" applyAlignment="1">
      <alignment horizontal="center"/>
    </xf>
    <xf numFmtId="1" fontId="39" fillId="2" borderId="51" xfId="0" applyNumberFormat="1" applyFont="1" applyFill="1" applyBorder="1" applyAlignment="1">
      <alignment horizontal="center"/>
    </xf>
    <xf numFmtId="0" fontId="27" fillId="2" borderId="85" xfId="0" applyFont="1" applyFill="1" applyBorder="1" applyAlignment="1">
      <alignment horizontal="center"/>
    </xf>
    <xf numFmtId="0" fontId="27" fillId="2" borderId="51" xfId="0" applyFont="1" applyFill="1" applyBorder="1" applyAlignment="1">
      <alignment horizontal="center"/>
    </xf>
    <xf numFmtId="37" fontId="39" fillId="2" borderId="46" xfId="0" applyNumberFormat="1" applyFont="1" applyFill="1" applyBorder="1" applyAlignment="1">
      <alignment horizontal="center"/>
    </xf>
    <xf numFmtId="37" fontId="39" fillId="2" borderId="51" xfId="0" applyNumberFormat="1" applyFont="1" applyFill="1" applyBorder="1" applyAlignment="1">
      <alignment horizontal="center"/>
    </xf>
    <xf numFmtId="37" fontId="39" fillId="2" borderId="0" xfId="0" applyNumberFormat="1" applyFont="1" applyFill="1" applyAlignment="1">
      <alignment horizontal="center"/>
    </xf>
    <xf numFmtId="37" fontId="39" fillId="2" borderId="85" xfId="0" applyNumberFormat="1" applyFont="1" applyFill="1" applyBorder="1" applyAlignment="1">
      <alignment horizontal="center"/>
    </xf>
    <xf numFmtId="0" fontId="43" fillId="2" borderId="0" xfId="0" applyFont="1" applyFill="1" applyAlignment="1">
      <alignment horizontal="centerContinuous" vertical="center"/>
    </xf>
    <xf numFmtId="0" fontId="44" fillId="2" borderId="0" xfId="15" applyFont="1" applyFill="1"/>
    <xf numFmtId="0" fontId="45" fillId="2" borderId="0" xfId="0" applyFont="1" applyFill="1"/>
    <xf numFmtId="1" fontId="45" fillId="2" borderId="0" xfId="0" applyNumberFormat="1" applyFont="1" applyFill="1"/>
    <xf numFmtId="40" fontId="45" fillId="2" borderId="0" xfId="1" applyFont="1" applyFill="1">
      <alignment horizontal="right"/>
    </xf>
    <xf numFmtId="164" fontId="45" fillId="2" borderId="0" xfId="0" applyNumberFormat="1" applyFont="1" applyFill="1"/>
    <xf numFmtId="0" fontId="45" fillId="2" borderId="0" xfId="0" applyFont="1" applyFill="1" applyAlignment="1">
      <alignment horizontal="left" vertical="top" wrapText="1"/>
    </xf>
    <xf numFmtId="0" fontId="45" fillId="2" borderId="0" xfId="0" applyFont="1" applyFill="1" applyAlignment="1">
      <alignment vertical="top"/>
    </xf>
    <xf numFmtId="37" fontId="47" fillId="2" borderId="0" xfId="0" applyNumberFormat="1" applyFont="1" applyFill="1" applyAlignment="1">
      <alignment horizontal="right"/>
    </xf>
    <xf numFmtId="0" fontId="37" fillId="2" borderId="0" xfId="0" applyFont="1" applyFill="1" applyAlignment="1">
      <alignment horizontal="right" vertical="center"/>
    </xf>
    <xf numFmtId="0" fontId="48" fillId="2" borderId="0" xfId="0" applyFont="1" applyFill="1" applyAlignment="1">
      <alignment horizontal="right"/>
    </xf>
    <xf numFmtId="0" fontId="49" fillId="2" borderId="73" xfId="0" applyFont="1" applyFill="1" applyBorder="1" applyAlignment="1">
      <alignment horizontal="center" vertical="center"/>
    </xf>
    <xf numFmtId="0" fontId="49" fillId="2" borderId="75" xfId="0" applyFont="1" applyFill="1" applyBorder="1"/>
    <xf numFmtId="0" fontId="49" fillId="2" borderId="73" xfId="0" applyFont="1" applyFill="1" applyBorder="1"/>
    <xf numFmtId="0" fontId="49" fillId="2" borderId="74" xfId="0" applyFont="1" applyFill="1" applyBorder="1"/>
    <xf numFmtId="0" fontId="49" fillId="2" borderId="51" xfId="0" applyFont="1" applyFill="1" applyBorder="1" applyAlignment="1">
      <alignment horizontal="center"/>
    </xf>
    <xf numFmtId="0" fontId="49" fillId="2" borderId="117" xfId="0" applyFont="1" applyFill="1" applyBorder="1"/>
    <xf numFmtId="0" fontId="49" fillId="2" borderId="119" xfId="0" applyFont="1" applyFill="1" applyBorder="1"/>
    <xf numFmtId="0" fontId="49" fillId="2" borderId="75" xfId="0" applyFont="1" applyFill="1" applyBorder="1" applyAlignment="1">
      <alignment horizontal="center"/>
    </xf>
    <xf numFmtId="0" fontId="49" fillId="2" borderId="75" xfId="0" applyFont="1" applyFill="1" applyBorder="1" applyAlignment="1">
      <alignment horizontal="centerContinuous" vertical="center"/>
    </xf>
    <xf numFmtId="0" fontId="49" fillId="2" borderId="81" xfId="0" applyFont="1" applyFill="1" applyBorder="1" applyAlignment="1">
      <alignment horizontal="centerContinuous" vertical="center"/>
    </xf>
    <xf numFmtId="0" fontId="49" fillId="2" borderId="51" xfId="0" applyFont="1" applyFill="1" applyBorder="1" applyAlignment="1">
      <alignment horizontal="center" vertical="center"/>
    </xf>
    <xf numFmtId="0" fontId="51" fillId="2" borderId="46" xfId="0" applyFont="1" applyFill="1" applyBorder="1" applyAlignment="1">
      <alignment horizontal="center" vertical="center"/>
    </xf>
    <xf numFmtId="0" fontId="51" fillId="2" borderId="51" xfId="0" applyFont="1" applyFill="1" applyBorder="1" applyAlignment="1">
      <alignment horizontal="center" vertical="center"/>
    </xf>
    <xf numFmtId="0" fontId="49" fillId="2" borderId="51" xfId="0" applyFont="1" applyFill="1" applyBorder="1" applyAlignment="1">
      <alignment horizontal="center" vertical="top" wrapText="1"/>
    </xf>
    <xf numFmtId="0" fontId="49" fillId="2" borderId="51" xfId="0" applyFont="1" applyFill="1" applyBorder="1"/>
    <xf numFmtId="0" fontId="49" fillId="2" borderId="0" xfId="0" applyFont="1" applyFill="1" applyAlignment="1">
      <alignment horizontal="center"/>
    </xf>
    <xf numFmtId="0" fontId="49" fillId="2" borderId="118" xfId="0" applyFont="1" applyFill="1" applyBorder="1"/>
    <xf numFmtId="0" fontId="49" fillId="2" borderId="119" xfId="0" applyFont="1" applyFill="1" applyBorder="1" applyAlignment="1">
      <alignment horizontal="center"/>
    </xf>
    <xf numFmtId="0" fontId="49" fillId="2" borderId="116" xfId="0" applyFont="1" applyFill="1" applyBorder="1" applyAlignment="1">
      <alignment horizontal="center"/>
    </xf>
    <xf numFmtId="0" fontId="49" fillId="2" borderId="120" xfId="0" applyFont="1" applyFill="1" applyBorder="1" applyAlignment="1">
      <alignment horizontal="center"/>
    </xf>
    <xf numFmtId="0" fontId="49" fillId="2" borderId="115" xfId="0" applyFont="1" applyFill="1" applyBorder="1" applyAlignment="1">
      <alignment horizontal="center"/>
    </xf>
    <xf numFmtId="0" fontId="49" fillId="2" borderId="121" xfId="0" applyFont="1" applyFill="1" applyBorder="1" applyAlignment="1">
      <alignment horizontal="center"/>
    </xf>
    <xf numFmtId="0" fontId="49" fillId="2" borderId="1" xfId="0" applyFont="1" applyFill="1" applyBorder="1" applyAlignment="1">
      <alignment horizontal="center"/>
    </xf>
    <xf numFmtId="0" fontId="49" fillId="2" borderId="120" xfId="0" applyFont="1" applyFill="1" applyBorder="1" applyAlignment="1">
      <alignment vertical="center"/>
    </xf>
    <xf numFmtId="0" fontId="44" fillId="2" borderId="70" xfId="0" applyFont="1" applyFill="1" applyBorder="1" applyAlignment="1">
      <alignment horizontal="left"/>
    </xf>
    <xf numFmtId="0" fontId="44" fillId="2" borderId="85" xfId="15" applyFont="1" applyFill="1" applyBorder="1"/>
    <xf numFmtId="0" fontId="44" fillId="2" borderId="119" xfId="15" applyFont="1" applyFill="1" applyBorder="1"/>
    <xf numFmtId="0" fontId="54" fillId="2" borderId="0" xfId="0" applyFont="1" applyFill="1"/>
    <xf numFmtId="3" fontId="54" fillId="2" borderId="0" xfId="0" applyNumberFormat="1" applyFont="1" applyFill="1"/>
    <xf numFmtId="3" fontId="56" fillId="2" borderId="0" xfId="0" applyNumberFormat="1" applyFont="1" applyFill="1"/>
    <xf numFmtId="0" fontId="56" fillId="2" borderId="0" xfId="0" applyFont="1" applyFill="1"/>
    <xf numFmtId="0" fontId="49" fillId="2" borderId="0" xfId="0" applyFont="1" applyFill="1" applyAlignment="1">
      <alignment horizontal="right"/>
    </xf>
    <xf numFmtId="0" fontId="37" fillId="2" borderId="0" xfId="0" applyFont="1" applyFill="1" applyAlignment="1">
      <alignment horizontal="left"/>
    </xf>
    <xf numFmtId="0" fontId="37" fillId="2" borderId="0" xfId="4" applyFont="1" applyFill="1"/>
    <xf numFmtId="0" fontId="58" fillId="2" borderId="81" xfId="20" applyFont="1" applyFill="1" applyBorder="1"/>
    <xf numFmtId="0" fontId="58" fillId="2" borderId="106" xfId="20" applyFont="1" applyFill="1" applyBorder="1"/>
    <xf numFmtId="0" fontId="49" fillId="2" borderId="107" xfId="20" applyFont="1" applyFill="1" applyBorder="1" applyAlignment="1">
      <alignment horizontal="centerContinuous"/>
    </xf>
    <xf numFmtId="0" fontId="49" fillId="2" borderId="102" xfId="20" applyFont="1" applyFill="1" applyBorder="1" applyAlignment="1">
      <alignment horizontal="centerContinuous"/>
    </xf>
    <xf numFmtId="0" fontId="58" fillId="2" borderId="122" xfId="20" applyFont="1" applyFill="1" applyBorder="1" applyAlignment="1">
      <alignment horizontal="centerContinuous"/>
    </xf>
    <xf numFmtId="0" fontId="58" fillId="2" borderId="0" xfId="20" applyFont="1" applyFill="1"/>
    <xf numFmtId="0" fontId="58" fillId="2" borderId="84" xfId="20" applyFont="1" applyFill="1" applyBorder="1"/>
    <xf numFmtId="0" fontId="49" fillId="2" borderId="103" xfId="20" applyFont="1" applyFill="1" applyBorder="1" applyAlignment="1">
      <alignment horizontal="centerContinuous"/>
    </xf>
    <xf numFmtId="0" fontId="49" fillId="2" borderId="85" xfId="20" applyFont="1" applyFill="1" applyBorder="1" applyAlignment="1">
      <alignment horizontal="center"/>
    </xf>
    <xf numFmtId="0" fontId="49" fillId="2" borderId="116" xfId="20" applyFont="1" applyFill="1" applyBorder="1" applyAlignment="1">
      <alignment horizontal="centerContinuous"/>
    </xf>
    <xf numFmtId="0" fontId="49" fillId="2" borderId="124" xfId="20" applyFont="1" applyFill="1" applyBorder="1" applyAlignment="1">
      <alignment horizontal="centerContinuous"/>
    </xf>
    <xf numFmtId="0" fontId="49" fillId="2" borderId="48" xfId="20" applyFont="1" applyFill="1" applyBorder="1" applyAlignment="1">
      <alignment horizontal="center" vertical="center" wrapText="1"/>
    </xf>
    <xf numFmtId="0" fontId="49" fillId="2" borderId="48" xfId="20" applyFont="1" applyFill="1" applyBorder="1" applyAlignment="1">
      <alignment horizontal="center"/>
    </xf>
    <xf numFmtId="0" fontId="58" fillId="2" borderId="84" xfId="20" applyFont="1" applyFill="1" applyBorder="1" applyAlignment="1">
      <alignment horizontal="center"/>
    </xf>
    <xf numFmtId="0" fontId="58" fillId="2" borderId="48" xfId="20" applyFont="1" applyFill="1" applyBorder="1" applyAlignment="1">
      <alignment horizontal="center"/>
    </xf>
    <xf numFmtId="0" fontId="49" fillId="2" borderId="84" xfId="20" applyFont="1" applyFill="1" applyBorder="1" applyAlignment="1">
      <alignment horizontal="center"/>
    </xf>
    <xf numFmtId="0" fontId="49" fillId="2" borderId="85" xfId="20" applyFont="1" applyFill="1" applyBorder="1"/>
    <xf numFmtId="0" fontId="58" fillId="2" borderId="0" xfId="20" applyFont="1" applyFill="1" applyAlignment="1">
      <alignment horizontal="center"/>
    </xf>
    <xf numFmtId="0" fontId="58" fillId="2" borderId="52" xfId="20" applyFont="1" applyFill="1" applyBorder="1" applyAlignment="1">
      <alignment horizontal="center"/>
    </xf>
    <xf numFmtId="0" fontId="49" fillId="2" borderId="48" xfId="20" applyFont="1" applyFill="1" applyBorder="1"/>
    <xf numFmtId="0" fontId="58" fillId="2" borderId="48" xfId="20" applyFont="1" applyFill="1" applyBorder="1"/>
    <xf numFmtId="0" fontId="58" fillId="2" borderId="48" xfId="20" applyFont="1" applyFill="1" applyBorder="1" applyAlignment="1">
      <alignment vertical="center" wrapText="1"/>
    </xf>
    <xf numFmtId="0" fontId="58" fillId="2" borderId="52" xfId="20" applyFont="1" applyFill="1" applyBorder="1"/>
    <xf numFmtId="0" fontId="58" fillId="2" borderId="118" xfId="20" applyFont="1" applyFill="1" applyBorder="1"/>
    <xf numFmtId="0" fontId="58" fillId="2" borderId="121" xfId="20" applyFont="1" applyFill="1" applyBorder="1"/>
    <xf numFmtId="0" fontId="58" fillId="2" borderId="116" xfId="20" applyFont="1" applyFill="1" applyBorder="1" applyAlignment="1">
      <alignment horizontal="center"/>
    </xf>
    <xf numFmtId="0" fontId="58" fillId="2" borderId="128" xfId="20" applyFont="1" applyFill="1" applyBorder="1" applyAlignment="1">
      <alignment horizontal="center"/>
    </xf>
    <xf numFmtId="0" fontId="58" fillId="2" borderId="124" xfId="20" applyFont="1" applyFill="1" applyBorder="1" applyAlignment="1">
      <alignment horizontal="center"/>
    </xf>
    <xf numFmtId="0" fontId="58" fillId="2" borderId="123" xfId="20" applyFont="1" applyFill="1" applyBorder="1" applyAlignment="1">
      <alignment horizontal="center"/>
    </xf>
    <xf numFmtId="0" fontId="58" fillId="2" borderId="1" xfId="20" applyFont="1" applyFill="1" applyBorder="1" applyAlignment="1">
      <alignment horizontal="center"/>
    </xf>
    <xf numFmtId="0" fontId="58" fillId="2" borderId="129" xfId="20" applyFont="1" applyFill="1" applyBorder="1" applyAlignment="1">
      <alignment horizontal="center"/>
    </xf>
    <xf numFmtId="169" fontId="44" fillId="2" borderId="85" xfId="2" applyNumberFormat="1" applyFont="1" applyFill="1" applyBorder="1" applyAlignment="1" applyProtection="1"/>
    <xf numFmtId="0" fontId="54" fillId="2" borderId="0" xfId="20" applyFont="1" applyFill="1"/>
    <xf numFmtId="0" fontId="44" fillId="2" borderId="0" xfId="20" applyFont="1" applyFill="1"/>
    <xf numFmtId="171" fontId="10" fillId="2" borderId="0" xfId="2" applyNumberFormat="1" applyFont="1" applyFill="1" applyBorder="1" applyAlignment="1" applyProtection="1"/>
    <xf numFmtId="0" fontId="62" fillId="11" borderId="0" xfId="20" applyFont="1" applyFill="1" applyAlignment="1">
      <alignment vertical="center"/>
    </xf>
    <xf numFmtId="0" fontId="63" fillId="2" borderId="0" xfId="0" applyFont="1" applyFill="1" applyAlignment="1">
      <alignment horizontal="right"/>
    </xf>
    <xf numFmtId="0" fontId="49" fillId="2" borderId="75" xfId="20" applyFont="1" applyFill="1" applyBorder="1" applyAlignment="1">
      <alignment horizontal="centerContinuous"/>
    </xf>
    <xf numFmtId="0" fontId="49" fillId="2" borderId="67" xfId="20" applyFont="1" applyFill="1" applyBorder="1" applyAlignment="1">
      <alignment horizontal="centerContinuous"/>
    </xf>
    <xf numFmtId="0" fontId="49" fillId="2" borderId="68" xfId="20" applyFont="1" applyFill="1" applyBorder="1" applyAlignment="1">
      <alignment horizontal="centerContinuous"/>
    </xf>
    <xf numFmtId="0" fontId="49" fillId="2" borderId="118" xfId="20" applyFont="1" applyFill="1" applyBorder="1" applyAlignment="1">
      <alignment horizontal="centerContinuous" wrapText="1"/>
    </xf>
    <xf numFmtId="0" fontId="49" fillId="2" borderId="118" xfId="20" applyFont="1" applyFill="1" applyBorder="1" applyAlignment="1">
      <alignment horizontal="centerContinuous"/>
    </xf>
    <xf numFmtId="0" fontId="49" fillId="2" borderId="68" xfId="20" applyFont="1" applyFill="1" applyBorder="1" applyAlignment="1">
      <alignment horizontal="center" wrapText="1"/>
    </xf>
    <xf numFmtId="0" fontId="49" fillId="2" borderId="75" xfId="20" applyFont="1" applyFill="1" applyBorder="1" applyAlignment="1">
      <alignment horizontal="center"/>
    </xf>
    <xf numFmtId="0" fontId="49" fillId="2" borderId="40" xfId="20" applyFont="1" applyFill="1" applyBorder="1" applyAlignment="1">
      <alignment horizontal="center"/>
    </xf>
    <xf numFmtId="0" fontId="58" fillId="2" borderId="46" xfId="20" applyFont="1" applyFill="1" applyBorder="1" applyAlignment="1">
      <alignment horizontal="center"/>
    </xf>
    <xf numFmtId="0" fontId="49" fillId="2" borderId="130" xfId="20" applyFont="1" applyFill="1" applyBorder="1" applyAlignment="1">
      <alignment horizontal="center" wrapText="1"/>
    </xf>
    <xf numFmtId="0" fontId="58" fillId="2" borderId="46" xfId="20" applyFont="1" applyFill="1" applyBorder="1" applyAlignment="1">
      <alignment horizontal="center" vertical="top"/>
    </xf>
    <xf numFmtId="0" fontId="49" fillId="2" borderId="130" xfId="20" applyFont="1" applyFill="1" applyBorder="1" applyAlignment="1">
      <alignment horizontal="center" vertical="top" wrapText="1"/>
    </xf>
    <xf numFmtId="0" fontId="58" fillId="2" borderId="130" xfId="20" applyFont="1" applyFill="1" applyBorder="1" applyAlignment="1">
      <alignment horizontal="center" vertical="top"/>
    </xf>
    <xf numFmtId="169" fontId="58" fillId="2" borderId="119" xfId="20" applyNumberFormat="1" applyFont="1" applyFill="1" applyBorder="1" applyAlignment="1">
      <alignment horizontal="center"/>
    </xf>
    <xf numFmtId="37" fontId="58" fillId="2" borderId="120" xfId="20" applyNumberFormat="1" applyFont="1" applyFill="1" applyBorder="1" applyAlignment="1">
      <alignment horizontal="center"/>
    </xf>
    <xf numFmtId="37" fontId="58" fillId="2" borderId="121" xfId="20" applyNumberFormat="1" applyFont="1" applyFill="1" applyBorder="1" applyAlignment="1">
      <alignment horizontal="center"/>
    </xf>
    <xf numFmtId="37" fontId="58" fillId="2" borderId="115" xfId="20" applyNumberFormat="1" applyFont="1" applyFill="1" applyBorder="1" applyAlignment="1">
      <alignment horizontal="center"/>
    </xf>
    <xf numFmtId="37" fontId="58" fillId="2" borderId="1" xfId="20" applyNumberFormat="1" applyFont="1" applyFill="1" applyBorder="1" applyAlignment="1">
      <alignment horizontal="center"/>
    </xf>
    <xf numFmtId="37" fontId="58" fillId="2" borderId="117" xfId="20" applyNumberFormat="1" applyFont="1" applyFill="1" applyBorder="1" applyAlignment="1">
      <alignment horizontal="center"/>
    </xf>
    <xf numFmtId="37" fontId="58" fillId="2" borderId="118" xfId="20" applyNumberFormat="1" applyFont="1" applyFill="1" applyBorder="1" applyAlignment="1">
      <alignment horizontal="center"/>
    </xf>
    <xf numFmtId="37" fontId="58" fillId="2" borderId="119" xfId="20" applyNumberFormat="1" applyFont="1" applyFill="1" applyBorder="1" applyAlignment="1">
      <alignment horizontal="center"/>
    </xf>
    <xf numFmtId="0" fontId="56" fillId="2" borderId="0" xfId="20" applyFont="1" applyFill="1"/>
    <xf numFmtId="0" fontId="54" fillId="2" borderId="0" xfId="20" applyFont="1" applyFill="1" applyAlignment="1">
      <alignment horizontal="left"/>
    </xf>
    <xf numFmtId="0" fontId="58" fillId="2" borderId="81" xfId="20" applyFont="1" applyFill="1" applyBorder="1" applyAlignment="1">
      <alignment horizontal="center"/>
    </xf>
    <xf numFmtId="0" fontId="49" fillId="2" borderId="0" xfId="20" applyFont="1" applyFill="1" applyAlignment="1">
      <alignment horizontal="center" vertical="center" wrapText="1"/>
    </xf>
    <xf numFmtId="0" fontId="49" fillId="2" borderId="118" xfId="20" applyFont="1" applyFill="1" applyBorder="1" applyAlignment="1">
      <alignment horizontal="left" vertical="top"/>
    </xf>
    <xf numFmtId="0" fontId="49" fillId="2" borderId="69" xfId="20" applyFont="1" applyFill="1" applyBorder="1" applyAlignment="1">
      <alignment horizontal="center" vertical="center" wrapText="1"/>
    </xf>
    <xf numFmtId="0" fontId="44" fillId="2" borderId="85" xfId="0" applyFont="1" applyFill="1" applyBorder="1"/>
    <xf numFmtId="0" fontId="44" fillId="2" borderId="87" xfId="0" applyFont="1" applyFill="1" applyBorder="1"/>
    <xf numFmtId="0" fontId="57" fillId="2" borderId="0" xfId="0" applyFont="1" applyFill="1" applyAlignment="1">
      <alignment horizontal="right"/>
    </xf>
    <xf numFmtId="0" fontId="37" fillId="2" borderId="0" xfId="0" applyFont="1" applyFill="1" applyAlignment="1">
      <alignment horizontal="right" vertical="top"/>
    </xf>
    <xf numFmtId="0" fontId="64" fillId="2" borderId="67" xfId="20" applyFont="1" applyFill="1" applyBorder="1" applyAlignment="1">
      <alignment horizontal="center" vertical="center" wrapText="1"/>
    </xf>
    <xf numFmtId="0" fontId="64" fillId="2" borderId="69" xfId="20" applyFont="1" applyFill="1" applyBorder="1" applyAlignment="1">
      <alignment horizontal="center" vertical="center" wrapText="1"/>
    </xf>
    <xf numFmtId="0" fontId="44" fillId="2" borderId="91" xfId="0" applyFont="1" applyFill="1" applyBorder="1" applyAlignment="1">
      <alignment horizontal="right"/>
    </xf>
    <xf numFmtId="0" fontId="49" fillId="2" borderId="40" xfId="0" applyFont="1" applyFill="1" applyBorder="1" applyAlignment="1">
      <alignment horizontal="center" vertical="top"/>
    </xf>
    <xf numFmtId="0" fontId="54" fillId="2" borderId="0" xfId="20" quotePrefix="1" applyFont="1" applyFill="1" applyAlignment="1">
      <alignment horizontal="right"/>
    </xf>
    <xf numFmtId="0" fontId="54" fillId="2" borderId="0" xfId="20" applyFont="1" applyFill="1" applyAlignment="1">
      <alignment horizontal="right"/>
    </xf>
    <xf numFmtId="0" fontId="56" fillId="2" borderId="0" xfId="20" applyFont="1" applyFill="1" applyAlignment="1">
      <alignment horizontal="center"/>
    </xf>
    <xf numFmtId="2" fontId="56" fillId="2" borderId="0" xfId="20" applyNumberFormat="1" applyFont="1" applyFill="1" applyAlignment="1">
      <alignment horizontal="center"/>
    </xf>
    <xf numFmtId="0" fontId="56" fillId="2" borderId="0" xfId="20" applyFont="1" applyFill="1" applyAlignment="1">
      <alignment horizontal="center" vertical="center"/>
    </xf>
    <xf numFmtId="0" fontId="54" fillId="2" borderId="0" xfId="20" applyFont="1" applyFill="1" applyAlignment="1">
      <alignment horizontal="center"/>
    </xf>
    <xf numFmtId="2" fontId="54" fillId="2" borderId="0" xfId="20" applyNumberFormat="1" applyFont="1" applyFill="1" applyAlignment="1">
      <alignment horizontal="center"/>
    </xf>
    <xf numFmtId="0" fontId="54" fillId="2" borderId="0" xfId="20" applyFont="1" applyFill="1" applyAlignment="1">
      <alignment horizontal="center" vertical="center"/>
    </xf>
    <xf numFmtId="0" fontId="37" fillId="2" borderId="0" xfId="4" applyFont="1" applyFill="1" applyAlignment="1">
      <alignment horizontal="right"/>
    </xf>
    <xf numFmtId="0" fontId="22" fillId="2" borderId="0" xfId="4" applyFont="1" applyFill="1"/>
    <xf numFmtId="0" fontId="44" fillId="2" borderId="84" xfId="4" applyFont="1" applyFill="1" applyBorder="1"/>
    <xf numFmtId="0" fontId="44" fillId="2" borderId="84" xfId="4" applyFont="1" applyFill="1" applyBorder="1" applyAlignment="1">
      <alignment wrapText="1"/>
    </xf>
    <xf numFmtId="0" fontId="44" fillId="2" borderId="84" xfId="4" applyFont="1" applyFill="1" applyBorder="1" applyAlignment="1">
      <alignment vertical="center" wrapText="1"/>
    </xf>
    <xf numFmtId="0" fontId="44" fillId="2" borderId="84" xfId="4" applyFont="1" applyFill="1" applyBorder="1" applyAlignment="1">
      <alignment vertical="center"/>
    </xf>
    <xf numFmtId="0" fontId="49" fillId="2" borderId="97" xfId="4" applyFont="1" applyFill="1" applyBorder="1" applyAlignment="1">
      <alignment horizontal="left"/>
    </xf>
    <xf numFmtId="0" fontId="49" fillId="2" borderId="119" xfId="4" applyFont="1" applyFill="1" applyBorder="1" applyAlignment="1">
      <alignment vertical="center"/>
    </xf>
    <xf numFmtId="0" fontId="54" fillId="2" borderId="0" xfId="4" applyFont="1" applyFill="1"/>
    <xf numFmtId="0" fontId="54" fillId="2" borderId="0" xfId="4" applyFont="1" applyFill="1" applyAlignment="1">
      <alignment horizontal="left" indent="8"/>
    </xf>
    <xf numFmtId="37" fontId="57" fillId="2" borderId="0" xfId="4" applyNumberFormat="1" applyFont="1" applyFill="1" applyAlignment="1">
      <alignment horizontal="right"/>
    </xf>
    <xf numFmtId="0" fontId="58" fillId="2" borderId="106" xfId="4" applyFont="1" applyFill="1" applyBorder="1"/>
    <xf numFmtId="0" fontId="49" fillId="2" borderId="84" xfId="4" applyFont="1" applyFill="1" applyBorder="1" applyAlignment="1">
      <alignment horizontal="center"/>
    </xf>
    <xf numFmtId="0" fontId="49" fillId="2" borderId="84" xfId="4" applyFont="1" applyFill="1" applyBorder="1"/>
    <xf numFmtId="0" fontId="67" fillId="2" borderId="0" xfId="6" applyFont="1" applyFill="1" applyAlignment="1">
      <alignment horizontal="right"/>
    </xf>
    <xf numFmtId="0" fontId="37" fillId="2" borderId="0" xfId="6" applyFont="1" applyFill="1" applyAlignment="1">
      <alignment horizontal="center"/>
    </xf>
    <xf numFmtId="0" fontId="63" fillId="2" borderId="0" xfId="6" applyFont="1" applyFill="1"/>
    <xf numFmtId="0" fontId="63" fillId="2" borderId="0" xfId="4" applyFont="1" applyFill="1"/>
    <xf numFmtId="0" fontId="49" fillId="2" borderId="0" xfId="7" applyFont="1" applyFill="1" applyAlignment="1">
      <alignment horizontal="left" wrapText="1"/>
    </xf>
    <xf numFmtId="0" fontId="44" fillId="2" borderId="0" xfId="7" applyFont="1" applyFill="1" applyAlignment="1">
      <alignment horizontal="left" wrapText="1"/>
    </xf>
    <xf numFmtId="0" fontId="44" fillId="2" borderId="0" xfId="7" applyFont="1" applyFill="1" applyAlignment="1">
      <alignment horizontal="left" indent="3"/>
    </xf>
    <xf numFmtId="0" fontId="70" fillId="2" borderId="0" xfId="7" applyFont="1" applyFill="1" applyAlignment="1">
      <alignment horizontal="left"/>
    </xf>
    <xf numFmtId="0" fontId="49" fillId="2" borderId="0" xfId="7" applyFont="1" applyFill="1" applyAlignment="1">
      <alignment horizontal="left"/>
    </xf>
    <xf numFmtId="0" fontId="44" fillId="2" borderId="0" xfId="7" applyFont="1" applyFill="1" applyAlignment="1">
      <alignment horizontal="left" indent="4"/>
    </xf>
    <xf numFmtId="0" fontId="44" fillId="2" borderId="0" xfId="7" applyFont="1" applyFill="1" applyAlignment="1">
      <alignment horizontal="left" wrapText="1" indent="3"/>
    </xf>
    <xf numFmtId="0" fontId="44" fillId="2" borderId="0" xfId="7" quotePrefix="1" applyFont="1" applyFill="1" applyAlignment="1">
      <alignment horizontal="left" indent="4"/>
    </xf>
    <xf numFmtId="0" fontId="44" fillId="2" borderId="0" xfId="7" applyFont="1" applyFill="1" applyAlignment="1">
      <alignment horizontal="left" wrapText="1" indent="4"/>
    </xf>
    <xf numFmtId="3" fontId="56" fillId="2" borderId="0" xfId="7" applyNumberFormat="1" applyFont="1" applyFill="1"/>
    <xf numFmtId="37" fontId="65" fillId="2" borderId="0" xfId="4" applyNumberFormat="1" applyFont="1" applyFill="1" applyAlignment="1">
      <alignment horizontal="right" vertical="top"/>
    </xf>
    <xf numFmtId="3" fontId="56" fillId="2" borderId="0" xfId="7" applyNumberFormat="1" applyFont="1" applyFill="1" applyAlignment="1">
      <alignment horizontal="right"/>
    </xf>
    <xf numFmtId="0" fontId="71" fillId="2" borderId="0" xfId="7" applyFont="1" applyFill="1"/>
    <xf numFmtId="0" fontId="64" fillId="2" borderId="0" xfId="7" applyFont="1" applyFill="1"/>
    <xf numFmtId="0" fontId="72" fillId="2" borderId="0" xfId="7" applyFont="1" applyFill="1"/>
    <xf numFmtId="0" fontId="54" fillId="2" borderId="0" xfId="7" applyFont="1" applyFill="1" applyAlignment="1">
      <alignment horizontal="left"/>
    </xf>
    <xf numFmtId="173" fontId="73" fillId="2" borderId="0" xfId="7" applyNumberFormat="1" applyFont="1" applyFill="1"/>
    <xf numFmtId="37" fontId="74" fillId="2" borderId="0" xfId="4" applyNumberFormat="1" applyFont="1" applyFill="1" applyAlignment="1">
      <alignment horizontal="right"/>
    </xf>
    <xf numFmtId="0" fontId="63" fillId="2" borderId="0" xfId="0" applyFont="1" applyFill="1"/>
    <xf numFmtId="0" fontId="49" fillId="2" borderId="81" xfId="4" applyFont="1" applyFill="1" applyBorder="1" applyAlignment="1">
      <alignment horizontal="left"/>
    </xf>
    <xf numFmtId="0" fontId="49" fillId="2" borderId="74" xfId="4" applyFont="1" applyFill="1" applyBorder="1"/>
    <xf numFmtId="0" fontId="49" fillId="2" borderId="98" xfId="4" applyFont="1" applyFill="1" applyBorder="1"/>
    <xf numFmtId="0" fontId="49" fillId="2" borderId="75" xfId="4" applyFont="1" applyFill="1" applyBorder="1"/>
    <xf numFmtId="0" fontId="75" fillId="2" borderId="0" xfId="4" applyFont="1" applyFill="1"/>
    <xf numFmtId="0" fontId="49" fillId="2" borderId="0" xfId="4" applyFont="1" applyFill="1" applyAlignment="1">
      <alignment horizontal="left"/>
    </xf>
    <xf numFmtId="0" fontId="49" fillId="2" borderId="85" xfId="4" applyFont="1" applyFill="1" applyBorder="1"/>
    <xf numFmtId="0" fontId="49" fillId="2" borderId="46" xfId="4" applyFont="1" applyFill="1" applyBorder="1" applyAlignment="1">
      <alignment horizontal="centerContinuous"/>
    </xf>
    <xf numFmtId="0" fontId="49" fillId="2" borderId="0" xfId="4" applyFont="1" applyFill="1" applyAlignment="1">
      <alignment horizontal="centerContinuous"/>
    </xf>
    <xf numFmtId="0" fontId="49" fillId="2" borderId="85" xfId="4" applyFont="1" applyFill="1" applyBorder="1" applyAlignment="1">
      <alignment horizontal="centerContinuous"/>
    </xf>
    <xf numFmtId="0" fontId="49" fillId="2" borderId="130" xfId="4" applyFont="1" applyFill="1" applyBorder="1"/>
    <xf numFmtId="0" fontId="49" fillId="2" borderId="73" xfId="4" applyFont="1" applyFill="1" applyBorder="1" applyAlignment="1">
      <alignment horizontal="center" vertical="center"/>
    </xf>
    <xf numFmtId="0" fontId="49" fillId="2" borderId="75" xfId="4" applyFont="1" applyFill="1" applyBorder="1" applyAlignment="1">
      <alignment horizontal="center"/>
    </xf>
    <xf numFmtId="0" fontId="49" fillId="2" borderId="130" xfId="4" applyFont="1" applyFill="1" applyBorder="1" applyAlignment="1">
      <alignment horizontal="center"/>
    </xf>
    <xf numFmtId="0" fontId="49" fillId="2" borderId="99" xfId="4" applyFont="1" applyFill="1" applyBorder="1" applyAlignment="1">
      <alignment horizontal="center"/>
    </xf>
    <xf numFmtId="0" fontId="75" fillId="2" borderId="0" xfId="4" applyFont="1" applyFill="1" applyAlignment="1">
      <alignment horizontal="center"/>
    </xf>
    <xf numFmtId="0" fontId="49" fillId="2" borderId="0" xfId="4" applyFont="1" applyFill="1" applyAlignment="1">
      <alignment horizontal="center"/>
    </xf>
    <xf numFmtId="0" fontId="49" fillId="2" borderId="85" xfId="4" applyFont="1" applyFill="1" applyBorder="1" applyAlignment="1">
      <alignment horizontal="center"/>
    </xf>
    <xf numFmtId="0" fontId="49" fillId="2" borderId="0" xfId="4" applyFont="1" applyFill="1"/>
    <xf numFmtId="0" fontId="49" fillId="2" borderId="75" xfId="4" applyFont="1" applyFill="1" applyBorder="1" applyAlignment="1">
      <alignment horizontal="center" vertical="center"/>
    </xf>
    <xf numFmtId="0" fontId="49" fillId="2" borderId="46" xfId="4" applyFont="1" applyFill="1" applyBorder="1" applyAlignment="1">
      <alignment horizontal="center"/>
    </xf>
    <xf numFmtId="0" fontId="49" fillId="2" borderId="118" xfId="4" applyFont="1" applyFill="1" applyBorder="1" applyAlignment="1">
      <alignment horizontal="left"/>
    </xf>
    <xf numFmtId="0" fontId="49" fillId="2" borderId="119" xfId="4" applyFont="1" applyFill="1" applyBorder="1"/>
    <xf numFmtId="0" fontId="49" fillId="2" borderId="117" xfId="4" applyFont="1" applyFill="1" applyBorder="1"/>
    <xf numFmtId="0" fontId="49" fillId="2" borderId="1" xfId="4" applyFont="1" applyFill="1" applyBorder="1"/>
    <xf numFmtId="0" fontId="49" fillId="2" borderId="118" xfId="4" applyFont="1" applyFill="1" applyBorder="1"/>
    <xf numFmtId="173" fontId="76" fillId="2" borderId="0" xfId="4" applyNumberFormat="1" applyFont="1" applyFill="1"/>
    <xf numFmtId="164" fontId="76" fillId="2" borderId="0" xfId="4" applyNumberFormat="1" applyFont="1" applyFill="1"/>
    <xf numFmtId="3" fontId="76" fillId="2" borderId="0" xfId="4" applyNumberFormat="1" applyFont="1" applyFill="1"/>
    <xf numFmtId="0" fontId="77" fillId="2" borderId="0" xfId="4" applyFont="1" applyFill="1" applyAlignment="1">
      <alignment horizontal="right"/>
    </xf>
    <xf numFmtId="0" fontId="54" fillId="2" borderId="0" xfId="4" applyFont="1" applyFill="1" applyAlignment="1">
      <alignment horizontal="left"/>
    </xf>
    <xf numFmtId="0" fontId="44" fillId="2" borderId="0" xfId="4" applyFont="1" applyFill="1"/>
    <xf numFmtId="0" fontId="70" fillId="2" borderId="0" xfId="4" applyFont="1" applyFill="1"/>
    <xf numFmtId="0" fontId="78" fillId="0" borderId="0" xfId="0" applyFont="1" applyAlignment="1">
      <alignment vertical="center"/>
    </xf>
    <xf numFmtId="173" fontId="70" fillId="2" borderId="0" xfId="4" applyNumberFormat="1" applyFont="1" applyFill="1"/>
    <xf numFmtId="173" fontId="57" fillId="2" borderId="0" xfId="0" applyNumberFormat="1" applyFont="1" applyFill="1" applyAlignment="1">
      <alignment horizontal="right"/>
    </xf>
    <xf numFmtId="3" fontId="0" fillId="2" borderId="130" xfId="0" applyNumberFormat="1" applyFill="1" applyBorder="1" applyAlignment="1">
      <alignment horizontal="center" vertical="center"/>
    </xf>
    <xf numFmtId="0" fontId="49" fillId="2" borderId="99" xfId="4" applyFont="1" applyFill="1" applyBorder="1"/>
    <xf numFmtId="0" fontId="49" fillId="2" borderId="82" xfId="4" applyFont="1" applyFill="1" applyBorder="1"/>
    <xf numFmtId="0" fontId="49" fillId="2" borderId="104" xfId="4" applyFont="1" applyFill="1" applyBorder="1" applyAlignment="1">
      <alignment horizontal="centerContinuous" vertical="center"/>
    </xf>
    <xf numFmtId="0" fontId="49" fillId="2" borderId="99" xfId="4" applyFont="1" applyFill="1" applyBorder="1" applyAlignment="1">
      <alignment horizontal="centerContinuous" vertical="center"/>
    </xf>
    <xf numFmtId="0" fontId="49" fillId="2" borderId="106" xfId="4" applyFont="1" applyFill="1" applyBorder="1" applyAlignment="1">
      <alignment horizontal="centerContinuous" vertical="center"/>
    </xf>
    <xf numFmtId="0" fontId="49" fillId="2" borderId="136" xfId="4" applyFont="1" applyFill="1" applyBorder="1" applyAlignment="1">
      <alignment horizontal="centerContinuous" vertical="center"/>
    </xf>
    <xf numFmtId="0" fontId="49" fillId="2" borderId="52" xfId="4" applyFont="1" applyFill="1" applyBorder="1" applyAlignment="1">
      <alignment horizontal="centerContinuous"/>
    </xf>
    <xf numFmtId="0" fontId="49" fillId="2" borderId="0" xfId="4" applyFont="1" applyFill="1" applyAlignment="1">
      <alignment horizontal="centerContinuous" vertical="center"/>
    </xf>
    <xf numFmtId="0" fontId="49" fillId="2" borderId="84" xfId="4" applyFont="1" applyFill="1" applyBorder="1" applyAlignment="1">
      <alignment horizontal="center" vertical="center" wrapText="1"/>
    </xf>
    <xf numFmtId="0" fontId="49" fillId="2" borderId="67" xfId="4" applyFont="1" applyFill="1" applyBorder="1" applyAlignment="1">
      <alignment horizontal="centerContinuous"/>
    </xf>
    <xf numFmtId="0" fontId="49" fillId="2" borderId="98" xfId="4" applyFont="1" applyFill="1" applyBorder="1" applyAlignment="1">
      <alignment horizontal="centerContinuous"/>
    </xf>
    <xf numFmtId="0" fontId="49" fillId="2" borderId="68" xfId="4" applyFont="1" applyFill="1" applyBorder="1" applyAlignment="1">
      <alignment horizontal="centerContinuous"/>
    </xf>
    <xf numFmtId="0" fontId="49" fillId="2" borderId="137" xfId="4" applyFont="1" applyFill="1" applyBorder="1"/>
    <xf numFmtId="0" fontId="49" fillId="2" borderId="48" xfId="4" applyFont="1" applyFill="1" applyBorder="1" applyAlignment="1">
      <alignment horizontal="center" vertical="center"/>
    </xf>
    <xf numFmtId="0" fontId="49" fillId="2" borderId="105" xfId="4" applyFont="1" applyFill="1" applyBorder="1" applyAlignment="1">
      <alignment vertical="center"/>
    </xf>
    <xf numFmtId="0" fontId="49" fillId="2" borderId="52" xfId="4" applyFont="1" applyFill="1" applyBorder="1" applyAlignment="1">
      <alignment vertical="center"/>
    </xf>
    <xf numFmtId="0" fontId="49" fillId="2" borderId="40" xfId="4" applyFont="1" applyFill="1" applyBorder="1"/>
    <xf numFmtId="0" fontId="49" fillId="2" borderId="52" xfId="4" applyFont="1" applyFill="1" applyBorder="1" applyAlignment="1">
      <alignment horizontal="center" vertical="center"/>
    </xf>
    <xf numFmtId="0" fontId="49" fillId="2" borderId="75" xfId="4" applyFont="1" applyFill="1" applyBorder="1" applyAlignment="1">
      <alignment vertical="center"/>
    </xf>
    <xf numFmtId="0" fontId="49" fillId="2" borderId="137" xfId="4" applyFont="1" applyFill="1" applyBorder="1" applyAlignment="1">
      <alignment vertical="center"/>
    </xf>
    <xf numFmtId="0" fontId="49" fillId="2" borderId="40" xfId="4" applyFont="1" applyFill="1" applyBorder="1" applyAlignment="1">
      <alignment horizontal="center" vertical="center"/>
    </xf>
    <xf numFmtId="0" fontId="49" fillId="2" borderId="84" xfId="4" applyFont="1" applyFill="1" applyBorder="1" applyAlignment="1">
      <alignment horizontal="center" vertical="center"/>
    </xf>
    <xf numFmtId="0" fontId="49" fillId="2" borderId="40" xfId="4" applyFont="1" applyFill="1" applyBorder="1" applyAlignment="1">
      <alignment horizontal="center" vertical="center" wrapText="1"/>
    </xf>
    <xf numFmtId="0" fontId="49" fillId="2" borderId="40" xfId="4" applyFont="1" applyFill="1" applyBorder="1" applyAlignment="1">
      <alignment horizontal="center"/>
    </xf>
    <xf numFmtId="0" fontId="49" fillId="2" borderId="116" xfId="4" applyFont="1" applyFill="1" applyBorder="1"/>
    <xf numFmtId="0" fontId="49" fillId="2" borderId="121" xfId="4" applyFont="1" applyFill="1" applyBorder="1"/>
    <xf numFmtId="0" fontId="49" fillId="2" borderId="128" xfId="4" applyFont="1" applyFill="1" applyBorder="1"/>
    <xf numFmtId="0" fontId="49" fillId="2" borderId="128" xfId="4" applyFont="1" applyFill="1" applyBorder="1" applyAlignment="1">
      <alignment vertical="center"/>
    </xf>
    <xf numFmtId="0" fontId="49" fillId="2" borderId="121" xfId="4" applyFont="1" applyFill="1" applyBorder="1" applyAlignment="1">
      <alignment vertical="center"/>
    </xf>
    <xf numFmtId="0" fontId="49" fillId="2" borderId="140" xfId="4" applyFont="1" applyFill="1" applyBorder="1"/>
    <xf numFmtId="0" fontId="0" fillId="2" borderId="111" xfId="0" applyFill="1" applyBorder="1"/>
    <xf numFmtId="37" fontId="0" fillId="2" borderId="139" xfId="0" applyNumberFormat="1" applyFill="1" applyBorder="1" applyAlignment="1">
      <alignment horizontal="right"/>
    </xf>
    <xf numFmtId="0" fontId="78" fillId="11" borderId="0" xfId="0" applyFont="1" applyFill="1" applyAlignment="1">
      <alignment vertical="center"/>
    </xf>
    <xf numFmtId="37" fontId="44" fillId="2" borderId="0" xfId="4" applyNumberFormat="1" applyFont="1" applyFill="1" applyAlignment="1">
      <alignment horizontal="center"/>
    </xf>
    <xf numFmtId="37" fontId="63" fillId="2" borderId="0" xfId="4" applyNumberFormat="1" applyFont="1" applyFill="1" applyAlignment="1">
      <alignment horizontal="center"/>
    </xf>
    <xf numFmtId="37" fontId="22" fillId="2" borderId="0" xfId="4" applyNumberFormat="1" applyFont="1" applyFill="1" applyAlignment="1">
      <alignment horizontal="center"/>
    </xf>
    <xf numFmtId="37" fontId="44" fillId="2" borderId="0" xfId="4" applyNumberFormat="1" applyFont="1" applyFill="1"/>
    <xf numFmtId="37" fontId="63" fillId="2" borderId="0" xfId="4" applyNumberFormat="1" applyFont="1" applyFill="1"/>
    <xf numFmtId="37" fontId="22" fillId="2" borderId="0" xfId="4" applyNumberFormat="1" applyFont="1" applyFill="1"/>
    <xf numFmtId="37" fontId="79" fillId="2" borderId="0" xfId="4" applyNumberFormat="1" applyFont="1" applyFill="1"/>
    <xf numFmtId="0" fontId="22" fillId="2" borderId="0" xfId="4" applyFont="1" applyFill="1" applyAlignment="1">
      <alignment vertical="top"/>
    </xf>
    <xf numFmtId="183" fontId="22" fillId="2" borderId="0" xfId="4" applyNumberFormat="1" applyFont="1" applyFill="1"/>
    <xf numFmtId="0" fontId="49" fillId="2" borderId="74" xfId="4" applyFont="1" applyFill="1" applyBorder="1" applyAlignment="1">
      <alignment horizontal="center"/>
    </xf>
    <xf numFmtId="168" fontId="49" fillId="2" borderId="40" xfId="2" applyNumberFormat="1" applyFont="1" applyFill="1" applyBorder="1" applyAlignment="1">
      <alignment horizontal="center"/>
    </xf>
    <xf numFmtId="0" fontId="49" fillId="2" borderId="85" xfId="4" applyFont="1" applyFill="1" applyBorder="1" applyAlignment="1">
      <alignment horizontal="center" wrapText="1"/>
    </xf>
    <xf numFmtId="168" fontId="49" fillId="2" borderId="40" xfId="2" applyNumberFormat="1" applyFont="1" applyFill="1" applyBorder="1"/>
    <xf numFmtId="0" fontId="49" fillId="2" borderId="119" xfId="4" applyFont="1" applyFill="1" applyBorder="1" applyAlignment="1">
      <alignment horizontal="center"/>
    </xf>
    <xf numFmtId="0" fontId="49" fillId="2" borderId="1" xfId="4" applyFont="1" applyFill="1" applyBorder="1" applyAlignment="1">
      <alignment horizontal="center"/>
    </xf>
    <xf numFmtId="168" fontId="49" fillId="2" borderId="1" xfId="2" applyNumberFormat="1" applyFont="1" applyFill="1" applyBorder="1" applyAlignment="1">
      <alignment horizontal="center"/>
    </xf>
    <xf numFmtId="0" fontId="44" fillId="2" borderId="23" xfId="0" applyFont="1" applyFill="1" applyBorder="1" applyAlignment="1">
      <alignment horizontal="right"/>
    </xf>
    <xf numFmtId="0" fontId="70" fillId="2" borderId="0" xfId="4" applyFont="1" applyFill="1" applyAlignment="1">
      <alignment horizontal="center"/>
    </xf>
    <xf numFmtId="0" fontId="65" fillId="2" borderId="0" xfId="20" applyFont="1" applyFill="1" applyAlignment="1">
      <alignment horizontal="center"/>
    </xf>
    <xf numFmtId="0" fontId="37" fillId="0" borderId="0" xfId="11" applyFont="1"/>
    <xf numFmtId="0" fontId="37" fillId="0" borderId="0" xfId="11" applyFont="1" applyAlignment="1">
      <alignment horizontal="right"/>
    </xf>
    <xf numFmtId="0" fontId="29" fillId="0" borderId="116" xfId="11" applyFont="1" applyBorder="1"/>
    <xf numFmtId="0" fontId="64" fillId="2" borderId="37" xfId="21" applyFont="1" applyFill="1" applyBorder="1" applyAlignment="1">
      <alignment horizontal="center" vertical="center" wrapText="1"/>
    </xf>
    <xf numFmtId="0" fontId="64" fillId="2" borderId="124" xfId="21" applyFont="1" applyFill="1" applyBorder="1" applyAlignment="1">
      <alignment horizontal="center" vertical="center" wrapText="1"/>
    </xf>
    <xf numFmtId="0" fontId="54" fillId="2" borderId="37" xfId="21" applyFont="1" applyFill="1" applyBorder="1"/>
    <xf numFmtId="168" fontId="10" fillId="0" borderId="105" xfId="13" applyNumberFormat="1" applyFont="1" applyFill="1" applyBorder="1" applyAlignment="1">
      <alignment horizontal="right" vertical="center"/>
    </xf>
    <xf numFmtId="43" fontId="10" fillId="0" borderId="105" xfId="13" applyFont="1" applyFill="1" applyBorder="1" applyAlignment="1">
      <alignment horizontal="right" vertical="center"/>
    </xf>
    <xf numFmtId="168" fontId="10" fillId="0" borderId="69" xfId="13" applyNumberFormat="1" applyFont="1" applyFill="1" applyBorder="1" applyAlignment="1">
      <alignment horizontal="right" vertical="center"/>
    </xf>
    <xf numFmtId="43" fontId="10" fillId="0" borderId="69" xfId="13" applyFont="1" applyFill="1" applyBorder="1" applyAlignment="1">
      <alignment horizontal="right" vertical="center"/>
    </xf>
    <xf numFmtId="0" fontId="54" fillId="2" borderId="0" xfId="21" applyFont="1" applyFill="1"/>
    <xf numFmtId="0" fontId="44" fillId="2" borderId="37" xfId="21" applyFont="1" applyFill="1" applyBorder="1"/>
    <xf numFmtId="0" fontId="44" fillId="2" borderId="69" xfId="21" applyFont="1" applyFill="1" applyBorder="1"/>
    <xf numFmtId="176" fontId="10" fillId="0" borderId="105" xfId="13" applyNumberFormat="1" applyFont="1" applyFill="1" applyBorder="1" applyAlignment="1">
      <alignment horizontal="right"/>
    </xf>
    <xf numFmtId="176" fontId="10" fillId="0" borderId="105" xfId="13" applyNumberFormat="1" applyFont="1" applyFill="1" applyBorder="1" applyAlignment="1" applyProtection="1">
      <alignment horizontal="right"/>
    </xf>
    <xf numFmtId="176" fontId="10" fillId="0" borderId="69" xfId="13" applyNumberFormat="1" applyFont="1" applyFill="1" applyBorder="1" applyAlignment="1">
      <alignment horizontal="right"/>
    </xf>
    <xf numFmtId="176" fontId="10" fillId="0" borderId="69" xfId="13" applyNumberFormat="1" applyFont="1" applyFill="1" applyBorder="1" applyAlignment="1" applyProtection="1">
      <alignment horizontal="right"/>
    </xf>
    <xf numFmtId="176" fontId="44" fillId="0" borderId="37" xfId="13" applyNumberFormat="1" applyFont="1" applyFill="1" applyBorder="1" applyAlignment="1">
      <alignment horizontal="right"/>
    </xf>
    <xf numFmtId="176" fontId="10" fillId="0" borderId="116" xfId="13" applyNumberFormat="1" applyFont="1" applyFill="1" applyBorder="1" applyAlignment="1">
      <alignment horizontal="right"/>
    </xf>
    <xf numFmtId="176" fontId="10" fillId="0" borderId="116" xfId="13" applyNumberFormat="1" applyFont="1" applyFill="1" applyBorder="1" applyAlignment="1" applyProtection="1">
      <alignment horizontal="right"/>
    </xf>
    <xf numFmtId="176" fontId="10" fillId="0" borderId="107" xfId="13" applyNumberFormat="1" applyFont="1" applyFill="1" applyBorder="1" applyAlignment="1" applyProtection="1">
      <alignment horizontal="right"/>
    </xf>
    <xf numFmtId="176" fontId="10" fillId="0" borderId="128" xfId="13" applyNumberFormat="1" applyFont="1" applyFill="1" applyBorder="1" applyAlignment="1" applyProtection="1">
      <alignment horizontal="right"/>
    </xf>
    <xf numFmtId="176" fontId="10" fillId="0" borderId="105" xfId="13" applyNumberFormat="1" applyFont="1" applyFill="1" applyBorder="1"/>
    <xf numFmtId="176" fontId="11" fillId="0" borderId="94" xfId="13" applyNumberFormat="1" applyFont="1" applyFill="1" applyBorder="1" applyAlignment="1">
      <alignment horizontal="right"/>
    </xf>
    <xf numFmtId="43" fontId="10" fillId="0" borderId="107" xfId="13" applyFont="1" applyFill="1" applyBorder="1" applyAlignment="1">
      <alignment horizontal="right"/>
    </xf>
    <xf numFmtId="43" fontId="10" fillId="0" borderId="103" xfId="13" applyFont="1" applyFill="1" applyBorder="1" applyAlignment="1">
      <alignment horizontal="right"/>
    </xf>
    <xf numFmtId="43" fontId="10" fillId="0" borderId="103" xfId="13" applyFont="1" applyFill="1" applyBorder="1" applyAlignment="1">
      <alignment horizontal="center"/>
    </xf>
    <xf numFmtId="176" fontId="10" fillId="0" borderId="69" xfId="13" applyNumberFormat="1" applyFont="1" applyFill="1" applyBorder="1"/>
    <xf numFmtId="0" fontId="83" fillId="2" borderId="20" xfId="0" applyFont="1" applyFill="1" applyBorder="1"/>
    <xf numFmtId="0" fontId="39" fillId="2" borderId="105" xfId="0" applyFont="1" applyFill="1" applyBorder="1" applyAlignment="1">
      <alignment horizontal="center" vertical="center" wrapText="1"/>
    </xf>
    <xf numFmtId="0" fontId="39" fillId="2" borderId="104" xfId="0" applyFont="1" applyFill="1" applyBorder="1" applyAlignment="1">
      <alignment horizontal="center" vertical="center"/>
    </xf>
    <xf numFmtId="0" fontId="39" fillId="2" borderId="75" xfId="0" applyFont="1" applyFill="1" applyBorder="1" applyAlignment="1">
      <alignment horizontal="center"/>
    </xf>
    <xf numFmtId="0" fontId="39" fillId="2" borderId="99" xfId="0" applyFont="1" applyFill="1" applyBorder="1" applyAlignment="1">
      <alignment horizontal="center"/>
    </xf>
    <xf numFmtId="0" fontId="39" fillId="2" borderId="105" xfId="0" applyFont="1" applyFill="1" applyBorder="1" applyAlignment="1">
      <alignment horizontal="center"/>
    </xf>
    <xf numFmtId="37" fontId="49" fillId="2" borderId="48" xfId="0" applyNumberFormat="1" applyFont="1" applyFill="1" applyBorder="1" applyAlignment="1">
      <alignment horizontal="center"/>
    </xf>
    <xf numFmtId="0" fontId="39" fillId="2" borderId="48" xfId="0" applyFont="1" applyFill="1" applyBorder="1" applyAlignment="1">
      <alignment horizontal="center" vertical="center" wrapText="1"/>
    </xf>
    <xf numFmtId="0" fontId="39" fillId="2" borderId="49" xfId="0" applyFont="1" applyFill="1" applyBorder="1" applyAlignment="1">
      <alignment horizontal="center" vertical="center"/>
    </xf>
    <xf numFmtId="0" fontId="39" fillId="2" borderId="40" xfId="0" applyFont="1" applyFill="1" applyBorder="1" applyAlignment="1">
      <alignment horizontal="center"/>
    </xf>
    <xf numFmtId="0" fontId="39" fillId="2" borderId="84" xfId="0" applyFont="1" applyFill="1" applyBorder="1" applyAlignment="1">
      <alignment horizontal="center"/>
    </xf>
    <xf numFmtId="0" fontId="39" fillId="2" borderId="48" xfId="0" applyFont="1" applyFill="1" applyBorder="1" applyAlignment="1">
      <alignment horizontal="center"/>
    </xf>
    <xf numFmtId="0" fontId="83" fillId="2" borderId="50" xfId="0" applyFont="1" applyFill="1" applyBorder="1"/>
    <xf numFmtId="0" fontId="39" fillId="2" borderId="49" xfId="0" applyFont="1" applyFill="1" applyBorder="1" applyAlignment="1">
      <alignment horizontal="left" vertical="center" indent="4"/>
    </xf>
    <xf numFmtId="0" fontId="83" fillId="2" borderId="143" xfId="0" applyFont="1" applyFill="1" applyBorder="1"/>
    <xf numFmtId="0" fontId="39" fillId="2" borderId="140" xfId="0" applyFont="1" applyFill="1" applyBorder="1" applyAlignment="1">
      <alignment horizontal="center"/>
    </xf>
    <xf numFmtId="0" fontId="39" fillId="2" borderId="144" xfId="0" applyFont="1" applyFill="1" applyBorder="1" applyAlignment="1">
      <alignment horizontal="center"/>
    </xf>
    <xf numFmtId="0" fontId="39" fillId="2" borderId="1" xfId="0" applyFont="1" applyFill="1" applyBorder="1" applyAlignment="1">
      <alignment horizontal="center"/>
    </xf>
    <xf numFmtId="0" fontId="39" fillId="2" borderId="141" xfId="0" applyFont="1" applyFill="1" applyBorder="1" applyAlignment="1">
      <alignment horizontal="center"/>
    </xf>
    <xf numFmtId="0" fontId="43" fillId="2" borderId="0" xfId="0" applyFont="1" applyFill="1" applyAlignment="1">
      <alignment horizontal="right"/>
    </xf>
    <xf numFmtId="0" fontId="38" fillId="2" borderId="0" xfId="0" applyFont="1" applyFill="1" applyAlignment="1">
      <alignment horizontal="centerContinuous"/>
    </xf>
    <xf numFmtId="0" fontId="63" fillId="6" borderId="0" xfId="0" applyFont="1" applyFill="1"/>
    <xf numFmtId="0" fontId="77" fillId="2" borderId="40" xfId="0" applyFont="1" applyFill="1" applyBorder="1"/>
    <xf numFmtId="0" fontId="44" fillId="2" borderId="85" xfId="15" applyFont="1" applyFill="1" applyBorder="1" applyAlignment="1">
      <alignment horizontal="left" indent="6"/>
    </xf>
    <xf numFmtId="0" fontId="85" fillId="2" borderId="40" xfId="0" applyFont="1" applyFill="1" applyBorder="1"/>
    <xf numFmtId="0" fontId="44" fillId="2" borderId="87" xfId="15" applyFont="1" applyFill="1" applyBorder="1" applyAlignment="1">
      <alignment horizontal="left" indent="6"/>
    </xf>
    <xf numFmtId="37" fontId="0" fillId="2" borderId="85" xfId="0" applyNumberFormat="1" applyFill="1" applyBorder="1" applyAlignment="1">
      <alignment horizontal="center"/>
    </xf>
    <xf numFmtId="0" fontId="45" fillId="2" borderId="0" xfId="0" applyFont="1" applyFill="1" applyAlignment="1">
      <alignment horizontal="left"/>
    </xf>
    <xf numFmtId="37" fontId="45" fillId="2" borderId="0" xfId="0" applyNumberFormat="1" applyFont="1" applyFill="1" applyAlignment="1">
      <alignment horizontal="center"/>
    </xf>
    <xf numFmtId="0" fontId="45" fillId="2" borderId="0" xfId="0" applyFont="1" applyFill="1" applyAlignment="1">
      <alignment horizontal="center"/>
    </xf>
    <xf numFmtId="37" fontId="45" fillId="2" borderId="0" xfId="0" applyNumberFormat="1" applyFont="1" applyFill="1"/>
    <xf numFmtId="0" fontId="67" fillId="0" borderId="0" xfId="11" applyFont="1" applyAlignment="1">
      <alignment horizontal="right"/>
    </xf>
    <xf numFmtId="0" fontId="69" fillId="2" borderId="69" xfId="21" applyFont="1" applyFill="1" applyBorder="1" applyAlignment="1">
      <alignment horizontal="center"/>
    </xf>
    <xf numFmtId="0" fontId="49" fillId="2" borderId="69" xfId="21" applyFont="1" applyFill="1" applyBorder="1"/>
    <xf numFmtId="0" fontId="86" fillId="2" borderId="69" xfId="21" applyFont="1" applyFill="1" applyBorder="1"/>
    <xf numFmtId="0" fontId="44" fillId="2" borderId="69" xfId="21" applyFont="1" applyFill="1" applyBorder="1" applyAlignment="1">
      <alignment wrapText="1"/>
    </xf>
    <xf numFmtId="0" fontId="44" fillId="2" borderId="69" xfId="21" applyFont="1" applyFill="1" applyBorder="1" applyAlignment="1">
      <alignment horizontal="left" indent="3"/>
    </xf>
    <xf numFmtId="0" fontId="69" fillId="2" borderId="69" xfId="21" applyFont="1" applyFill="1" applyBorder="1"/>
    <xf numFmtId="0" fontId="37" fillId="2" borderId="0" xfId="11" applyFont="1" applyFill="1"/>
    <xf numFmtId="0" fontId="64" fillId="2" borderId="40" xfId="21" applyFont="1" applyFill="1" applyBorder="1" applyAlignment="1">
      <alignment horizontal="left" vertical="center"/>
    </xf>
    <xf numFmtId="0" fontId="54" fillId="2" borderId="40" xfId="21" applyFont="1" applyFill="1" applyBorder="1" applyAlignment="1">
      <alignment horizontal="left" indent="1"/>
    </xf>
    <xf numFmtId="0" fontId="54" fillId="2" borderId="40" xfId="21" applyFont="1" applyFill="1" applyBorder="1"/>
    <xf numFmtId="0" fontId="90" fillId="2" borderId="40" xfId="21" applyFont="1" applyFill="1" applyBorder="1" applyAlignment="1">
      <alignment horizontal="left" vertical="center"/>
    </xf>
    <xf numFmtId="0" fontId="54" fillId="2" borderId="1" xfId="21" applyFont="1" applyFill="1" applyBorder="1" applyAlignment="1">
      <alignment horizontal="left" indent="1"/>
    </xf>
    <xf numFmtId="43" fontId="60" fillId="0" borderId="36" xfId="13" applyFont="1" applyFill="1" applyBorder="1" applyAlignment="1" applyProtection="1">
      <alignment horizontal="right"/>
    </xf>
    <xf numFmtId="43" fontId="60" fillId="0" borderId="56" xfId="13" applyFont="1" applyFill="1" applyBorder="1" applyAlignment="1" applyProtection="1">
      <alignment horizontal="right"/>
    </xf>
    <xf numFmtId="43" fontId="60" fillId="0" borderId="51" xfId="13" applyFont="1" applyFill="1" applyBorder="1" applyAlignment="1" applyProtection="1">
      <alignment horizontal="right"/>
    </xf>
    <xf numFmtId="43" fontId="60" fillId="0" borderId="34" xfId="13" applyFont="1" applyFill="1" applyBorder="1" applyAlignment="1" applyProtection="1">
      <alignment horizontal="right"/>
    </xf>
    <xf numFmtId="43" fontId="60" fillId="0" borderId="57" xfId="13" applyFont="1" applyFill="1" applyBorder="1" applyAlignment="1" applyProtection="1">
      <alignment horizontal="right"/>
    </xf>
    <xf numFmtId="43" fontId="60" fillId="0" borderId="59" xfId="13" applyFont="1" applyFill="1" applyBorder="1" applyAlignment="1" applyProtection="1">
      <alignment horizontal="right"/>
    </xf>
    <xf numFmtId="0" fontId="49" fillId="2" borderId="105" xfId="6" applyFont="1" applyFill="1" applyBorder="1" applyAlignment="1">
      <alignment horizontal="center" wrapText="1"/>
    </xf>
    <xf numFmtId="0" fontId="49" fillId="2" borderId="48" xfId="6" applyFont="1" applyFill="1" applyBorder="1" applyAlignment="1">
      <alignment horizontal="center" wrapText="1"/>
    </xf>
    <xf numFmtId="0" fontId="49" fillId="2" borderId="146" xfId="6" applyFont="1" applyFill="1" applyBorder="1" applyAlignment="1">
      <alignment horizontal="center"/>
    </xf>
    <xf numFmtId="0" fontId="49" fillId="2" borderId="140" xfId="6" applyFont="1" applyFill="1" applyBorder="1" applyAlignment="1">
      <alignment horizontal="center"/>
    </xf>
    <xf numFmtId="0" fontId="49" fillId="2" borderId="140" xfId="0" applyFont="1" applyFill="1" applyBorder="1" applyAlignment="1">
      <alignment horizontal="center" wrapText="1"/>
    </xf>
    <xf numFmtId="0" fontId="54" fillId="2" borderId="0" xfId="6" applyFont="1" applyFill="1"/>
    <xf numFmtId="171" fontId="54" fillId="2" borderId="0" xfId="22" applyNumberFormat="1" applyFont="1" applyFill="1" applyBorder="1" applyAlignment="1" applyProtection="1"/>
    <xf numFmtId="164" fontId="54" fillId="2" borderId="0" xfId="6" applyNumberFormat="1" applyFont="1" applyFill="1"/>
    <xf numFmtId="164" fontId="54" fillId="2" borderId="0" xfId="6" applyNumberFormat="1" applyFont="1" applyFill="1" applyAlignment="1">
      <alignment horizontal="right"/>
    </xf>
    <xf numFmtId="173" fontId="54" fillId="2" borderId="0" xfId="6" applyNumberFormat="1" applyFont="1" applyFill="1"/>
    <xf numFmtId="4" fontId="37" fillId="0" borderId="0" xfId="11" applyNumberFormat="1" applyFont="1" applyAlignment="1">
      <alignment horizontal="right"/>
    </xf>
    <xf numFmtId="0" fontId="44" fillId="2" borderId="37" xfId="21" applyFont="1" applyFill="1" applyBorder="1" applyAlignment="1">
      <alignment horizontal="center" vertical="center" wrapText="1"/>
    </xf>
    <xf numFmtId="166" fontId="44" fillId="2" borderId="37" xfId="21" applyNumberFormat="1" applyFont="1" applyFill="1" applyBorder="1" applyAlignment="1">
      <alignment horizontal="center" vertical="center" wrapText="1"/>
    </xf>
    <xf numFmtId="176" fontId="44" fillId="2" borderId="37" xfId="19" applyNumberFormat="1" applyFont="1" applyFill="1" applyBorder="1" applyAlignment="1" applyProtection="1">
      <alignment horizontal="center" vertical="center" wrapText="1"/>
    </xf>
    <xf numFmtId="4" fontId="44" fillId="2" borderId="37" xfId="21" applyNumberFormat="1" applyFont="1" applyFill="1" applyBorder="1" applyAlignment="1">
      <alignment horizontal="center" vertical="center" wrapText="1"/>
    </xf>
    <xf numFmtId="0" fontId="44" fillId="2" borderId="0" xfId="21" applyFont="1" applyFill="1"/>
    <xf numFmtId="173" fontId="57" fillId="0" borderId="0" xfId="13" applyNumberFormat="1" applyFont="1" applyFill="1" applyBorder="1" applyAlignment="1" applyProtection="1">
      <alignment horizontal="right"/>
    </xf>
    <xf numFmtId="0" fontId="49" fillId="2" borderId="0" xfId="20" applyFont="1" applyFill="1" applyAlignment="1">
      <alignment horizontal="center"/>
    </xf>
    <xf numFmtId="0" fontId="37" fillId="0" borderId="0" xfId="11" applyFont="1" applyAlignment="1">
      <alignment horizontal="center" wrapText="1"/>
    </xf>
    <xf numFmtId="0" fontId="63" fillId="0" borderId="0" xfId="11" applyFont="1"/>
    <xf numFmtId="0" fontId="63" fillId="9" borderId="0" xfId="11" applyFont="1" applyFill="1" applyAlignment="1">
      <alignment horizontal="center"/>
    </xf>
    <xf numFmtId="0" fontId="63" fillId="0" borderId="0" xfId="11" applyFont="1" applyAlignment="1">
      <alignment horizontal="center"/>
    </xf>
    <xf numFmtId="0" fontId="44" fillId="2" borderId="147" xfId="15" applyFont="1" applyFill="1" applyBorder="1"/>
    <xf numFmtId="0" fontId="54" fillId="2" borderId="0" xfId="0" applyFont="1" applyFill="1" applyAlignment="1">
      <alignment vertical="top" wrapText="1"/>
    </xf>
    <xf numFmtId="0" fontId="29" fillId="2" borderId="0" xfId="0" applyFont="1" applyFill="1" applyAlignment="1">
      <alignment vertical="top"/>
    </xf>
    <xf numFmtId="0" fontId="44" fillId="0" borderId="0" xfId="0" applyFont="1"/>
    <xf numFmtId="0" fontId="0" fillId="2" borderId="0" xfId="0" applyFill="1" applyAlignment="1">
      <alignment wrapText="1"/>
    </xf>
    <xf numFmtId="173" fontId="0" fillId="2" borderId="130" xfId="0" applyNumberFormat="1" applyFill="1" applyBorder="1" applyAlignment="1">
      <alignment horizontal="center"/>
    </xf>
    <xf numFmtId="173" fontId="0" fillId="2" borderId="145" xfId="0" applyNumberFormat="1" applyFill="1" applyBorder="1" applyAlignment="1">
      <alignment horizontal="center"/>
    </xf>
    <xf numFmtId="0" fontId="54" fillId="2" borderId="0" xfId="20" applyFont="1" applyFill="1" applyAlignment="1">
      <alignment horizontal="right" vertical="top"/>
    </xf>
    <xf numFmtId="0" fontId="49" fillId="2" borderId="6" xfId="20" applyFont="1" applyFill="1" applyBorder="1" applyAlignment="1">
      <alignment horizontal="centerContinuous"/>
    </xf>
    <xf numFmtId="0" fontId="58" fillId="2" borderId="6" xfId="20" applyFont="1" applyFill="1" applyBorder="1" applyAlignment="1">
      <alignment horizontal="center"/>
    </xf>
    <xf numFmtId="0" fontId="58" fillId="2" borderId="148" xfId="20" applyFont="1" applyFill="1" applyBorder="1" applyAlignment="1">
      <alignment horizontal="center"/>
    </xf>
    <xf numFmtId="3" fontId="0" fillId="2" borderId="52" xfId="2" applyNumberFormat="1" applyFont="1" applyFill="1" applyBorder="1" applyAlignment="1">
      <alignment horizontal="center"/>
    </xf>
    <xf numFmtId="0" fontId="49" fillId="2" borderId="40" xfId="20" applyFont="1" applyFill="1" applyBorder="1"/>
    <xf numFmtId="0" fontId="87" fillId="0" borderId="0" xfId="0" applyFont="1" applyAlignment="1">
      <alignment vertical="center"/>
    </xf>
    <xf numFmtId="0" fontId="87" fillId="0" borderId="29" xfId="0" applyFont="1" applyBorder="1" applyAlignment="1">
      <alignment vertical="center" wrapText="1"/>
    </xf>
    <xf numFmtId="0" fontId="87" fillId="0" borderId="29" xfId="0" applyFont="1" applyBorder="1" applyAlignment="1">
      <alignment vertical="center"/>
    </xf>
    <xf numFmtId="2" fontId="87" fillId="0" borderId="0" xfId="0" applyNumberFormat="1" applyFont="1" applyAlignment="1">
      <alignment vertical="center"/>
    </xf>
    <xf numFmtId="164" fontId="87" fillId="0" borderId="0" xfId="0" applyNumberFormat="1" applyFont="1" applyAlignment="1">
      <alignment vertical="center"/>
    </xf>
    <xf numFmtId="0" fontId="87" fillId="0" borderId="0" xfId="2" applyNumberFormat="1" applyFont="1" applyFill="1" applyBorder="1" applyAlignment="1">
      <alignment vertical="center"/>
    </xf>
    <xf numFmtId="164" fontId="87" fillId="0" borderId="0" xfId="2" applyNumberFormat="1" applyFont="1" applyFill="1" applyBorder="1" applyAlignment="1">
      <alignment vertical="center"/>
    </xf>
    <xf numFmtId="0" fontId="87" fillId="0" borderId="31" xfId="0" applyFont="1" applyBorder="1" applyAlignment="1">
      <alignment vertical="center"/>
    </xf>
    <xf numFmtId="0" fontId="87" fillId="0" borderId="32" xfId="0" applyFont="1" applyBorder="1" applyAlignment="1">
      <alignment vertical="center"/>
    </xf>
    <xf numFmtId="0" fontId="69" fillId="0" borderId="28" xfId="0" applyFont="1" applyBorder="1" applyAlignment="1">
      <alignment horizontal="center" vertical="center"/>
    </xf>
    <xf numFmtId="0" fontId="87" fillId="0" borderId="40" xfId="0" applyFont="1" applyBorder="1" applyAlignment="1">
      <alignment vertical="center"/>
    </xf>
    <xf numFmtId="170" fontId="20" fillId="0" borderId="40" xfId="2" applyNumberFormat="1" applyFont="1" applyBorder="1" applyAlignment="1">
      <alignment vertical="center"/>
    </xf>
    <xf numFmtId="170" fontId="20" fillId="0" borderId="40" xfId="2" applyNumberFormat="1" applyFont="1" applyFill="1" applyBorder="1" applyAlignment="1">
      <alignment vertical="center"/>
    </xf>
    <xf numFmtId="170" fontId="20" fillId="10" borderId="40" xfId="2" applyNumberFormat="1" applyFont="1" applyFill="1" applyBorder="1" applyAlignment="1">
      <alignment vertical="center"/>
    </xf>
    <xf numFmtId="0" fontId="20" fillId="0" borderId="40" xfId="0" applyFont="1" applyBorder="1" applyAlignment="1">
      <alignment vertical="center"/>
    </xf>
    <xf numFmtId="170" fontId="20" fillId="0" borderId="40" xfId="0" applyNumberFormat="1" applyFont="1" applyBorder="1" applyAlignment="1">
      <alignment vertical="center"/>
    </xf>
    <xf numFmtId="168" fontId="20" fillId="0" borderId="70" xfId="2" applyNumberFormat="1" applyFont="1" applyFill="1" applyBorder="1" applyAlignment="1">
      <alignment vertical="center"/>
    </xf>
    <xf numFmtId="168" fontId="20" fillId="0" borderId="40" xfId="2" applyNumberFormat="1" applyFont="1" applyFill="1" applyBorder="1" applyAlignment="1">
      <alignment vertical="center"/>
    </xf>
    <xf numFmtId="168" fontId="20" fillId="0" borderId="34" xfId="2" applyNumberFormat="1" applyFont="1" applyFill="1" applyBorder="1" applyAlignment="1">
      <alignment vertical="center"/>
    </xf>
    <xf numFmtId="0" fontId="105" fillId="0" borderId="53" xfId="0" applyFont="1" applyBorder="1" applyAlignment="1">
      <alignment horizontal="center" vertical="center"/>
    </xf>
    <xf numFmtId="0" fontId="105" fillId="0" borderId="28" xfId="0" applyFont="1" applyBorder="1" applyAlignment="1">
      <alignment horizontal="center" vertical="center"/>
    </xf>
    <xf numFmtId="0" fontId="104" fillId="0" borderId="28" xfId="0" applyFont="1" applyBorder="1" applyAlignment="1">
      <alignment horizontal="center" vertical="center"/>
    </xf>
    <xf numFmtId="0" fontId="87" fillId="0" borderId="0" xfId="0" applyFont="1" applyAlignment="1">
      <alignment vertical="center" wrapText="1"/>
    </xf>
    <xf numFmtId="0" fontId="67" fillId="0" borderId="0" xfId="11" applyFont="1"/>
    <xf numFmtId="0" fontId="49" fillId="0" borderId="145" xfId="15" applyFont="1" applyBorder="1"/>
    <xf numFmtId="0" fontId="49" fillId="0" borderId="70" xfId="15" applyFont="1" applyBorder="1"/>
    <xf numFmtId="0" fontId="49" fillId="0" borderId="145" xfId="15" quotePrefix="1" applyFont="1" applyBorder="1" applyAlignment="1">
      <alignment horizontal="center" vertical="center"/>
    </xf>
    <xf numFmtId="0" fontId="49" fillId="0" borderId="70" xfId="15" applyFont="1" applyBorder="1" applyAlignment="1">
      <alignment vertical="center"/>
    </xf>
    <xf numFmtId="0" fontId="44" fillId="0" borderId="145" xfId="15" applyFont="1" applyBorder="1" applyAlignment="1">
      <alignment horizontal="center"/>
    </xf>
    <xf numFmtId="0" fontId="44" fillId="0" borderId="70" xfId="15" applyFont="1" applyBorder="1" applyAlignment="1">
      <alignment horizontal="left" vertical="center" indent="1"/>
    </xf>
    <xf numFmtId="0" fontId="77" fillId="0" borderId="0" xfId="23" applyFont="1"/>
    <xf numFmtId="0" fontId="44" fillId="0" borderId="70" xfId="15" applyFont="1" applyBorder="1" applyAlignment="1">
      <alignment horizontal="left" vertical="center" indent="2"/>
    </xf>
    <xf numFmtId="0" fontId="44" fillId="0" borderId="70" xfId="15" applyFont="1" applyBorder="1" applyAlignment="1">
      <alignment vertical="center"/>
    </xf>
    <xf numFmtId="0" fontId="49" fillId="0" borderId="145" xfId="15" quotePrefix="1" applyFont="1" applyBorder="1" applyAlignment="1">
      <alignment horizontal="center"/>
    </xf>
    <xf numFmtId="0" fontId="49" fillId="0" borderId="145" xfId="15" applyFont="1" applyBorder="1" applyAlignment="1">
      <alignment horizontal="center" vertical="center"/>
    </xf>
    <xf numFmtId="0" fontId="44" fillId="0" borderId="145" xfId="15" applyFont="1" applyBorder="1" applyAlignment="1">
      <alignment horizontal="center" vertical="center"/>
    </xf>
    <xf numFmtId="0" fontId="77" fillId="0" borderId="0" xfId="23" applyFont="1" applyAlignment="1">
      <alignment vertical="center"/>
    </xf>
    <xf numFmtId="0" fontId="49" fillId="0" borderId="145" xfId="15" applyFont="1" applyBorder="1" applyAlignment="1">
      <alignment horizontal="left"/>
    </xf>
    <xf numFmtId="0" fontId="49" fillId="0" borderId="145" xfId="15" applyFont="1" applyBorder="1" applyAlignment="1">
      <alignment horizontal="center"/>
    </xf>
    <xf numFmtId="0" fontId="49" fillId="0" borderId="117" xfId="15" quotePrefix="1" applyFont="1" applyBorder="1" applyAlignment="1">
      <alignment horizontal="center"/>
    </xf>
    <xf numFmtId="0" fontId="49" fillId="0" borderId="147" xfId="15" applyFont="1" applyBorder="1" applyAlignment="1">
      <alignment vertical="center"/>
    </xf>
    <xf numFmtId="0" fontId="49" fillId="0" borderId="117" xfId="15" applyFont="1" applyBorder="1"/>
    <xf numFmtId="0" fontId="45" fillId="0" borderId="0" xfId="23" applyFont="1" applyAlignment="1">
      <alignment vertical="top" wrapText="1"/>
    </xf>
    <xf numFmtId="0" fontId="45" fillId="0" borderId="0" xfId="23" applyFont="1"/>
    <xf numFmtId="0" fontId="54" fillId="0" borderId="0" xfId="15" applyFont="1" applyAlignment="1">
      <alignment horizontal="left"/>
    </xf>
    <xf numFmtId="0" fontId="106" fillId="0" borderId="0" xfId="23" applyFont="1"/>
    <xf numFmtId="0" fontId="61" fillId="0" borderId="0" xfId="23" applyFont="1" applyAlignment="1">
      <alignment horizontal="right"/>
    </xf>
    <xf numFmtId="168" fontId="49" fillId="0" borderId="69" xfId="3" applyNumberFormat="1" applyFont="1" applyFill="1" applyBorder="1" applyAlignment="1">
      <alignment horizontal="right"/>
    </xf>
    <xf numFmtId="0" fontId="47" fillId="0" borderId="0" xfId="16" applyFont="1" applyAlignment="1">
      <alignment horizontal="right"/>
    </xf>
    <xf numFmtId="0" fontId="6" fillId="0" borderId="0" xfId="0" applyFont="1"/>
    <xf numFmtId="0" fontId="61" fillId="0" borderId="0" xfId="0" applyFont="1" applyAlignment="1">
      <alignment horizontal="right"/>
    </xf>
    <xf numFmtId="0" fontId="69" fillId="0" borderId="69" xfId="0" applyFont="1" applyBorder="1" applyAlignment="1">
      <alignment horizontal="center" vertical="center" wrapText="1"/>
    </xf>
    <xf numFmtId="0" fontId="19" fillId="0" borderId="145" xfId="0" applyFont="1" applyBorder="1" applyAlignment="1">
      <alignment horizontal="center" vertical="center"/>
    </xf>
    <xf numFmtId="0" fontId="19" fillId="0" borderId="145" xfId="0" applyFont="1" applyBorder="1" applyAlignment="1">
      <alignment horizontal="center" vertical="center" wrapText="1"/>
    </xf>
    <xf numFmtId="173" fontId="20" fillId="0" borderId="75" xfId="0" applyNumberFormat="1" applyFont="1" applyBorder="1" applyAlignment="1">
      <alignment horizontal="right" vertical="center" wrapText="1"/>
    </xf>
    <xf numFmtId="173" fontId="20" fillId="0" borderId="75" xfId="0" applyNumberFormat="1" applyFont="1" applyBorder="1" applyAlignment="1">
      <alignment horizontal="right" vertical="center"/>
    </xf>
    <xf numFmtId="173" fontId="20" fillId="0" borderId="145" xfId="0" applyNumberFormat="1" applyFont="1" applyBorder="1" applyAlignment="1">
      <alignment horizontal="right" vertical="center"/>
    </xf>
    <xf numFmtId="0" fontId="20" fillId="0" borderId="145" xfId="0" applyFont="1" applyBorder="1" applyAlignment="1">
      <alignment vertical="center"/>
    </xf>
    <xf numFmtId="0" fontId="20" fillId="0" borderId="145" xfId="0" applyFont="1" applyBorder="1" applyAlignment="1">
      <alignment horizontal="center" vertical="center"/>
    </xf>
    <xf numFmtId="0" fontId="44" fillId="2" borderId="70" xfId="15" applyFont="1" applyFill="1" applyBorder="1"/>
    <xf numFmtId="0" fontId="20" fillId="0" borderId="117" xfId="0" applyFont="1" applyBorder="1" applyAlignment="1">
      <alignment vertical="center"/>
    </xf>
    <xf numFmtId="173" fontId="20" fillId="0" borderId="1" xfId="0" applyNumberFormat="1" applyFont="1" applyBorder="1" applyAlignment="1">
      <alignment horizontal="right" vertical="center"/>
    </xf>
    <xf numFmtId="0" fontId="61" fillId="0" borderId="0" xfId="0" applyFont="1"/>
    <xf numFmtId="0" fontId="107" fillId="0" borderId="0" xfId="16" applyFont="1" applyAlignment="1">
      <alignment horizontal="right"/>
    </xf>
    <xf numFmtId="184" fontId="20" fillId="0" borderId="0" xfId="0" applyNumberFormat="1" applyFont="1" applyAlignment="1">
      <alignment vertical="center"/>
    </xf>
    <xf numFmtId="173" fontId="19" fillId="0" borderId="75" xfId="18" applyNumberFormat="1" applyFont="1" applyBorder="1" applyAlignment="1">
      <alignment horizontal="right" indent="1"/>
    </xf>
    <xf numFmtId="173" fontId="20" fillId="0" borderId="40" xfId="18" applyNumberFormat="1" applyFont="1" applyBorder="1" applyAlignment="1">
      <alignment horizontal="right" indent="1"/>
    </xf>
    <xf numFmtId="173" fontId="19" fillId="0" borderId="40" xfId="18" applyNumberFormat="1" applyFont="1" applyBorder="1" applyAlignment="1">
      <alignment horizontal="right" indent="1"/>
    </xf>
    <xf numFmtId="173" fontId="20" fillId="0" borderId="1" xfId="18" applyNumberFormat="1" applyFont="1" applyBorder="1" applyAlignment="1">
      <alignment horizontal="right" indent="1"/>
    </xf>
    <xf numFmtId="164" fontId="10" fillId="0" borderId="40" xfId="17" applyNumberFormat="1" applyFont="1" applyBorder="1" applyAlignment="1">
      <alignment horizontal="right" indent="1"/>
    </xf>
    <xf numFmtId="164" fontId="20" fillId="0" borderId="40" xfId="18" applyNumberFormat="1" applyFont="1" applyBorder="1" applyAlignment="1">
      <alignment horizontal="right" indent="1"/>
    </xf>
    <xf numFmtId="0" fontId="11" fillId="0" borderId="70" xfId="18" applyFont="1" applyBorder="1" applyAlignment="1">
      <alignment horizontal="left"/>
    </xf>
    <xf numFmtId="1" fontId="11" fillId="0" borderId="75" xfId="17" applyNumberFormat="1" applyFont="1" applyBorder="1" applyAlignment="1">
      <alignment horizontal="right" indent="1"/>
    </xf>
    <xf numFmtId="1" fontId="11" fillId="0" borderId="40" xfId="17" applyNumberFormat="1" applyFont="1" applyBorder="1" applyAlignment="1">
      <alignment horizontal="right" indent="1"/>
    </xf>
    <xf numFmtId="1" fontId="10" fillId="0" borderId="40" xfId="17" applyNumberFormat="1" applyFont="1" applyBorder="1" applyAlignment="1">
      <alignment horizontal="right" indent="1"/>
    </xf>
    <xf numFmtId="1" fontId="10" fillId="0" borderId="1" xfId="17" applyNumberFormat="1" applyFont="1" applyBorder="1" applyAlignment="1">
      <alignment horizontal="right" indent="1"/>
    </xf>
    <xf numFmtId="0" fontId="37" fillId="2" borderId="0" xfId="17" applyFont="1" applyFill="1"/>
    <xf numFmtId="0" fontId="108" fillId="2" borderId="0" xfId="23" applyFont="1" applyFill="1"/>
    <xf numFmtId="0" fontId="81" fillId="2" borderId="0" xfId="18" applyFont="1" applyFill="1" applyAlignment="1">
      <alignment horizontal="left"/>
    </xf>
    <xf numFmtId="0" fontId="81" fillId="2" borderId="0" xfId="18" applyFont="1" applyFill="1" applyAlignment="1">
      <alignment horizontal="center"/>
    </xf>
    <xf numFmtId="0" fontId="109" fillId="2" borderId="0" xfId="16" applyFont="1" applyFill="1"/>
    <xf numFmtId="0" fontId="110" fillId="2" borderId="0" xfId="16" applyFont="1" applyFill="1" applyAlignment="1">
      <alignment horizontal="right"/>
    </xf>
    <xf numFmtId="0" fontId="111" fillId="2" borderId="0" xfId="23" applyFont="1" applyFill="1"/>
    <xf numFmtId="0" fontId="87" fillId="2" borderId="0" xfId="23" applyFont="1" applyFill="1"/>
    <xf numFmtId="164" fontId="69" fillId="2" borderId="65" xfId="18" applyNumberFormat="1" applyFont="1" applyFill="1" applyBorder="1"/>
    <xf numFmtId="164" fontId="69" fillId="2" borderId="66" xfId="18" applyNumberFormat="1" applyFont="1" applyFill="1" applyBorder="1"/>
    <xf numFmtId="0" fontId="69" fillId="2" borderId="0" xfId="23" applyFont="1" applyFill="1"/>
    <xf numFmtId="173" fontId="69" fillId="2" borderId="0" xfId="23" applyNumberFormat="1" applyFont="1" applyFill="1"/>
    <xf numFmtId="164" fontId="69" fillId="2" borderId="145" xfId="18" applyNumberFormat="1" applyFont="1" applyFill="1" applyBorder="1"/>
    <xf numFmtId="164" fontId="87" fillId="2" borderId="70" xfId="18" applyNumberFormat="1" applyFont="1" applyFill="1" applyBorder="1"/>
    <xf numFmtId="164" fontId="87" fillId="2" borderId="145" xfId="18" applyNumberFormat="1" applyFont="1" applyFill="1" applyBorder="1"/>
    <xf numFmtId="164" fontId="69" fillId="2" borderId="70" xfId="18" applyNumberFormat="1" applyFont="1" applyFill="1" applyBorder="1"/>
    <xf numFmtId="164" fontId="87" fillId="2" borderId="117" xfId="18" applyNumberFormat="1" applyFont="1" applyFill="1" applyBorder="1"/>
    <xf numFmtId="164" fontId="87" fillId="2" borderId="147" xfId="18" applyNumberFormat="1" applyFont="1" applyFill="1" applyBorder="1"/>
    <xf numFmtId="0" fontId="49" fillId="2" borderId="65" xfId="18" applyFont="1" applyFill="1" applyBorder="1" applyAlignment="1">
      <alignment horizontal="left"/>
    </xf>
    <xf numFmtId="164" fontId="87" fillId="0" borderId="75" xfId="18" applyNumberFormat="1" applyFont="1" applyBorder="1" applyAlignment="1">
      <alignment horizontal="right" indent="1"/>
    </xf>
    <xf numFmtId="0" fontId="44" fillId="2" borderId="145" xfId="18" applyFont="1" applyFill="1" applyBorder="1" applyAlignment="1">
      <alignment horizontal="left"/>
    </xf>
    <xf numFmtId="0" fontId="44" fillId="2" borderId="0" xfId="17" applyFont="1" applyFill="1" applyAlignment="1">
      <alignment horizontal="left" indent="1"/>
    </xf>
    <xf numFmtId="164" fontId="87" fillId="2" borderId="0" xfId="23" applyNumberFormat="1" applyFont="1" applyFill="1"/>
    <xf numFmtId="0" fontId="44" fillId="2" borderId="70" xfId="17" applyFont="1" applyFill="1" applyBorder="1" applyAlignment="1">
      <alignment horizontal="left" indent="1"/>
    </xf>
    <xf numFmtId="0" fontId="44" fillId="2" borderId="70" xfId="17" applyFont="1" applyFill="1" applyBorder="1" applyAlignment="1">
      <alignment horizontal="left" wrapText="1" indent="1"/>
    </xf>
    <xf numFmtId="0" fontId="49" fillId="2" borderId="145" xfId="18" applyFont="1" applyFill="1" applyBorder="1" applyAlignment="1">
      <alignment horizontal="left"/>
    </xf>
    <xf numFmtId="0" fontId="87" fillId="2" borderId="70" xfId="17" applyFont="1" applyFill="1" applyBorder="1" applyAlignment="1">
      <alignment horizontal="left" indent="1"/>
    </xf>
    <xf numFmtId="0" fontId="49" fillId="2" borderId="66" xfId="17" applyFont="1" applyFill="1" applyBorder="1" applyAlignment="1">
      <alignment horizontal="left" indent="1"/>
    </xf>
    <xf numFmtId="1" fontId="49" fillId="0" borderId="75" xfId="17" applyNumberFormat="1" applyFont="1" applyBorder="1" applyAlignment="1">
      <alignment horizontal="right" indent="1"/>
    </xf>
    <xf numFmtId="0" fontId="49" fillId="2" borderId="70" xfId="17" applyFont="1" applyFill="1" applyBorder="1" applyAlignment="1">
      <alignment horizontal="left" indent="1"/>
    </xf>
    <xf numFmtId="0" fontId="44" fillId="2" borderId="117" xfId="18" applyFont="1" applyFill="1" applyBorder="1" applyAlignment="1">
      <alignment horizontal="left"/>
    </xf>
    <xf numFmtId="0" fontId="44" fillId="2" borderId="147" xfId="17" applyFont="1" applyFill="1" applyBorder="1" applyAlignment="1">
      <alignment horizontal="left" indent="1"/>
    </xf>
    <xf numFmtId="0" fontId="54" fillId="2" borderId="0" xfId="18" applyFont="1" applyFill="1" applyAlignment="1">
      <alignment horizontal="left"/>
    </xf>
    <xf numFmtId="1" fontId="44" fillId="0" borderId="0" xfId="17" applyNumberFormat="1" applyFont="1" applyAlignment="1">
      <alignment horizontal="right" indent="1"/>
    </xf>
    <xf numFmtId="0" fontId="113" fillId="2" borderId="0" xfId="16" applyFont="1" applyFill="1" applyAlignment="1">
      <alignment horizontal="right"/>
    </xf>
    <xf numFmtId="0" fontId="54" fillId="2" borderId="0" xfId="16" applyFont="1" applyFill="1"/>
    <xf numFmtId="0" fontId="54" fillId="2" borderId="0" xfId="16" applyFont="1" applyFill="1" applyAlignment="1">
      <alignment wrapText="1"/>
    </xf>
    <xf numFmtId="0" fontId="54" fillId="2" borderId="0" xfId="16" applyFont="1" applyFill="1" applyAlignment="1">
      <alignment vertical="top" wrapText="1"/>
    </xf>
    <xf numFmtId="164" fontId="54" fillId="2" borderId="0" xfId="16" applyNumberFormat="1" applyFont="1" applyFill="1"/>
    <xf numFmtId="0" fontId="88" fillId="2" borderId="0" xfId="23" applyFont="1" applyFill="1"/>
    <xf numFmtId="0" fontId="54" fillId="2" borderId="0" xfId="16" applyFont="1" applyFill="1" applyAlignment="1">
      <alignment horizontal="left" vertical="top" wrapText="1"/>
    </xf>
    <xf numFmtId="0" fontId="114" fillId="2" borderId="0" xfId="21" applyFont="1" applyFill="1"/>
    <xf numFmtId="0" fontId="114" fillId="2" borderId="0" xfId="21" applyFont="1" applyFill="1" applyAlignment="1">
      <alignment horizontal="center"/>
    </xf>
    <xf numFmtId="0" fontId="86" fillId="2" borderId="0" xfId="21" applyFont="1" applyFill="1" applyAlignment="1">
      <alignment horizontal="right"/>
    </xf>
    <xf numFmtId="168" fontId="20" fillId="2" borderId="69" xfId="0" applyNumberFormat="1" applyFont="1" applyFill="1" applyBorder="1"/>
    <xf numFmtId="168" fontId="20" fillId="2" borderId="69" xfId="2" applyNumberFormat="1" applyFont="1" applyFill="1" applyBorder="1" applyAlignment="1">
      <alignment horizontal="center"/>
    </xf>
    <xf numFmtId="168" fontId="20" fillId="2" borderId="69" xfId="2" applyNumberFormat="1" applyFont="1" applyFill="1" applyBorder="1"/>
    <xf numFmtId="0" fontId="20" fillId="2" borderId="69" xfId="0" applyFont="1" applyFill="1" applyBorder="1"/>
    <xf numFmtId="0" fontId="49" fillId="2" borderId="69" xfId="21" applyFont="1" applyFill="1" applyBorder="1" applyAlignment="1">
      <alignment wrapText="1"/>
    </xf>
    <xf numFmtId="168" fontId="20" fillId="0" borderId="69" xfId="2" applyNumberFormat="1" applyFont="1" applyFill="1" applyBorder="1"/>
    <xf numFmtId="0" fontId="94" fillId="0" borderId="0" xfId="0" applyFont="1"/>
    <xf numFmtId="3" fontId="20" fillId="0" borderId="69" xfId="2" applyNumberFormat="1" applyFont="1" applyFill="1" applyBorder="1"/>
    <xf numFmtId="168" fontId="20" fillId="2" borderId="69" xfId="2" applyNumberFormat="1" applyFont="1" applyFill="1" applyBorder="1" applyAlignment="1">
      <alignment horizontal="right"/>
    </xf>
    <xf numFmtId="0" fontId="86" fillId="2" borderId="69" xfId="21" applyFont="1" applyFill="1" applyBorder="1" applyAlignment="1">
      <alignment horizontal="left" indent="3"/>
    </xf>
    <xf numFmtId="3" fontId="20" fillId="2" borderId="69" xfId="2" applyNumberFormat="1" applyFont="1" applyFill="1" applyBorder="1"/>
    <xf numFmtId="168" fontId="10" fillId="2" borderId="69" xfId="2" applyNumberFormat="1" applyFont="1" applyFill="1" applyBorder="1"/>
    <xf numFmtId="0" fontId="114" fillId="2" borderId="67" xfId="21" applyFont="1" applyFill="1" applyBorder="1"/>
    <xf numFmtId="0" fontId="0" fillId="0" borderId="69" xfId="0" applyBorder="1"/>
    <xf numFmtId="0" fontId="49" fillId="2" borderId="69" xfId="21" applyFont="1" applyFill="1" applyBorder="1" applyAlignment="1">
      <alignment horizontal="left"/>
    </xf>
    <xf numFmtId="0" fontId="11" fillId="2" borderId="58" xfId="11" applyFont="1" applyFill="1" applyBorder="1" applyAlignment="1">
      <alignment horizontal="center" vertical="center"/>
    </xf>
    <xf numFmtId="0" fontId="11" fillId="2" borderId="26" xfId="11" applyFont="1" applyFill="1" applyBorder="1" applyAlignment="1">
      <alignment horizontal="center" vertical="center"/>
    </xf>
    <xf numFmtId="0" fontId="11" fillId="2" borderId="27" xfId="11" applyFont="1" applyFill="1" applyBorder="1" applyAlignment="1">
      <alignment horizontal="center" vertical="center"/>
    </xf>
    <xf numFmtId="0" fontId="13" fillId="0" borderId="0" xfId="11" applyFont="1" applyAlignment="1">
      <alignment horizontal="left"/>
    </xf>
    <xf numFmtId="0" fontId="65" fillId="0" borderId="0" xfId="21" applyFont="1" applyAlignment="1">
      <alignment horizontal="right"/>
    </xf>
    <xf numFmtId="0" fontId="54" fillId="0" borderId="0" xfId="21" applyFont="1"/>
    <xf numFmtId="0" fontId="80" fillId="0" borderId="0" xfId="21" applyFont="1"/>
    <xf numFmtId="168" fontId="13" fillId="0" borderId="0" xfId="11" applyNumberFormat="1" applyFont="1" applyAlignment="1">
      <alignment horizontal="left"/>
    </xf>
    <xf numFmtId="0" fontId="13" fillId="0" borderId="0" xfId="0" applyFont="1"/>
    <xf numFmtId="0" fontId="57" fillId="0" borderId="0" xfId="0" applyFont="1" applyAlignment="1">
      <alignment horizontal="right"/>
    </xf>
    <xf numFmtId="3" fontId="13" fillId="0" borderId="0" xfId="0" applyNumberFormat="1" applyFont="1"/>
    <xf numFmtId="0" fontId="7" fillId="0" borderId="0" xfId="11" applyFont="1" applyAlignment="1">
      <alignment horizontal="right"/>
    </xf>
    <xf numFmtId="3" fontId="7" fillId="0" borderId="0" xfId="11" applyNumberFormat="1" applyFont="1"/>
    <xf numFmtId="0" fontId="32" fillId="0" borderId="116" xfId="11" applyFont="1" applyBorder="1"/>
    <xf numFmtId="0" fontId="7" fillId="0" borderId="116" xfId="11" applyFont="1" applyBorder="1" applyAlignment="1">
      <alignment horizontal="right"/>
    </xf>
    <xf numFmtId="0" fontId="7" fillId="0" borderId="116" xfId="11" applyFont="1" applyBorder="1"/>
    <xf numFmtId="3" fontId="7" fillId="0" borderId="116" xfId="11" applyNumberFormat="1" applyFont="1" applyBorder="1"/>
    <xf numFmtId="0" fontId="64" fillId="0" borderId="105" xfId="21" applyFont="1" applyBorder="1" applyAlignment="1">
      <alignment horizontal="center" vertical="center" wrapText="1"/>
    </xf>
    <xf numFmtId="0" fontId="10" fillId="0" borderId="0" xfId="11" applyFont="1" applyAlignment="1">
      <alignment horizontal="center"/>
    </xf>
    <xf numFmtId="0" fontId="82" fillId="0" borderId="95" xfId="21" quotePrefix="1" applyFont="1" applyBorder="1" applyAlignment="1">
      <alignment horizontal="center" vertical="center" wrapText="1"/>
    </xf>
    <xf numFmtId="0" fontId="82" fillId="0" borderId="128" xfId="21" quotePrefix="1" applyFont="1" applyBorder="1" applyAlignment="1">
      <alignment horizontal="center" vertical="center" wrapText="1"/>
    </xf>
    <xf numFmtId="0" fontId="64" fillId="0" borderId="123" xfId="21" applyFont="1" applyBorder="1" applyAlignment="1">
      <alignment horizontal="center" wrapText="1"/>
    </xf>
    <xf numFmtId="0" fontId="64" fillId="0" borderId="39" xfId="21" applyFont="1" applyBorder="1" applyAlignment="1">
      <alignment horizontal="center"/>
    </xf>
    <xf numFmtId="0" fontId="64" fillId="0" borderId="128" xfId="21" applyFont="1" applyBorder="1" applyAlignment="1">
      <alignment horizontal="center" wrapText="1"/>
    </xf>
    <xf numFmtId="0" fontId="64" fillId="0" borderId="124" xfId="21" applyFont="1" applyBorder="1" applyAlignment="1">
      <alignment horizontal="center" vertical="center"/>
    </xf>
    <xf numFmtId="0" fontId="44" fillId="0" borderId="69" xfId="21" applyFont="1" applyBorder="1"/>
    <xf numFmtId="0" fontId="8" fillId="0" borderId="0" xfId="11" applyFont="1"/>
    <xf numFmtId="0" fontId="13" fillId="0" borderId="0" xfId="11" applyFont="1" applyAlignment="1">
      <alignment horizontal="right"/>
    </xf>
    <xf numFmtId="0" fontId="13" fillId="0" borderId="0" xfId="11" applyFont="1"/>
    <xf numFmtId="3" fontId="13" fillId="0" borderId="0" xfId="11" applyNumberFormat="1" applyFont="1"/>
    <xf numFmtId="0" fontId="10" fillId="0" borderId="0" xfId="11" applyFont="1" applyAlignment="1">
      <alignment horizontal="right"/>
    </xf>
    <xf numFmtId="3" fontId="10" fillId="0" borderId="0" xfId="11" applyNumberFormat="1" applyFont="1"/>
    <xf numFmtId="2" fontId="10" fillId="0" borderId="0" xfId="11" applyNumberFormat="1" applyFont="1"/>
    <xf numFmtId="3" fontId="7" fillId="0" borderId="0" xfId="11" applyNumberFormat="1" applyFont="1" applyAlignment="1">
      <alignment horizontal="right"/>
    </xf>
    <xf numFmtId="3" fontId="37" fillId="0" borderId="0" xfId="11" applyNumberFormat="1" applyFont="1" applyAlignment="1">
      <alignment horizontal="right"/>
    </xf>
    <xf numFmtId="3" fontId="7" fillId="0" borderId="116" xfId="11" applyNumberFormat="1" applyFont="1" applyBorder="1" applyAlignment="1">
      <alignment horizontal="right"/>
    </xf>
    <xf numFmtId="0" fontId="10" fillId="0" borderId="0" xfId="11" applyFont="1" applyAlignment="1">
      <alignment horizontal="center" vertical="center"/>
    </xf>
    <xf numFmtId="3" fontId="64" fillId="0" borderId="102" xfId="21" applyNumberFormat="1" applyFont="1" applyBorder="1" applyAlignment="1">
      <alignment horizontal="center" vertical="center" wrapText="1"/>
    </xf>
    <xf numFmtId="3" fontId="64" fillId="0" borderId="37" xfId="21" applyNumberFormat="1" applyFont="1" applyBorder="1" applyAlignment="1">
      <alignment horizontal="center" vertical="center" wrapText="1"/>
    </xf>
    <xf numFmtId="0" fontId="44" fillId="0" borderId="37" xfId="21" applyFont="1" applyBorder="1"/>
    <xf numFmtId="0" fontId="44" fillId="0" borderId="105" xfId="21" applyFont="1" applyBorder="1"/>
    <xf numFmtId="0" fontId="8" fillId="0" borderId="49" xfId="11" applyFont="1" applyBorder="1"/>
    <xf numFmtId="0" fontId="49" fillId="0" borderId="123" xfId="21" applyFont="1" applyBorder="1"/>
    <xf numFmtId="4" fontId="44" fillId="0" borderId="107" xfId="21" applyNumberFormat="1" applyFont="1" applyBorder="1"/>
    <xf numFmtId="0" fontId="11" fillId="0" borderId="0" xfId="11" applyFont="1"/>
    <xf numFmtId="0" fontId="49" fillId="0" borderId="37" xfId="21" applyFont="1" applyBorder="1"/>
    <xf numFmtId="0" fontId="11" fillId="0" borderId="0" xfId="11" applyFont="1" applyAlignment="1">
      <alignment horizontal="center"/>
    </xf>
    <xf numFmtId="3" fontId="11" fillId="0" borderId="0" xfId="11" applyNumberFormat="1" applyFont="1" applyAlignment="1">
      <alignment horizontal="center"/>
    </xf>
    <xf numFmtId="3" fontId="10" fillId="0" borderId="0" xfId="11" applyNumberFormat="1" applyFont="1" applyAlignment="1">
      <alignment horizontal="right"/>
    </xf>
    <xf numFmtId="0" fontId="10" fillId="0" borderId="49" xfId="11" applyFont="1" applyBorder="1"/>
    <xf numFmtId="0" fontId="7" fillId="0" borderId="0" xfId="11" applyFont="1" applyAlignment="1">
      <alignment horizontal="center"/>
    </xf>
    <xf numFmtId="3" fontId="7" fillId="0" borderId="0" xfId="11" applyNumberFormat="1" applyFont="1" applyAlignment="1">
      <alignment horizontal="center"/>
    </xf>
    <xf numFmtId="173" fontId="7" fillId="0" borderId="0" xfId="11" applyNumberFormat="1" applyFont="1" applyAlignment="1">
      <alignment horizontal="center"/>
    </xf>
    <xf numFmtId="179" fontId="7" fillId="0" borderId="0" xfId="11" applyNumberFormat="1" applyFont="1" applyAlignment="1">
      <alignment horizontal="center"/>
    </xf>
    <xf numFmtId="3" fontId="7" fillId="0" borderId="44" xfId="11" applyNumberFormat="1" applyFont="1" applyBorder="1" applyAlignment="1">
      <alignment horizontal="center"/>
    </xf>
    <xf numFmtId="173" fontId="7" fillId="0" borderId="44" xfId="11" applyNumberFormat="1" applyFont="1" applyBorder="1" applyAlignment="1">
      <alignment horizontal="center"/>
    </xf>
    <xf numFmtId="179" fontId="7" fillId="0" borderId="44" xfId="11" applyNumberFormat="1" applyFont="1" applyBorder="1" applyAlignment="1">
      <alignment horizontal="center"/>
    </xf>
    <xf numFmtId="0" fontId="7" fillId="0" borderId="44" xfId="11" applyFont="1" applyBorder="1"/>
    <xf numFmtId="179" fontId="49" fillId="0" borderId="102" xfId="21" applyNumberFormat="1" applyFont="1" applyBorder="1" applyAlignment="1">
      <alignment horizontal="center"/>
    </xf>
    <xf numFmtId="3" fontId="49" fillId="0" borderId="99" xfId="21" applyNumberFormat="1" applyFont="1" applyBorder="1" applyAlignment="1">
      <alignment horizontal="center" vertical="center" wrapText="1"/>
    </xf>
    <xf numFmtId="173" fontId="49" fillId="0" borderId="105" xfId="21" applyNumberFormat="1" applyFont="1" applyBorder="1" applyAlignment="1">
      <alignment horizontal="center" vertical="center" wrapText="1"/>
    </xf>
    <xf numFmtId="179" fontId="49" fillId="0" borderId="105" xfId="21" applyNumberFormat="1" applyFont="1" applyBorder="1" applyAlignment="1">
      <alignment horizontal="center" vertical="center" wrapText="1"/>
    </xf>
    <xf numFmtId="0" fontId="11" fillId="0" borderId="95" xfId="21" applyFont="1" applyBorder="1" applyAlignment="1">
      <alignment horizontal="center" vertical="center" wrapText="1"/>
    </xf>
    <xf numFmtId="3" fontId="11" fillId="0" borderId="98" xfId="21" applyNumberFormat="1" applyFont="1" applyBorder="1" applyAlignment="1">
      <alignment horizontal="center" vertical="center" wrapText="1"/>
    </xf>
    <xf numFmtId="173" fontId="11" fillId="0" borderId="38" xfId="21" applyNumberFormat="1" applyFont="1" applyBorder="1" applyAlignment="1">
      <alignment horizontal="center" vertical="center" wrapText="1"/>
    </xf>
    <xf numFmtId="179" fontId="11" fillId="0" borderId="98" xfId="21" applyNumberFormat="1" applyFont="1" applyBorder="1" applyAlignment="1">
      <alignment horizontal="center" vertical="center" wrapText="1"/>
    </xf>
    <xf numFmtId="0" fontId="11" fillId="0" borderId="94" xfId="21" applyFont="1" applyBorder="1" applyAlignment="1">
      <alignment horizontal="center" vertical="center" wrapText="1"/>
    </xf>
    <xf numFmtId="0" fontId="10" fillId="0" borderId="37" xfId="11" applyFont="1" applyBorder="1" applyAlignment="1">
      <alignment horizontal="center"/>
    </xf>
    <xf numFmtId="3" fontId="10" fillId="0" borderId="37" xfId="11" applyNumberFormat="1" applyFont="1" applyBorder="1" applyAlignment="1">
      <alignment horizontal="center"/>
    </xf>
    <xf numFmtId="0" fontId="10" fillId="0" borderId="13" xfId="11" applyFont="1" applyBorder="1" applyAlignment="1">
      <alignment horizontal="center"/>
    </xf>
    <xf numFmtId="3" fontId="10" fillId="0" borderId="13" xfId="11" applyNumberFormat="1" applyFont="1" applyBorder="1" applyAlignment="1">
      <alignment horizontal="center"/>
    </xf>
    <xf numFmtId="0" fontId="44" fillId="0" borderId="16" xfId="11" applyFont="1" applyBorder="1" applyAlignment="1">
      <alignment horizontal="center"/>
    </xf>
    <xf numFmtId="3" fontId="10" fillId="0" borderId="0" xfId="11" applyNumberFormat="1" applyFont="1" applyAlignment="1">
      <alignment horizontal="center"/>
    </xf>
    <xf numFmtId="173" fontId="10" fillId="0" borderId="0" xfId="11" applyNumberFormat="1" applyFont="1" applyAlignment="1">
      <alignment horizontal="center"/>
    </xf>
    <xf numFmtId="179" fontId="10" fillId="0" borderId="0" xfId="11" applyNumberFormat="1" applyFont="1" applyAlignment="1">
      <alignment horizontal="center"/>
    </xf>
    <xf numFmtId="180" fontId="10" fillId="0" borderId="42" xfId="11" applyNumberFormat="1" applyFont="1" applyBorder="1" applyAlignment="1">
      <alignment horizontal="right"/>
    </xf>
    <xf numFmtId="1" fontId="20" fillId="0" borderId="16" xfId="11" applyNumberFormat="1" applyFont="1" applyBorder="1" applyAlignment="1">
      <alignment horizontal="center" vertical="center"/>
    </xf>
    <xf numFmtId="0" fontId="93" fillId="0" borderId="0" xfId="21" applyFont="1"/>
    <xf numFmtId="0" fontId="117" fillId="0" borderId="0" xfId="10" applyFont="1" applyFill="1" applyAlignment="1">
      <alignment horizontal="right"/>
    </xf>
    <xf numFmtId="0" fontId="117" fillId="0" borderId="0" xfId="10" applyFont="1" applyFill="1" applyAlignment="1"/>
    <xf numFmtId="0" fontId="118" fillId="0" borderId="0" xfId="10" applyFont="1" applyAlignment="1">
      <alignment vertical="center"/>
    </xf>
    <xf numFmtId="0" fontId="118" fillId="9" borderId="0" xfId="10" applyFont="1" applyFill="1" applyAlignment="1">
      <alignment vertical="center"/>
    </xf>
    <xf numFmtId="0" fontId="37" fillId="8" borderId="0" xfId="11" applyFont="1" applyFill="1" applyAlignment="1">
      <alignment horizontal="center" vertical="center" wrapText="1"/>
    </xf>
    <xf numFmtId="0" fontId="37" fillId="8" borderId="0" xfId="11" applyFont="1" applyFill="1" applyAlignment="1">
      <alignment horizontal="center" vertical="center"/>
    </xf>
    <xf numFmtId="0" fontId="95" fillId="0" borderId="0" xfId="11" applyFont="1" applyAlignment="1">
      <alignment horizontal="center" vertical="center"/>
    </xf>
    <xf numFmtId="0" fontId="37" fillId="0" borderId="0" xfId="11" applyFont="1" applyAlignment="1">
      <alignment horizontal="center" vertical="center"/>
    </xf>
    <xf numFmtId="0" fontId="96" fillId="9" borderId="0" xfId="11" applyFont="1" applyFill="1" applyAlignment="1">
      <alignment horizontal="center" vertical="center"/>
    </xf>
    <xf numFmtId="0" fontId="8" fillId="2" borderId="0" xfId="0" applyFont="1" applyFill="1" applyAlignment="1">
      <alignment horizontal="left" wrapText="1"/>
    </xf>
    <xf numFmtId="0" fontId="39" fillId="2" borderId="99" xfId="0" applyFont="1" applyFill="1" applyBorder="1" applyAlignment="1">
      <alignment horizontal="center" vertical="center"/>
    </xf>
    <xf numFmtId="0" fontId="39" fillId="2" borderId="82" xfId="0" applyFont="1" applyFill="1" applyBorder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39" fillId="2" borderId="85" xfId="0" applyFont="1" applyFill="1" applyBorder="1" applyAlignment="1">
      <alignment horizontal="center" vertical="center"/>
    </xf>
    <xf numFmtId="0" fontId="39" fillId="2" borderId="116" xfId="0" applyFont="1" applyFill="1" applyBorder="1" applyAlignment="1">
      <alignment horizontal="center" vertical="center"/>
    </xf>
    <xf numFmtId="0" fontId="39" fillId="2" borderId="73" xfId="0" applyFont="1" applyFill="1" applyBorder="1" applyAlignment="1">
      <alignment horizontal="center" vertical="center"/>
    </xf>
    <xf numFmtId="0" fontId="39" fillId="2" borderId="81" xfId="0" applyFont="1" applyFill="1" applyBorder="1" applyAlignment="1">
      <alignment horizontal="center" vertical="center"/>
    </xf>
    <xf numFmtId="0" fontId="39" fillId="2" borderId="74" xfId="0" applyFont="1" applyFill="1" applyBorder="1" applyAlignment="1">
      <alignment horizontal="center" vertical="center"/>
    </xf>
    <xf numFmtId="0" fontId="39" fillId="2" borderId="115" xfId="0" applyFont="1" applyFill="1" applyBorder="1" applyAlignment="1">
      <alignment horizontal="center" vertical="center"/>
    </xf>
    <xf numFmtId="0" fontId="45" fillId="2" borderId="0" xfId="0" applyFont="1" applyFill="1" applyAlignment="1">
      <alignment horizontal="left" vertical="top" wrapText="1"/>
    </xf>
    <xf numFmtId="0" fontId="44" fillId="2" borderId="81" xfId="0" applyFont="1" applyFill="1" applyBorder="1" applyAlignment="1">
      <alignment horizontal="right"/>
    </xf>
    <xf numFmtId="0" fontId="0" fillId="2" borderId="81" xfId="0" applyFill="1" applyBorder="1" applyAlignment="1">
      <alignment horizontal="right"/>
    </xf>
    <xf numFmtId="0" fontId="49" fillId="2" borderId="75" xfId="0" applyFont="1" applyFill="1" applyBorder="1" applyAlignment="1">
      <alignment horizontal="center" vertical="center" wrapText="1"/>
    </xf>
    <xf numFmtId="0" fontId="49" fillId="2" borderId="51" xfId="0" applyFont="1" applyFill="1" applyBorder="1" applyAlignment="1">
      <alignment horizontal="center" vertical="center" wrapText="1"/>
    </xf>
    <xf numFmtId="0" fontId="54" fillId="2" borderId="0" xfId="0" applyFont="1" applyFill="1" applyAlignment="1">
      <alignment horizontal="left" vertical="top" wrapText="1"/>
    </xf>
    <xf numFmtId="0" fontId="54" fillId="2" borderId="0" xfId="0" applyFont="1" applyFill="1" applyAlignment="1">
      <alignment horizontal="left"/>
    </xf>
    <xf numFmtId="0" fontId="49" fillId="2" borderId="46" xfId="0" applyFont="1" applyFill="1" applyBorder="1" applyAlignment="1">
      <alignment horizontal="center" vertical="center"/>
    </xf>
    <xf numFmtId="0" fontId="49" fillId="2" borderId="85" xfId="0" applyFont="1" applyFill="1" applyBorder="1" applyAlignment="1">
      <alignment horizontal="center" vertical="center"/>
    </xf>
    <xf numFmtId="0" fontId="49" fillId="2" borderId="81" xfId="0" applyFont="1" applyFill="1" applyBorder="1" applyAlignment="1">
      <alignment horizontal="center" vertical="center" wrapText="1"/>
    </xf>
    <xf numFmtId="0" fontId="49" fillId="2" borderId="74" xfId="0" applyFont="1" applyFill="1" applyBorder="1" applyAlignment="1">
      <alignment horizontal="center" vertical="center" wrapText="1"/>
    </xf>
    <xf numFmtId="0" fontId="49" fillId="2" borderId="0" xfId="0" applyFont="1" applyFill="1" applyAlignment="1">
      <alignment horizontal="center" vertical="center" wrapText="1"/>
    </xf>
    <xf numFmtId="0" fontId="49" fillId="2" borderId="85" xfId="0" applyFont="1" applyFill="1" applyBorder="1" applyAlignment="1">
      <alignment horizontal="center" vertical="center" wrapText="1"/>
    </xf>
    <xf numFmtId="0" fontId="49" fillId="2" borderId="118" xfId="0" applyFont="1" applyFill="1" applyBorder="1" applyAlignment="1">
      <alignment horizontal="center" vertical="center" wrapText="1"/>
    </xf>
    <xf numFmtId="0" fontId="49" fillId="2" borderId="119" xfId="0" applyFont="1" applyFill="1" applyBorder="1" applyAlignment="1">
      <alignment horizontal="center" vertical="center" wrapText="1"/>
    </xf>
    <xf numFmtId="0" fontId="49" fillId="2" borderId="73" xfId="0" applyFont="1" applyFill="1" applyBorder="1" applyAlignment="1">
      <alignment horizontal="center" vertical="center" wrapText="1"/>
    </xf>
    <xf numFmtId="0" fontId="49" fillId="2" borderId="46" xfId="0" applyFont="1" applyFill="1" applyBorder="1" applyAlignment="1">
      <alignment horizontal="center" vertical="center" wrapText="1"/>
    </xf>
    <xf numFmtId="0" fontId="49" fillId="2" borderId="117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/>
    </xf>
    <xf numFmtId="0" fontId="49" fillId="2" borderId="73" xfId="0" applyFont="1" applyFill="1" applyBorder="1" applyAlignment="1">
      <alignment horizontal="center" vertical="center"/>
    </xf>
    <xf numFmtId="0" fontId="49" fillId="2" borderId="81" xfId="0" applyFont="1" applyFill="1" applyBorder="1" applyAlignment="1">
      <alignment horizontal="center" vertical="center"/>
    </xf>
    <xf numFmtId="0" fontId="49" fillId="2" borderId="74" xfId="0" applyFont="1" applyFill="1" applyBorder="1" applyAlignment="1">
      <alignment horizontal="center" vertical="center"/>
    </xf>
    <xf numFmtId="0" fontId="49" fillId="2" borderId="117" xfId="0" applyFont="1" applyFill="1" applyBorder="1" applyAlignment="1">
      <alignment horizontal="center" vertical="center"/>
    </xf>
    <xf numFmtId="0" fontId="49" fillId="2" borderId="118" xfId="0" applyFont="1" applyFill="1" applyBorder="1" applyAlignment="1">
      <alignment horizontal="center" vertical="center"/>
    </xf>
    <xf numFmtId="0" fontId="49" fillId="2" borderId="119" xfId="0" applyFont="1" applyFill="1" applyBorder="1" applyAlignment="1">
      <alignment horizontal="center" vertical="center"/>
    </xf>
    <xf numFmtId="0" fontId="49" fillId="2" borderId="0" xfId="0" applyFont="1" applyFill="1" applyAlignment="1">
      <alignment horizontal="center" vertical="center"/>
    </xf>
    <xf numFmtId="0" fontId="49" fillId="2" borderId="51" xfId="0" applyFont="1" applyFill="1" applyBorder="1" applyAlignment="1">
      <alignment horizontal="center" vertical="center"/>
    </xf>
    <xf numFmtId="0" fontId="49" fillId="2" borderId="51" xfId="0" applyFont="1" applyFill="1" applyBorder="1" applyAlignment="1">
      <alignment horizontal="center" wrapText="1"/>
    </xf>
    <xf numFmtId="0" fontId="49" fillId="2" borderId="51" xfId="0" applyFont="1" applyFill="1" applyBorder="1" applyAlignment="1">
      <alignment horizontal="center" vertical="top" wrapText="1"/>
    </xf>
    <xf numFmtId="0" fontId="49" fillId="2" borderId="120" xfId="0" applyFont="1" applyFill="1" applyBorder="1" applyAlignment="1">
      <alignment horizontal="center" vertical="top" wrapText="1"/>
    </xf>
    <xf numFmtId="0" fontId="49" fillId="2" borderId="67" xfId="0" applyFont="1" applyFill="1" applyBorder="1" applyAlignment="1">
      <alignment horizontal="center"/>
    </xf>
    <xf numFmtId="0" fontId="49" fillId="2" borderId="98" xfId="0" applyFont="1" applyFill="1" applyBorder="1" applyAlignment="1">
      <alignment horizontal="center"/>
    </xf>
    <xf numFmtId="0" fontId="49" fillId="2" borderId="68" xfId="0" applyFont="1" applyFill="1" applyBorder="1" applyAlignment="1">
      <alignment horizontal="center"/>
    </xf>
    <xf numFmtId="0" fontId="60" fillId="2" borderId="0" xfId="20" applyFont="1" applyFill="1" applyAlignment="1">
      <alignment horizontal="left" vertical="top" wrapText="1"/>
    </xf>
    <xf numFmtId="0" fontId="44" fillId="2" borderId="0" xfId="20" applyFont="1" applyFill="1" applyAlignment="1">
      <alignment horizontal="left" vertical="top" wrapText="1"/>
    </xf>
    <xf numFmtId="0" fontId="61" fillId="11" borderId="0" xfId="20" applyFont="1" applyFill="1" applyAlignment="1">
      <alignment vertical="center"/>
    </xf>
    <xf numFmtId="0" fontId="44" fillId="2" borderId="0" xfId="0" applyFont="1" applyFill="1" applyAlignment="1">
      <alignment horizontal="left" vertical="top" wrapText="1"/>
    </xf>
    <xf numFmtId="0" fontId="49" fillId="2" borderId="105" xfId="20" applyFont="1" applyFill="1" applyBorder="1" applyAlignment="1">
      <alignment horizontal="center" vertical="center" wrapText="1"/>
    </xf>
    <xf numFmtId="0" fontId="49" fillId="2" borderId="48" xfId="20" applyFont="1" applyFill="1" applyBorder="1" applyAlignment="1">
      <alignment horizontal="center" vertical="center"/>
    </xf>
    <xf numFmtId="0" fontId="44" fillId="2" borderId="0" xfId="20" applyFont="1" applyFill="1" applyAlignment="1">
      <alignment horizontal="left"/>
    </xf>
    <xf numFmtId="0" fontId="44" fillId="2" borderId="0" xfId="20" applyFont="1" applyFill="1" applyAlignment="1">
      <alignment horizontal="left" wrapText="1"/>
    </xf>
    <xf numFmtId="0" fontId="49" fillId="2" borderId="83" xfId="0" applyFont="1" applyFill="1" applyBorder="1" applyAlignment="1">
      <alignment horizontal="right"/>
    </xf>
    <xf numFmtId="0" fontId="58" fillId="2" borderId="101" xfId="20" applyFont="1" applyFill="1" applyBorder="1" applyAlignment="1">
      <alignment horizontal="center"/>
    </xf>
    <xf numFmtId="0" fontId="58" fillId="2" borderId="102" xfId="20" applyFont="1" applyFill="1" applyBorder="1" applyAlignment="1">
      <alignment horizontal="center"/>
    </xf>
    <xf numFmtId="0" fontId="58" fillId="2" borderId="103" xfId="20" applyFont="1" applyFill="1" applyBorder="1" applyAlignment="1">
      <alignment horizontal="center"/>
    </xf>
    <xf numFmtId="0" fontId="49" fillId="2" borderId="107" xfId="20" applyFont="1" applyFill="1" applyBorder="1" applyAlignment="1">
      <alignment horizontal="center"/>
    </xf>
    <xf numFmtId="0" fontId="49" fillId="2" borderId="102" xfId="20" applyFont="1" applyFill="1" applyBorder="1" applyAlignment="1">
      <alignment horizontal="center"/>
    </xf>
    <xf numFmtId="0" fontId="49" fillId="2" borderId="99" xfId="20" applyFont="1" applyFill="1" applyBorder="1" applyAlignment="1">
      <alignment horizontal="center"/>
    </xf>
    <xf numFmtId="0" fontId="49" fillId="2" borderId="103" xfId="20" applyFont="1" applyFill="1" applyBorder="1" applyAlignment="1">
      <alignment horizontal="center"/>
    </xf>
    <xf numFmtId="0" fontId="49" fillId="2" borderId="105" xfId="20" applyFont="1" applyFill="1" applyBorder="1" applyAlignment="1">
      <alignment horizontal="center" wrapText="1"/>
    </xf>
    <xf numFmtId="0" fontId="49" fillId="2" borderId="48" xfId="20" applyFont="1" applyFill="1" applyBorder="1" applyAlignment="1">
      <alignment horizontal="center" wrapText="1"/>
    </xf>
    <xf numFmtId="0" fontId="49" fillId="2" borderId="106" xfId="20" applyFont="1" applyFill="1" applyBorder="1" applyAlignment="1">
      <alignment horizontal="center" vertical="center"/>
    </xf>
    <xf numFmtId="0" fontId="49" fillId="2" borderId="84" xfId="20" applyFont="1" applyFill="1" applyBorder="1" applyAlignment="1">
      <alignment horizontal="center" vertical="center"/>
    </xf>
    <xf numFmtId="0" fontId="49" fillId="2" borderId="75" xfId="20" applyFont="1" applyFill="1" applyBorder="1" applyAlignment="1">
      <alignment horizontal="center" wrapText="1"/>
    </xf>
    <xf numFmtId="0" fontId="49" fillId="2" borderId="40" xfId="20" applyFont="1" applyFill="1" applyBorder="1" applyAlignment="1">
      <alignment horizontal="center" wrapText="1"/>
    </xf>
    <xf numFmtId="0" fontId="49" fillId="2" borderId="111" xfId="20" applyFont="1" applyFill="1" applyBorder="1" applyAlignment="1">
      <alignment horizontal="center" vertical="center" wrapText="1"/>
    </xf>
    <xf numFmtId="0" fontId="49" fillId="2" borderId="52" xfId="20" applyFont="1" applyFill="1" applyBorder="1" applyAlignment="1">
      <alignment horizontal="center" vertical="center"/>
    </xf>
    <xf numFmtId="0" fontId="49" fillId="2" borderId="48" xfId="20" applyFont="1" applyFill="1" applyBorder="1" applyAlignment="1">
      <alignment horizontal="center"/>
    </xf>
    <xf numFmtId="0" fontId="49" fillId="2" borderId="48" xfId="20" applyFont="1" applyFill="1" applyBorder="1" applyAlignment="1">
      <alignment horizontal="center" vertical="center" wrapText="1"/>
    </xf>
    <xf numFmtId="0" fontId="49" fillId="2" borderId="104" xfId="20" applyFont="1" applyFill="1" applyBorder="1" applyAlignment="1">
      <alignment horizontal="center" wrapText="1"/>
    </xf>
    <xf numFmtId="0" fontId="49" fillId="2" borderId="49" xfId="20" applyFont="1" applyFill="1" applyBorder="1" applyAlignment="1">
      <alignment horizontal="center" wrapText="1"/>
    </xf>
    <xf numFmtId="0" fontId="57" fillId="2" borderId="9" xfId="0" applyFont="1" applyFill="1" applyBorder="1" applyAlignment="1">
      <alignment horizontal="right"/>
    </xf>
    <xf numFmtId="0" fontId="44" fillId="2" borderId="9" xfId="0" applyFont="1" applyFill="1" applyBorder="1" applyAlignment="1">
      <alignment horizontal="right"/>
    </xf>
    <xf numFmtId="0" fontId="49" fillId="2" borderId="125" xfId="20" applyFont="1" applyFill="1" applyBorder="1" applyAlignment="1">
      <alignment horizontal="center"/>
    </xf>
    <xf numFmtId="0" fontId="49" fillId="2" borderId="126" xfId="20" applyFont="1" applyFill="1" applyBorder="1" applyAlignment="1">
      <alignment horizontal="center"/>
    </xf>
    <xf numFmtId="0" fontId="49" fillId="2" borderId="127" xfId="20" applyFont="1" applyFill="1" applyBorder="1" applyAlignment="1">
      <alignment horizontal="center"/>
    </xf>
    <xf numFmtId="0" fontId="49" fillId="2" borderId="52" xfId="20" applyFont="1" applyFill="1" applyBorder="1" applyAlignment="1">
      <alignment horizontal="center" vertical="center" wrapText="1"/>
    </xf>
    <xf numFmtId="0" fontId="49" fillId="2" borderId="40" xfId="20" applyFont="1" applyFill="1" applyBorder="1" applyAlignment="1">
      <alignment horizontal="center" vertical="center" wrapText="1"/>
    </xf>
    <xf numFmtId="0" fontId="49" fillId="2" borderId="40" xfId="20" applyFont="1" applyFill="1" applyBorder="1" applyAlignment="1">
      <alignment horizontal="center" vertical="center"/>
    </xf>
    <xf numFmtId="0" fontId="49" fillId="2" borderId="106" xfId="20" applyFont="1" applyFill="1" applyBorder="1" applyAlignment="1">
      <alignment horizontal="center" vertical="center" wrapText="1"/>
    </xf>
    <xf numFmtId="0" fontId="49" fillId="2" borderId="84" xfId="20" applyFont="1" applyFill="1" applyBorder="1" applyAlignment="1">
      <alignment horizontal="center" vertical="center" wrapText="1"/>
    </xf>
    <xf numFmtId="0" fontId="49" fillId="2" borderId="75" xfId="20" applyFont="1" applyFill="1" applyBorder="1" applyAlignment="1">
      <alignment horizontal="center" vertical="center" wrapText="1"/>
    </xf>
    <xf numFmtId="0" fontId="58" fillId="2" borderId="40" xfId="20" applyFont="1" applyFill="1" applyBorder="1" applyAlignment="1">
      <alignment horizontal="center" vertical="center" wrapText="1"/>
    </xf>
    <xf numFmtId="0" fontId="58" fillId="2" borderId="130" xfId="20" applyFont="1" applyFill="1" applyBorder="1" applyAlignment="1">
      <alignment horizontal="center" vertical="center" wrapText="1"/>
    </xf>
    <xf numFmtId="0" fontId="49" fillId="2" borderId="130" xfId="20" applyFont="1" applyFill="1" applyBorder="1" applyAlignment="1">
      <alignment horizontal="center" vertical="center" wrapText="1"/>
    </xf>
    <xf numFmtId="0" fontId="49" fillId="2" borderId="130" xfId="20" applyFont="1" applyFill="1" applyBorder="1" applyAlignment="1">
      <alignment horizontal="center" vertical="center"/>
    </xf>
    <xf numFmtId="0" fontId="58" fillId="2" borderId="75" xfId="20" applyFont="1" applyFill="1" applyBorder="1" applyAlignment="1">
      <alignment horizontal="center" vertical="center" wrapText="1"/>
    </xf>
    <xf numFmtId="0" fontId="49" fillId="2" borderId="67" xfId="20" applyFont="1" applyFill="1" applyBorder="1" applyAlignment="1">
      <alignment horizontal="center"/>
    </xf>
    <xf numFmtId="0" fontId="49" fillId="2" borderId="98" xfId="20" applyFont="1" applyFill="1" applyBorder="1"/>
    <xf numFmtId="0" fontId="49" fillId="2" borderId="68" xfId="20" applyFont="1" applyFill="1" applyBorder="1"/>
    <xf numFmtId="3" fontId="54" fillId="2" borderId="0" xfId="20" applyNumberFormat="1" applyFont="1" applyFill="1" applyAlignment="1">
      <alignment horizontal="left" vertical="top" wrapText="1"/>
    </xf>
    <xf numFmtId="0" fontId="54" fillId="2" borderId="0" xfId="20" applyFont="1" applyFill="1" applyAlignment="1">
      <alignment horizontal="left" vertical="top" wrapText="1"/>
    </xf>
    <xf numFmtId="0" fontId="54" fillId="2" borderId="0" xfId="20" applyFont="1" applyFill="1" applyAlignment="1">
      <alignment horizontal="left" vertical="top"/>
    </xf>
    <xf numFmtId="0" fontId="49" fillId="2" borderId="98" xfId="20" applyFont="1" applyFill="1" applyBorder="1" applyAlignment="1">
      <alignment horizontal="center"/>
    </xf>
    <xf numFmtId="0" fontId="37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vertical="center"/>
    </xf>
    <xf numFmtId="0" fontId="49" fillId="2" borderId="81" xfId="20" applyFont="1" applyFill="1" applyBorder="1" applyAlignment="1">
      <alignment horizontal="center" vertical="center" wrapText="1"/>
    </xf>
    <xf numFmtId="0" fontId="49" fillId="2" borderId="74" xfId="20" applyFont="1" applyFill="1" applyBorder="1" applyAlignment="1">
      <alignment horizontal="center" vertical="center"/>
    </xf>
    <xf numFmtId="0" fontId="49" fillId="2" borderId="0" xfId="20" applyFont="1" applyFill="1" applyAlignment="1">
      <alignment horizontal="center" vertical="center"/>
    </xf>
    <xf numFmtId="0" fontId="49" fillId="2" borderId="85" xfId="20" applyFont="1" applyFill="1" applyBorder="1" applyAlignment="1">
      <alignment horizontal="center" vertical="center"/>
    </xf>
    <xf numFmtId="0" fontId="49" fillId="2" borderId="118" xfId="20" applyFont="1" applyFill="1" applyBorder="1" applyAlignment="1">
      <alignment horizontal="center" vertical="center"/>
    </xf>
    <xf numFmtId="0" fontId="49" fillId="2" borderId="119" xfId="20" applyFont="1" applyFill="1" applyBorder="1" applyAlignment="1">
      <alignment horizontal="center" vertical="center"/>
    </xf>
    <xf numFmtId="0" fontId="58" fillId="2" borderId="98" xfId="20" applyFont="1" applyFill="1" applyBorder="1" applyAlignment="1">
      <alignment horizontal="center"/>
    </xf>
    <xf numFmtId="0" fontId="49" fillId="2" borderId="68" xfId="20" applyFont="1" applyFill="1" applyBorder="1" applyAlignment="1">
      <alignment horizontal="center"/>
    </xf>
    <xf numFmtId="0" fontId="49" fillId="2" borderId="74" xfId="20" applyFont="1" applyFill="1" applyBorder="1" applyAlignment="1">
      <alignment horizontal="center" vertical="center" wrapText="1"/>
    </xf>
    <xf numFmtId="0" fontId="49" fillId="2" borderId="85" xfId="20" applyFont="1" applyFill="1" applyBorder="1" applyAlignment="1">
      <alignment horizontal="center" vertical="center" wrapText="1"/>
    </xf>
    <xf numFmtId="0" fontId="49" fillId="2" borderId="75" xfId="20" applyFont="1" applyFill="1" applyBorder="1" applyAlignment="1">
      <alignment horizontal="center" vertical="center"/>
    </xf>
    <xf numFmtId="0" fontId="49" fillId="2" borderId="108" xfId="20" applyFont="1" applyFill="1" applyBorder="1" applyAlignment="1">
      <alignment horizontal="center" vertical="center" wrapText="1"/>
    </xf>
    <xf numFmtId="0" fontId="49" fillId="2" borderId="47" xfId="20" applyFont="1" applyFill="1" applyBorder="1" applyAlignment="1">
      <alignment horizontal="center" vertical="center" wrapText="1"/>
    </xf>
    <xf numFmtId="0" fontId="49" fillId="2" borderId="67" xfId="20" applyFont="1" applyFill="1" applyBorder="1" applyAlignment="1">
      <alignment horizontal="center" wrapText="1"/>
    </xf>
    <xf numFmtId="0" fontId="49" fillId="2" borderId="68" xfId="20" applyFont="1" applyFill="1" applyBorder="1" applyAlignment="1">
      <alignment horizontal="center" wrapText="1"/>
    </xf>
    <xf numFmtId="3" fontId="57" fillId="2" borderId="9" xfId="0" applyNumberFormat="1" applyFont="1" applyFill="1" applyBorder="1" applyAlignment="1">
      <alignment horizontal="right"/>
    </xf>
    <xf numFmtId="0" fontId="49" fillId="2" borderId="117" xfId="20" applyFont="1" applyFill="1" applyBorder="1" applyAlignment="1">
      <alignment horizontal="center"/>
    </xf>
    <xf numFmtId="0" fontId="49" fillId="2" borderId="119" xfId="20" applyFont="1" applyFill="1" applyBorder="1" applyAlignment="1">
      <alignment horizontal="center"/>
    </xf>
    <xf numFmtId="0" fontId="49" fillId="2" borderId="73" xfId="20" applyFont="1" applyFill="1" applyBorder="1" applyAlignment="1">
      <alignment horizontal="center"/>
    </xf>
    <xf numFmtId="0" fontId="49" fillId="2" borderId="74" xfId="20" applyFont="1" applyFill="1" applyBorder="1" applyAlignment="1">
      <alignment horizontal="center"/>
    </xf>
    <xf numFmtId="0" fontId="49" fillId="2" borderId="73" xfId="20" applyFont="1" applyFill="1" applyBorder="1" applyAlignment="1">
      <alignment horizontal="center" vertical="center" wrapText="1"/>
    </xf>
    <xf numFmtId="0" fontId="49" fillId="2" borderId="117" xfId="20" applyFont="1" applyFill="1" applyBorder="1" applyAlignment="1">
      <alignment horizontal="center" vertical="center" wrapText="1"/>
    </xf>
    <xf numFmtId="0" fontId="49" fillId="2" borderId="119" xfId="2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/>
    </xf>
    <xf numFmtId="0" fontId="58" fillId="2" borderId="67" xfId="20" applyFont="1" applyFill="1" applyBorder="1" applyAlignment="1">
      <alignment horizontal="center" vertical="center"/>
    </xf>
    <xf numFmtId="0" fontId="58" fillId="2" borderId="98" xfId="20" applyFont="1" applyFill="1" applyBorder="1" applyAlignment="1">
      <alignment horizontal="center" vertical="center"/>
    </xf>
    <xf numFmtId="0" fontId="58" fillId="2" borderId="68" xfId="20" applyFont="1" applyFill="1" applyBorder="1" applyAlignment="1">
      <alignment horizontal="center" vertical="center"/>
    </xf>
    <xf numFmtId="0" fontId="58" fillId="2" borderId="69" xfId="20" applyFont="1" applyFill="1" applyBorder="1" applyAlignment="1">
      <alignment horizontal="center" vertical="center"/>
    </xf>
    <xf numFmtId="0" fontId="58" fillId="2" borderId="67" xfId="20" applyFont="1" applyFill="1" applyBorder="1" applyAlignment="1">
      <alignment horizontal="center"/>
    </xf>
    <xf numFmtId="0" fontId="58" fillId="2" borderId="68" xfId="20" applyFont="1" applyFill="1" applyBorder="1" applyAlignment="1">
      <alignment horizontal="center"/>
    </xf>
    <xf numFmtId="9" fontId="49" fillId="2" borderId="67" xfId="5" applyFont="1" applyFill="1" applyBorder="1" applyAlignment="1">
      <alignment horizontal="center" vertical="center"/>
    </xf>
    <xf numFmtId="9" fontId="49" fillId="2" borderId="68" xfId="5" applyFont="1" applyFill="1" applyBorder="1" applyAlignment="1">
      <alignment horizontal="center" vertical="center"/>
    </xf>
    <xf numFmtId="0" fontId="49" fillId="2" borderId="1" xfId="20" applyFont="1" applyFill="1" applyBorder="1" applyAlignment="1">
      <alignment horizontal="center" vertical="center" wrapText="1"/>
    </xf>
    <xf numFmtId="0" fontId="57" fillId="2" borderId="0" xfId="0" applyFont="1" applyFill="1" applyAlignment="1">
      <alignment horizontal="right"/>
    </xf>
    <xf numFmtId="0" fontId="44" fillId="2" borderId="0" xfId="0" applyFont="1" applyFill="1" applyAlignment="1">
      <alignment horizontal="right"/>
    </xf>
    <xf numFmtId="0" fontId="65" fillId="2" borderId="0" xfId="20" applyFont="1" applyFill="1" applyAlignment="1">
      <alignment horizontal="center"/>
    </xf>
    <xf numFmtId="0" fontId="54" fillId="2" borderId="0" xfId="20" applyFont="1" applyFill="1" applyAlignment="1">
      <alignment horizontal="center"/>
    </xf>
    <xf numFmtId="0" fontId="65" fillId="2" borderId="81" xfId="0" applyFont="1" applyFill="1" applyBorder="1" applyAlignment="1">
      <alignment horizontal="right"/>
    </xf>
    <xf numFmtId="0" fontId="49" fillId="2" borderId="46" xfId="20" applyFont="1" applyFill="1" applyBorder="1" applyAlignment="1">
      <alignment horizontal="center"/>
    </xf>
    <xf numFmtId="0" fontId="49" fillId="2" borderId="0" xfId="20" applyFont="1" applyFill="1" applyAlignment="1">
      <alignment horizontal="center"/>
    </xf>
    <xf numFmtId="2" fontId="49" fillId="2" borderId="75" xfId="20" applyNumberFormat="1" applyFont="1" applyFill="1" applyBorder="1" applyAlignment="1">
      <alignment horizontal="center" vertical="center" wrapText="1"/>
    </xf>
    <xf numFmtId="2" fontId="49" fillId="2" borderId="130" xfId="20" applyNumberFormat="1" applyFont="1" applyFill="1" applyBorder="1" applyAlignment="1">
      <alignment horizontal="center" vertical="center" wrapText="1"/>
    </xf>
    <xf numFmtId="2" fontId="49" fillId="2" borderId="1" xfId="20" applyNumberFormat="1" applyFont="1" applyFill="1" applyBorder="1" applyAlignment="1">
      <alignment horizontal="center" vertical="center" wrapText="1"/>
    </xf>
    <xf numFmtId="0" fontId="49" fillId="2" borderId="73" xfId="20" applyFont="1" applyFill="1" applyBorder="1" applyAlignment="1">
      <alignment horizontal="center" vertical="center"/>
    </xf>
    <xf numFmtId="0" fontId="49" fillId="2" borderId="81" xfId="20" applyFont="1" applyFill="1" applyBorder="1" applyAlignment="1">
      <alignment horizontal="center" vertical="center"/>
    </xf>
    <xf numFmtId="0" fontId="49" fillId="2" borderId="46" xfId="20" applyFont="1" applyFill="1" applyBorder="1" applyAlignment="1">
      <alignment horizontal="center" vertical="center"/>
    </xf>
    <xf numFmtId="0" fontId="49" fillId="2" borderId="117" xfId="20" applyFont="1" applyFill="1" applyBorder="1" applyAlignment="1">
      <alignment horizontal="center" vertical="center"/>
    </xf>
    <xf numFmtId="0" fontId="49" fillId="2" borderId="46" xfId="20" applyFont="1" applyFill="1" applyBorder="1" applyAlignment="1">
      <alignment horizontal="center" vertical="center" wrapText="1"/>
    </xf>
    <xf numFmtId="0" fontId="49" fillId="2" borderId="0" xfId="20" applyFont="1" applyFill="1" applyAlignment="1">
      <alignment horizontal="center" vertical="center" wrapText="1"/>
    </xf>
    <xf numFmtId="0" fontId="49" fillId="2" borderId="118" xfId="2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9" fillId="2" borderId="9" xfId="0" applyFont="1" applyFill="1" applyBorder="1" applyAlignment="1">
      <alignment horizontal="center" vertical="center"/>
    </xf>
    <xf numFmtId="0" fontId="49" fillId="2" borderId="8" xfId="0" applyFont="1" applyFill="1" applyBorder="1" applyAlignment="1">
      <alignment horizontal="center" vertical="center"/>
    </xf>
    <xf numFmtId="0" fontId="49" fillId="2" borderId="10" xfId="0" applyFont="1" applyFill="1" applyBorder="1" applyAlignment="1">
      <alignment horizontal="center" vertical="center" wrapText="1"/>
    </xf>
    <xf numFmtId="0" fontId="49" fillId="2" borderId="9" xfId="0" applyFont="1" applyFill="1" applyBorder="1" applyAlignment="1">
      <alignment horizontal="center" vertical="center" wrapText="1"/>
    </xf>
    <xf numFmtId="0" fontId="49" fillId="2" borderId="8" xfId="0" applyFont="1" applyFill="1" applyBorder="1" applyAlignment="1">
      <alignment horizontal="center" vertical="center" wrapText="1"/>
    </xf>
    <xf numFmtId="0" fontId="49" fillId="2" borderId="2" xfId="0" applyFont="1" applyFill="1" applyBorder="1" applyAlignment="1">
      <alignment horizontal="center" vertical="center" wrapText="1"/>
    </xf>
    <xf numFmtId="0" fontId="49" fillId="2" borderId="91" xfId="0" applyFont="1" applyFill="1" applyBorder="1" applyAlignment="1">
      <alignment horizontal="center" vertical="center" wrapText="1"/>
    </xf>
    <xf numFmtId="0" fontId="49" fillId="2" borderId="87" xfId="0" applyFont="1" applyFill="1" applyBorder="1" applyAlignment="1">
      <alignment horizontal="center" vertical="center" wrapText="1"/>
    </xf>
    <xf numFmtId="0" fontId="49" fillId="2" borderId="10" xfId="0" applyFont="1" applyFill="1" applyBorder="1" applyAlignment="1">
      <alignment horizontal="center" vertical="center"/>
    </xf>
    <xf numFmtId="0" fontId="49" fillId="2" borderId="2" xfId="0" applyFont="1" applyFill="1" applyBorder="1" applyAlignment="1">
      <alignment horizontal="center" vertical="center"/>
    </xf>
    <xf numFmtId="0" fontId="49" fillId="2" borderId="91" xfId="0" applyFont="1" applyFill="1" applyBorder="1" applyAlignment="1">
      <alignment horizontal="center" vertical="center"/>
    </xf>
    <xf numFmtId="0" fontId="49" fillId="2" borderId="87" xfId="0" applyFont="1" applyFill="1" applyBorder="1" applyAlignment="1">
      <alignment horizontal="center" vertical="center"/>
    </xf>
    <xf numFmtId="2" fontId="49" fillId="2" borderId="67" xfId="20" applyNumberFormat="1" applyFont="1" applyFill="1" applyBorder="1" applyAlignment="1">
      <alignment horizontal="center"/>
    </xf>
    <xf numFmtId="2" fontId="49" fillId="2" borderId="98" xfId="20" applyNumberFormat="1" applyFont="1" applyFill="1" applyBorder="1" applyAlignment="1">
      <alignment horizontal="center"/>
    </xf>
    <xf numFmtId="2" fontId="49" fillId="2" borderId="81" xfId="20" applyNumberFormat="1" applyFont="1" applyFill="1" applyBorder="1" applyAlignment="1">
      <alignment horizontal="center"/>
    </xf>
    <xf numFmtId="0" fontId="49" fillId="2" borderId="81" xfId="2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9" fillId="2" borderId="75" xfId="0" applyFont="1" applyFill="1" applyBorder="1" applyAlignment="1">
      <alignment horizontal="center" textRotation="90" wrapText="1"/>
    </xf>
    <xf numFmtId="0" fontId="49" fillId="2" borderId="130" xfId="0" applyFont="1" applyFill="1" applyBorder="1" applyAlignment="1">
      <alignment horizontal="center" textRotation="90" wrapText="1"/>
    </xf>
    <xf numFmtId="0" fontId="49" fillId="2" borderId="1" xfId="0" applyFont="1" applyFill="1" applyBorder="1" applyAlignment="1">
      <alignment horizontal="center" textRotation="90" wrapText="1"/>
    </xf>
    <xf numFmtId="0" fontId="49" fillId="2" borderId="75" xfId="0" applyFont="1" applyFill="1" applyBorder="1" applyAlignment="1">
      <alignment horizontal="center" wrapText="1"/>
    </xf>
    <xf numFmtId="0" fontId="49" fillId="2" borderId="130" xfId="0" applyFont="1" applyFill="1" applyBorder="1" applyAlignment="1">
      <alignment horizontal="center" wrapText="1"/>
    </xf>
    <xf numFmtId="0" fontId="49" fillId="2" borderId="75" xfId="4" applyFont="1" applyFill="1" applyBorder="1" applyAlignment="1">
      <alignment horizontal="center" vertical="center" wrapText="1"/>
    </xf>
    <xf numFmtId="0" fontId="49" fillId="2" borderId="135" xfId="4" applyFont="1" applyFill="1" applyBorder="1" applyAlignment="1">
      <alignment horizontal="center" vertical="center" wrapText="1"/>
    </xf>
    <xf numFmtId="0" fontId="49" fillId="2" borderId="133" xfId="4" applyFont="1" applyFill="1" applyBorder="1" applyAlignment="1">
      <alignment horizontal="center" vertical="center" wrapText="1"/>
    </xf>
    <xf numFmtId="0" fontId="49" fillId="2" borderId="134" xfId="4" applyFont="1" applyFill="1" applyBorder="1" applyAlignment="1">
      <alignment horizontal="center" vertical="center" wrapText="1"/>
    </xf>
    <xf numFmtId="0" fontId="58" fillId="2" borderId="104" xfId="4" applyFont="1" applyFill="1" applyBorder="1" applyAlignment="1">
      <alignment horizontal="center" vertical="center"/>
    </xf>
    <xf numFmtId="0" fontId="58" fillId="2" borderId="106" xfId="4" applyFont="1" applyFill="1" applyBorder="1" applyAlignment="1">
      <alignment horizontal="center" vertical="center"/>
    </xf>
    <xf numFmtId="0" fontId="58" fillId="2" borderId="131" xfId="4" applyFont="1" applyFill="1" applyBorder="1" applyAlignment="1">
      <alignment horizontal="center" vertical="center"/>
    </xf>
    <xf numFmtId="0" fontId="58" fillId="2" borderId="132" xfId="4" applyFont="1" applyFill="1" applyBorder="1" applyAlignment="1">
      <alignment horizontal="center" vertical="center"/>
    </xf>
    <xf numFmtId="0" fontId="11" fillId="2" borderId="17" xfId="4" applyFont="1" applyFill="1" applyBorder="1" applyAlignment="1">
      <alignment horizontal="center" vertical="center"/>
    </xf>
    <xf numFmtId="0" fontId="11" fillId="2" borderId="11" xfId="4" applyFont="1" applyFill="1" applyBorder="1" applyAlignment="1">
      <alignment horizontal="center" vertical="center"/>
    </xf>
    <xf numFmtId="0" fontId="11" fillId="2" borderId="92" xfId="4" applyFont="1" applyFill="1" applyBorder="1" applyAlignment="1">
      <alignment horizontal="center" vertical="center"/>
    </xf>
    <xf numFmtId="0" fontId="11" fillId="2" borderId="93" xfId="4" applyFont="1" applyFill="1" applyBorder="1" applyAlignment="1">
      <alignment horizontal="center" vertical="center"/>
    </xf>
    <xf numFmtId="0" fontId="37" fillId="2" borderId="0" xfId="4" applyFont="1" applyFill="1" applyAlignment="1">
      <alignment horizontal="center" wrapText="1"/>
    </xf>
    <xf numFmtId="2" fontId="11" fillId="2" borderId="96" xfId="4" applyNumberFormat="1" applyFont="1" applyFill="1" applyBorder="1" applyAlignment="1">
      <alignment horizontal="center" vertical="center"/>
    </xf>
    <xf numFmtId="2" fontId="11" fillId="2" borderId="97" xfId="4" applyNumberFormat="1" applyFont="1" applyFill="1" applyBorder="1" applyAlignment="1">
      <alignment horizontal="center" vertical="center"/>
    </xf>
    <xf numFmtId="2" fontId="11" fillId="2" borderId="92" xfId="4" applyNumberFormat="1" applyFont="1" applyFill="1" applyBorder="1" applyAlignment="1">
      <alignment horizontal="center" vertical="center"/>
    </xf>
    <xf numFmtId="2" fontId="11" fillId="2" borderId="93" xfId="4" applyNumberFormat="1" applyFont="1" applyFill="1" applyBorder="1" applyAlignment="1">
      <alignment horizontal="center" vertical="center"/>
    </xf>
    <xf numFmtId="0" fontId="54" fillId="2" borderId="0" xfId="7" applyFont="1" applyFill="1" applyAlignment="1">
      <alignment horizontal="left" vertical="center"/>
    </xf>
    <xf numFmtId="0" fontId="4" fillId="2" borderId="0" xfId="6" applyFont="1" applyFill="1" applyAlignment="1">
      <alignment horizontal="right"/>
    </xf>
    <xf numFmtId="0" fontId="37" fillId="2" borderId="0" xfId="7" applyFont="1" applyFill="1" applyAlignment="1">
      <alignment horizontal="center"/>
    </xf>
    <xf numFmtId="0" fontId="49" fillId="2" borderId="74" xfId="7" applyFont="1" applyFill="1" applyBorder="1" applyAlignment="1">
      <alignment horizontal="center" vertical="center"/>
    </xf>
    <xf numFmtId="0" fontId="49" fillId="2" borderId="85" xfId="7" applyFont="1" applyFill="1" applyBorder="1" applyAlignment="1">
      <alignment horizontal="center" vertical="center"/>
    </xf>
    <xf numFmtId="0" fontId="49" fillId="2" borderId="119" xfId="7" applyFont="1" applyFill="1" applyBorder="1" applyAlignment="1">
      <alignment horizontal="center" vertical="center"/>
    </xf>
    <xf numFmtId="49" fontId="49" fillId="2" borderId="67" xfId="7" applyNumberFormat="1" applyFont="1" applyFill="1" applyBorder="1" applyAlignment="1">
      <alignment horizontal="center"/>
    </xf>
    <xf numFmtId="49" fontId="49" fillId="2" borderId="68" xfId="7" applyNumberFormat="1" applyFont="1" applyFill="1" applyBorder="1" applyAlignment="1">
      <alignment horizontal="center"/>
    </xf>
    <xf numFmtId="49" fontId="49" fillId="2" borderId="67" xfId="7" applyNumberFormat="1" applyFont="1" applyFill="1" applyBorder="1" applyAlignment="1">
      <alignment horizontal="left" vertical="center" indent="1"/>
    </xf>
    <xf numFmtId="49" fontId="49" fillId="2" borderId="68" xfId="7" applyNumberFormat="1" applyFont="1" applyFill="1" applyBorder="1" applyAlignment="1">
      <alignment horizontal="left" vertical="center" indent="1"/>
    </xf>
    <xf numFmtId="49" fontId="49" fillId="2" borderId="67" xfId="7" applyNumberFormat="1" applyFont="1" applyFill="1" applyBorder="1" applyAlignment="1">
      <alignment horizontal="center" vertical="center"/>
    </xf>
    <xf numFmtId="49" fontId="49" fillId="2" borderId="98" xfId="7" applyNumberFormat="1" applyFont="1" applyFill="1" applyBorder="1" applyAlignment="1">
      <alignment horizontal="center" vertical="center"/>
    </xf>
    <xf numFmtId="49" fontId="49" fillId="2" borderId="68" xfId="7" applyNumberFormat="1" applyFont="1" applyFill="1" applyBorder="1" applyAlignment="1">
      <alignment horizontal="center" vertical="center"/>
    </xf>
    <xf numFmtId="0" fontId="49" fillId="2" borderId="75" xfId="7" applyFont="1" applyFill="1" applyBorder="1" applyAlignment="1">
      <alignment horizontal="center" vertical="center" wrapText="1"/>
    </xf>
    <xf numFmtId="0" fontId="49" fillId="2" borderId="1" xfId="7" applyFont="1" applyFill="1" applyBorder="1" applyAlignment="1">
      <alignment horizontal="center" vertical="center" wrapText="1"/>
    </xf>
    <xf numFmtId="0" fontId="10" fillId="2" borderId="0" xfId="7" applyFont="1" applyFill="1" applyAlignment="1">
      <alignment horizontal="left" vertical="top" wrapText="1"/>
    </xf>
    <xf numFmtId="0" fontId="68" fillId="2" borderId="130" xfId="4" applyFont="1" applyFill="1" applyBorder="1" applyAlignment="1">
      <alignment horizontal="center" vertical="center" wrapText="1"/>
    </xf>
    <xf numFmtId="0" fontId="69" fillId="2" borderId="130" xfId="4" applyFont="1" applyFill="1" applyBorder="1" applyAlignment="1">
      <alignment horizontal="center" vertical="center" wrapText="1"/>
    </xf>
    <xf numFmtId="0" fontId="54" fillId="2" borderId="0" xfId="7" applyFont="1" applyFill="1" applyAlignment="1">
      <alignment horizontal="left" wrapText="1" readingOrder="1"/>
    </xf>
    <xf numFmtId="0" fontId="54" fillId="2" borderId="0" xfId="7" applyFont="1" applyFill="1" applyAlignment="1">
      <alignment horizontal="left" vertical="top" wrapText="1"/>
    </xf>
    <xf numFmtId="0" fontId="49" fillId="2" borderId="0" xfId="4" applyFont="1" applyFill="1" applyAlignment="1">
      <alignment horizontal="center"/>
    </xf>
    <xf numFmtId="0" fontId="49" fillId="2" borderId="85" xfId="4" applyFont="1" applyFill="1" applyBorder="1" applyAlignment="1">
      <alignment horizontal="center"/>
    </xf>
    <xf numFmtId="0" fontId="49" fillId="2" borderId="130" xfId="4" applyFont="1" applyFill="1" applyBorder="1" applyAlignment="1">
      <alignment horizontal="center" vertical="center" wrapText="1"/>
    </xf>
    <xf numFmtId="0" fontId="49" fillId="2" borderId="130" xfId="4" applyFont="1" applyFill="1" applyBorder="1" applyAlignment="1">
      <alignment horizontal="center" vertical="center"/>
    </xf>
    <xf numFmtId="0" fontId="49" fillId="2" borderId="1" xfId="4" applyFont="1" applyFill="1" applyBorder="1" applyAlignment="1">
      <alignment horizontal="center" vertical="center"/>
    </xf>
    <xf numFmtId="0" fontId="49" fillId="2" borderId="130" xfId="4" applyFont="1" applyFill="1" applyBorder="1" applyAlignment="1">
      <alignment horizontal="center" vertical="top" wrapText="1"/>
    </xf>
    <xf numFmtId="0" fontId="49" fillId="2" borderId="1" xfId="4" applyFont="1" applyFill="1" applyBorder="1" applyAlignment="1">
      <alignment horizontal="center" vertical="center" wrapText="1"/>
    </xf>
    <xf numFmtId="0" fontId="49" fillId="2" borderId="67" xfId="4" applyFont="1" applyFill="1" applyBorder="1" applyAlignment="1">
      <alignment horizontal="center" vertical="center"/>
    </xf>
    <xf numFmtId="0" fontId="49" fillId="2" borderId="98" xfId="4" applyFont="1" applyFill="1" applyBorder="1" applyAlignment="1">
      <alignment horizontal="center" vertical="center"/>
    </xf>
    <xf numFmtId="0" fontId="49" fillId="2" borderId="68" xfId="4" applyFont="1" applyFill="1" applyBorder="1" applyAlignment="1">
      <alignment horizontal="center" vertical="center"/>
    </xf>
    <xf numFmtId="0" fontId="49" fillId="2" borderId="81" xfId="4" applyFont="1" applyFill="1" applyBorder="1" applyAlignment="1">
      <alignment horizontal="center" vertical="center"/>
    </xf>
    <xf numFmtId="0" fontId="49" fillId="2" borderId="74" xfId="4" applyFont="1" applyFill="1" applyBorder="1" applyAlignment="1">
      <alignment horizontal="center" vertical="center"/>
    </xf>
    <xf numFmtId="0" fontId="49" fillId="2" borderId="73" xfId="4" applyFont="1" applyFill="1" applyBorder="1" applyAlignment="1">
      <alignment horizontal="center"/>
    </xf>
    <xf numFmtId="0" fontId="49" fillId="2" borderId="81" xfId="4" applyFont="1" applyFill="1" applyBorder="1"/>
    <xf numFmtId="0" fontId="49" fillId="2" borderId="74" xfId="4" applyFont="1" applyFill="1" applyBorder="1"/>
    <xf numFmtId="0" fontId="49" fillId="2" borderId="73" xfId="4" applyFont="1" applyFill="1" applyBorder="1" applyAlignment="1">
      <alignment horizontal="center" vertical="center" wrapText="1"/>
    </xf>
    <xf numFmtId="0" fontId="49" fillId="2" borderId="46" xfId="4" applyFont="1" applyFill="1" applyBorder="1" applyAlignment="1">
      <alignment horizontal="center" vertical="center"/>
    </xf>
    <xf numFmtId="0" fontId="49" fillId="2" borderId="117" xfId="4" applyFont="1" applyFill="1" applyBorder="1" applyAlignment="1">
      <alignment horizontal="center" vertical="center"/>
    </xf>
    <xf numFmtId="0" fontId="49" fillId="2" borderId="74" xfId="4" applyFont="1" applyFill="1" applyBorder="1" applyAlignment="1">
      <alignment horizontal="center" vertical="center" wrapText="1"/>
    </xf>
    <xf numFmtId="0" fontId="49" fillId="2" borderId="85" xfId="4" applyFont="1" applyFill="1" applyBorder="1" applyAlignment="1">
      <alignment horizontal="center" vertical="center"/>
    </xf>
    <xf numFmtId="0" fontId="49" fillId="2" borderId="119" xfId="4" applyFont="1" applyFill="1" applyBorder="1" applyAlignment="1">
      <alignment horizontal="center" vertical="center"/>
    </xf>
    <xf numFmtId="0" fontId="49" fillId="2" borderId="112" xfId="4" applyFont="1" applyFill="1" applyBorder="1" applyAlignment="1">
      <alignment horizontal="center" vertical="center"/>
    </xf>
    <xf numFmtId="0" fontId="49" fillId="2" borderId="73" xfId="4" applyFont="1" applyFill="1" applyBorder="1" applyAlignment="1">
      <alignment horizontal="center" vertical="center"/>
    </xf>
    <xf numFmtId="0" fontId="49" fillId="2" borderId="105" xfId="4" applyFont="1" applyFill="1" applyBorder="1" applyAlignment="1">
      <alignment horizontal="center" vertical="center" wrapText="1"/>
    </xf>
    <xf numFmtId="0" fontId="49" fillId="2" borderId="48" xfId="4" applyFont="1" applyFill="1" applyBorder="1" applyAlignment="1">
      <alignment horizontal="center" vertical="center"/>
    </xf>
    <xf numFmtId="0" fontId="49" fillId="2" borderId="128" xfId="4" applyFont="1" applyFill="1" applyBorder="1" applyAlignment="1">
      <alignment horizontal="center" vertical="center"/>
    </xf>
    <xf numFmtId="0" fontId="49" fillId="2" borderId="138" xfId="4" applyFont="1" applyFill="1" applyBorder="1" applyAlignment="1">
      <alignment horizontal="center" vertical="center" wrapText="1"/>
    </xf>
    <xf numFmtId="0" fontId="49" fillId="2" borderId="49" xfId="4" applyFont="1" applyFill="1" applyBorder="1" applyAlignment="1">
      <alignment horizontal="center" vertical="center" wrapText="1"/>
    </xf>
    <xf numFmtId="0" fontId="49" fillId="2" borderId="131" xfId="4" applyFont="1" applyFill="1" applyBorder="1" applyAlignment="1">
      <alignment horizontal="center" vertical="center" wrapText="1"/>
    </xf>
    <xf numFmtId="0" fontId="49" fillId="2" borderId="48" xfId="4" applyFont="1" applyFill="1" applyBorder="1" applyAlignment="1">
      <alignment horizontal="center" vertical="center" wrapText="1"/>
    </xf>
    <xf numFmtId="0" fontId="49" fillId="2" borderId="128" xfId="4" applyFont="1" applyFill="1" applyBorder="1" applyAlignment="1">
      <alignment horizontal="center" vertical="center" wrapText="1"/>
    </xf>
    <xf numFmtId="0" fontId="49" fillId="2" borderId="107" xfId="4" applyFont="1" applyFill="1" applyBorder="1" applyAlignment="1">
      <alignment horizontal="center" vertical="center"/>
    </xf>
    <xf numFmtId="0" fontId="49" fillId="2" borderId="103" xfId="4" applyFont="1" applyFill="1" applyBorder="1" applyAlignment="1">
      <alignment horizontal="center" vertical="center"/>
    </xf>
    <xf numFmtId="0" fontId="49" fillId="2" borderId="105" xfId="4" applyFont="1" applyFill="1" applyBorder="1" applyAlignment="1">
      <alignment horizontal="center" vertical="center"/>
    </xf>
    <xf numFmtId="0" fontId="49" fillId="2" borderId="106" xfId="4" applyFont="1" applyFill="1" applyBorder="1" applyAlignment="1">
      <alignment horizontal="center" vertical="center" wrapText="1"/>
    </xf>
    <xf numFmtId="0" fontId="49" fillId="2" borderId="84" xfId="4" applyFont="1" applyFill="1" applyBorder="1" applyAlignment="1">
      <alignment horizontal="center" vertical="center" wrapText="1"/>
    </xf>
    <xf numFmtId="0" fontId="49" fillId="2" borderId="132" xfId="4" applyFont="1" applyFill="1" applyBorder="1" applyAlignment="1">
      <alignment horizontal="center" vertical="center" wrapText="1"/>
    </xf>
    <xf numFmtId="0" fontId="49" fillId="2" borderId="102" xfId="4" applyFont="1" applyFill="1" applyBorder="1" applyAlignment="1">
      <alignment horizontal="center" vertical="center"/>
    </xf>
    <xf numFmtId="0" fontId="49" fillId="2" borderId="101" xfId="4" applyFont="1" applyFill="1" applyBorder="1" applyAlignment="1">
      <alignment horizontal="center" vertical="center"/>
    </xf>
    <xf numFmtId="0" fontId="49" fillId="2" borderId="99" xfId="4" applyFont="1" applyFill="1" applyBorder="1" applyAlignment="1">
      <alignment horizontal="center" vertical="center"/>
    </xf>
    <xf numFmtId="0" fontId="49" fillId="2" borderId="104" xfId="4" applyFont="1" applyFill="1" applyBorder="1" applyAlignment="1">
      <alignment horizontal="center" vertical="center" wrapText="1"/>
    </xf>
    <xf numFmtId="0" fontId="49" fillId="2" borderId="123" xfId="4" applyFont="1" applyFill="1" applyBorder="1" applyAlignment="1">
      <alignment horizontal="center" vertical="center" wrapText="1"/>
    </xf>
    <xf numFmtId="0" fontId="49" fillId="2" borderId="122" xfId="4" applyFont="1" applyFill="1" applyBorder="1" applyAlignment="1">
      <alignment horizontal="center" vertical="center"/>
    </xf>
    <xf numFmtId="0" fontId="49" fillId="2" borderId="124" xfId="4" applyFont="1" applyFill="1" applyBorder="1" applyAlignment="1">
      <alignment horizontal="center" vertical="center" wrapText="1"/>
    </xf>
    <xf numFmtId="0" fontId="49" fillId="2" borderId="104" xfId="4" applyFont="1" applyFill="1" applyBorder="1" applyAlignment="1">
      <alignment horizontal="center" wrapText="1"/>
    </xf>
    <xf numFmtId="0" fontId="49" fillId="2" borderId="49" xfId="4" applyFont="1" applyFill="1" applyBorder="1" applyAlignment="1">
      <alignment horizontal="center" wrapText="1"/>
    </xf>
    <xf numFmtId="0" fontId="49" fillId="2" borderId="123" xfId="4" applyFont="1" applyFill="1" applyBorder="1" applyAlignment="1">
      <alignment horizontal="center" wrapText="1"/>
    </xf>
    <xf numFmtId="0" fontId="49" fillId="2" borderId="81" xfId="4" applyFont="1" applyFill="1" applyBorder="1" applyAlignment="1">
      <alignment horizontal="center" vertical="center" wrapText="1"/>
    </xf>
    <xf numFmtId="0" fontId="49" fillId="2" borderId="0" xfId="4" applyFont="1" applyFill="1" applyAlignment="1">
      <alignment horizontal="center" vertical="center" wrapText="1"/>
    </xf>
    <xf numFmtId="0" fontId="49" fillId="2" borderId="116" xfId="4" applyFont="1" applyFill="1" applyBorder="1" applyAlignment="1">
      <alignment horizontal="center" vertical="center" wrapText="1"/>
    </xf>
    <xf numFmtId="0" fontId="49" fillId="2" borderId="104" xfId="4" applyFont="1" applyFill="1" applyBorder="1" applyAlignment="1">
      <alignment horizontal="center" vertical="center"/>
    </xf>
    <xf numFmtId="0" fontId="49" fillId="2" borderId="106" xfId="4" applyFont="1" applyFill="1" applyBorder="1" applyAlignment="1">
      <alignment horizontal="center" vertical="center"/>
    </xf>
    <xf numFmtId="0" fontId="49" fillId="2" borderId="123" xfId="4" applyFont="1" applyFill="1" applyBorder="1" applyAlignment="1">
      <alignment horizontal="center" vertical="center"/>
    </xf>
    <xf numFmtId="0" fontId="49" fillId="2" borderId="124" xfId="4" applyFont="1" applyFill="1" applyBorder="1" applyAlignment="1">
      <alignment horizontal="center" vertical="center"/>
    </xf>
    <xf numFmtId="0" fontId="49" fillId="2" borderId="52" xfId="4" applyFont="1" applyFill="1" applyBorder="1" applyAlignment="1">
      <alignment horizontal="center" vertical="center" wrapText="1"/>
    </xf>
    <xf numFmtId="0" fontId="49" fillId="2" borderId="129" xfId="4" applyFont="1" applyFill="1" applyBorder="1" applyAlignment="1">
      <alignment horizontal="center" vertical="center" wrapText="1"/>
    </xf>
    <xf numFmtId="0" fontId="49" fillId="2" borderId="137" xfId="4" applyFont="1" applyFill="1" applyBorder="1" applyAlignment="1">
      <alignment horizontal="center" vertical="center" wrapText="1"/>
    </xf>
    <xf numFmtId="0" fontId="49" fillId="2" borderId="139" xfId="4" applyFont="1" applyFill="1" applyBorder="1" applyAlignment="1">
      <alignment horizontal="center" vertical="center" wrapText="1"/>
    </xf>
    <xf numFmtId="0" fontId="49" fillId="2" borderId="99" xfId="4" applyFont="1" applyFill="1" applyBorder="1" applyAlignment="1">
      <alignment horizontal="center" vertical="center" wrapText="1"/>
    </xf>
    <xf numFmtId="0" fontId="49" fillId="2" borderId="118" xfId="4" applyFont="1" applyFill="1" applyBorder="1" applyAlignment="1">
      <alignment horizontal="center" vertical="center"/>
    </xf>
    <xf numFmtId="0" fontId="54" fillId="2" borderId="0" xfId="4" applyFont="1" applyFill="1" applyAlignment="1">
      <alignment horizontal="left" wrapText="1"/>
    </xf>
    <xf numFmtId="0" fontId="63" fillId="2" borderId="0" xfId="0" applyFont="1" applyFill="1"/>
    <xf numFmtId="0" fontId="49" fillId="2" borderId="85" xfId="4" applyFont="1" applyFill="1" applyBorder="1" applyAlignment="1">
      <alignment horizontal="center" vertical="center" wrapText="1"/>
    </xf>
    <xf numFmtId="0" fontId="49" fillId="2" borderId="141" xfId="4" applyFont="1" applyFill="1" applyBorder="1" applyAlignment="1">
      <alignment horizontal="center" vertical="center" wrapText="1"/>
    </xf>
    <xf numFmtId="0" fontId="49" fillId="2" borderId="119" xfId="4" applyFont="1" applyFill="1" applyBorder="1" applyAlignment="1">
      <alignment horizontal="center" vertical="center" wrapText="1"/>
    </xf>
    <xf numFmtId="0" fontId="49" fillId="2" borderId="67" xfId="4" applyFont="1" applyFill="1" applyBorder="1"/>
    <xf numFmtId="0" fontId="49" fillId="2" borderId="98" xfId="4" applyFont="1" applyFill="1" applyBorder="1"/>
    <xf numFmtId="0" fontId="49" fillId="2" borderId="68" xfId="4" applyFont="1" applyFill="1" applyBorder="1"/>
    <xf numFmtId="0" fontId="89" fillId="0" borderId="35" xfId="11" applyFont="1" applyBorder="1" applyAlignment="1">
      <alignment horizontal="right" vertical="center"/>
    </xf>
    <xf numFmtId="0" fontId="87" fillId="0" borderId="0" xfId="0" applyFont="1" applyAlignment="1">
      <alignment horizontal="left" vertical="center"/>
    </xf>
    <xf numFmtId="0" fontId="69" fillId="0" borderId="0" xfId="0" applyFont="1" applyAlignment="1">
      <alignment horizontal="left" vertical="center"/>
    </xf>
    <xf numFmtId="0" fontId="69" fillId="0" borderId="29" xfId="0" applyFont="1" applyBorder="1" applyAlignment="1">
      <alignment horizontal="left" vertical="center"/>
    </xf>
    <xf numFmtId="0" fontId="67" fillId="0" borderId="0" xfId="11" applyFont="1" applyAlignment="1">
      <alignment horizontal="left"/>
    </xf>
    <xf numFmtId="0" fontId="104" fillId="0" borderId="26" xfId="0" applyFont="1" applyBorder="1" applyAlignment="1">
      <alignment horizontal="center" vertical="center"/>
    </xf>
    <xf numFmtId="0" fontId="104" fillId="0" borderId="27" xfId="0" applyFont="1" applyBorder="1" applyAlignment="1">
      <alignment horizontal="center" vertical="center"/>
    </xf>
    <xf numFmtId="0" fontId="67" fillId="0" borderId="0" xfId="0" applyFont="1" applyAlignment="1">
      <alignment horizontal="center"/>
    </xf>
    <xf numFmtId="0" fontId="67" fillId="0" borderId="0" xfId="11" applyFont="1" applyAlignment="1">
      <alignment horizontal="right"/>
    </xf>
    <xf numFmtId="0" fontId="104" fillId="0" borderId="0" xfId="0" applyFont="1" applyAlignment="1">
      <alignment horizontal="center"/>
    </xf>
    <xf numFmtId="0" fontId="69" fillId="0" borderId="26" xfId="0" applyFont="1" applyBorder="1" applyAlignment="1">
      <alignment horizontal="center" vertical="center"/>
    </xf>
    <xf numFmtId="0" fontId="69" fillId="0" borderId="27" xfId="0" applyFont="1" applyBorder="1" applyAlignment="1">
      <alignment horizontal="center" vertical="center"/>
    </xf>
    <xf numFmtId="0" fontId="67" fillId="0" borderId="0" xfId="11" applyFont="1" applyAlignment="1">
      <alignment horizontal="center"/>
    </xf>
    <xf numFmtId="0" fontId="37" fillId="0" borderId="0" xfId="15" applyFont="1" applyAlignment="1">
      <alignment horizontal="center" vertical="center"/>
    </xf>
    <xf numFmtId="0" fontId="49" fillId="0" borderId="67" xfId="15" applyFont="1" applyBorder="1" applyAlignment="1">
      <alignment horizontal="center" vertical="center"/>
    </xf>
    <xf numFmtId="0" fontId="49" fillId="0" borderId="68" xfId="15" applyFont="1" applyBorder="1" applyAlignment="1">
      <alignment horizontal="center" vertical="center"/>
    </xf>
    <xf numFmtId="14" fontId="8" fillId="0" borderId="0" xfId="14" applyNumberFormat="1" applyFont="1" applyAlignment="1">
      <alignment horizontal="left"/>
    </xf>
    <xf numFmtId="0" fontId="69" fillId="0" borderId="67" xfId="0" applyFont="1" applyBorder="1" applyAlignment="1">
      <alignment horizontal="center" vertical="center" wrapText="1"/>
    </xf>
    <xf numFmtId="0" fontId="69" fillId="0" borderId="98" xfId="0" applyFont="1" applyBorder="1" applyAlignment="1">
      <alignment horizontal="center" vertical="center" wrapText="1"/>
    </xf>
    <xf numFmtId="0" fontId="69" fillId="0" borderId="75" xfId="0" applyFont="1" applyBorder="1" applyAlignment="1">
      <alignment horizontal="center" vertical="center" wrapText="1"/>
    </xf>
    <xf numFmtId="0" fontId="69" fillId="0" borderId="1" xfId="0" applyFont="1" applyBorder="1" applyAlignment="1">
      <alignment horizontal="center" vertical="center" wrapText="1"/>
    </xf>
    <xf numFmtId="0" fontId="4" fillId="0" borderId="0" xfId="15" applyFont="1" applyAlignment="1">
      <alignment horizontal="center" vertical="center"/>
    </xf>
    <xf numFmtId="0" fontId="69" fillId="0" borderId="69" xfId="0" applyFont="1" applyBorder="1" applyAlignment="1">
      <alignment horizontal="center" vertical="center"/>
    </xf>
    <xf numFmtId="0" fontId="19" fillId="0" borderId="69" xfId="0" applyFont="1" applyBorder="1" applyAlignment="1">
      <alignment horizontal="center" vertical="center"/>
    </xf>
    <xf numFmtId="0" fontId="69" fillId="0" borderId="67" xfId="0" applyFont="1" applyBorder="1" applyAlignment="1">
      <alignment horizontal="center" vertical="center"/>
    </xf>
    <xf numFmtId="0" fontId="19" fillId="0" borderId="98" xfId="0" applyFont="1" applyBorder="1" applyAlignment="1">
      <alignment horizontal="center" vertical="center"/>
    </xf>
    <xf numFmtId="0" fontId="69" fillId="0" borderId="69" xfId="0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 wrapText="1"/>
    </xf>
    <xf numFmtId="0" fontId="19" fillId="0" borderId="68" xfId="0" applyFont="1" applyBorder="1" applyAlignment="1">
      <alignment horizontal="center" vertical="center"/>
    </xf>
    <xf numFmtId="0" fontId="69" fillId="0" borderId="68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54" fillId="2" borderId="0" xfId="16" applyFont="1" applyFill="1" applyAlignment="1">
      <alignment horizontal="left" vertical="top" wrapText="1"/>
    </xf>
    <xf numFmtId="0" fontId="54" fillId="2" borderId="0" xfId="16" applyFont="1" applyFill="1" applyAlignment="1">
      <alignment horizontal="justify" wrapText="1"/>
    </xf>
    <xf numFmtId="0" fontId="54" fillId="2" borderId="0" xfId="16" applyFont="1" applyFill="1"/>
    <xf numFmtId="0" fontId="54" fillId="2" borderId="0" xfId="16" applyFont="1" applyFill="1" applyAlignment="1">
      <alignment horizontal="justify" vertical="top"/>
    </xf>
    <xf numFmtId="164" fontId="69" fillId="2" borderId="69" xfId="18" applyNumberFormat="1" applyFont="1" applyFill="1" applyBorder="1" applyAlignment="1">
      <alignment horizontal="center"/>
    </xf>
    <xf numFmtId="164" fontId="69" fillId="2" borderId="75" xfId="18" applyNumberFormat="1" applyFont="1" applyFill="1" applyBorder="1" applyAlignment="1">
      <alignment horizontal="center"/>
    </xf>
    <xf numFmtId="0" fontId="37" fillId="2" borderId="0" xfId="18" applyFont="1" applyFill="1" applyAlignment="1">
      <alignment horizontal="center"/>
    </xf>
    <xf numFmtId="0" fontId="49" fillId="2" borderId="69" xfId="18" applyFont="1" applyFill="1" applyBorder="1" applyAlignment="1">
      <alignment horizontal="center" vertical="top"/>
    </xf>
    <xf numFmtId="0" fontId="112" fillId="2" borderId="69" xfId="18" applyFont="1" applyFill="1" applyBorder="1" applyAlignment="1">
      <alignment horizontal="center" vertical="top"/>
    </xf>
    <xf numFmtId="0" fontId="69" fillId="2" borderId="69" xfId="18" applyFont="1" applyFill="1" applyBorder="1" applyAlignment="1">
      <alignment horizontal="center" vertical="center" wrapText="1"/>
    </xf>
    <xf numFmtId="0" fontId="49" fillId="2" borderId="65" xfId="18" applyFont="1" applyFill="1" applyBorder="1" applyAlignment="1">
      <alignment horizontal="left"/>
    </xf>
    <xf numFmtId="0" fontId="49" fillId="2" borderId="66" xfId="18" applyFont="1" applyFill="1" applyBorder="1" applyAlignment="1">
      <alignment horizontal="left"/>
    </xf>
    <xf numFmtId="0" fontId="49" fillId="2" borderId="145" xfId="18" applyFont="1" applyFill="1" applyBorder="1" applyAlignment="1">
      <alignment horizontal="left" vertical="center"/>
    </xf>
    <xf numFmtId="0" fontId="49" fillId="2" borderId="70" xfId="18" applyFont="1" applyFill="1" applyBorder="1" applyAlignment="1">
      <alignment horizontal="left" vertical="center"/>
    </xf>
    <xf numFmtId="0" fontId="49" fillId="2" borderId="145" xfId="18" applyFont="1" applyFill="1" applyBorder="1" applyAlignment="1">
      <alignment horizontal="left"/>
    </xf>
    <xf numFmtId="0" fontId="49" fillId="2" borderId="70" xfId="18" applyFont="1" applyFill="1" applyBorder="1" applyAlignment="1">
      <alignment horizontal="left"/>
    </xf>
    <xf numFmtId="0" fontId="49" fillId="2" borderId="69" xfId="18" applyFont="1" applyFill="1" applyBorder="1" applyAlignment="1">
      <alignment horizontal="center"/>
    </xf>
    <xf numFmtId="0" fontId="49" fillId="2" borderId="145" xfId="18" applyFont="1" applyFill="1" applyBorder="1" applyAlignment="1">
      <alignment horizontal="left" vertical="top"/>
    </xf>
    <xf numFmtId="0" fontId="49" fillId="2" borderId="70" xfId="18" applyFont="1" applyFill="1" applyBorder="1" applyAlignment="1">
      <alignment horizontal="left" vertical="top"/>
    </xf>
    <xf numFmtId="0" fontId="84" fillId="2" borderId="0" xfId="0" applyFont="1" applyFill="1" applyAlignment="1">
      <alignment horizontal="center"/>
    </xf>
    <xf numFmtId="0" fontId="39" fillId="2" borderId="138" xfId="0" applyFont="1" applyFill="1" applyBorder="1" applyAlignment="1">
      <alignment horizontal="center" vertical="center"/>
    </xf>
    <xf numFmtId="0" fontId="39" fillId="2" borderId="137" xfId="0" applyFont="1" applyFill="1" applyBorder="1" applyAlignment="1">
      <alignment horizontal="center" vertical="center"/>
    </xf>
    <xf numFmtId="0" fontId="39" fillId="2" borderId="123" xfId="0" applyFont="1" applyFill="1" applyBorder="1" applyAlignment="1">
      <alignment horizontal="center" vertical="center"/>
    </xf>
    <xf numFmtId="0" fontId="39" fillId="2" borderId="124" xfId="0" applyFont="1" applyFill="1" applyBorder="1" applyAlignment="1">
      <alignment horizontal="center" vertical="center"/>
    </xf>
    <xf numFmtId="0" fontId="39" fillId="2" borderId="133" xfId="0" applyFont="1" applyFill="1" applyBorder="1" applyAlignment="1">
      <alignment horizontal="center" vertical="center" wrapText="1"/>
    </xf>
    <xf numFmtId="0" fontId="39" fillId="2" borderId="52" xfId="0" applyFont="1" applyFill="1" applyBorder="1" applyAlignment="1">
      <alignment horizontal="center" vertical="center" wrapText="1"/>
    </xf>
    <xf numFmtId="0" fontId="39" fillId="2" borderId="88" xfId="0" applyFont="1" applyFill="1" applyBorder="1" applyAlignment="1">
      <alignment horizontal="center" vertical="center" wrapText="1"/>
    </xf>
    <xf numFmtId="0" fontId="39" fillId="2" borderId="105" xfId="0" applyFont="1" applyFill="1" applyBorder="1" applyAlignment="1">
      <alignment horizontal="center" vertical="center"/>
    </xf>
    <xf numFmtId="0" fontId="39" fillId="2" borderId="48" xfId="0" applyFont="1" applyFill="1" applyBorder="1" applyAlignment="1">
      <alignment horizontal="center" vertical="center"/>
    </xf>
    <xf numFmtId="0" fontId="39" fillId="2" borderId="140" xfId="0" applyFont="1" applyFill="1" applyBorder="1" applyAlignment="1">
      <alignment horizontal="center" vertical="center"/>
    </xf>
    <xf numFmtId="0" fontId="0" fillId="6" borderId="0" xfId="0" applyFill="1" applyAlignment="1">
      <alignment horizontal="left" wrapText="1"/>
    </xf>
    <xf numFmtId="0" fontId="39" fillId="2" borderId="142" xfId="0" applyFont="1" applyFill="1" applyBorder="1" applyAlignment="1">
      <alignment horizontal="center" vertical="center"/>
    </xf>
    <xf numFmtId="0" fontId="88" fillId="0" borderId="0" xfId="0" applyFont="1" applyAlignment="1">
      <alignment horizontal="left" wrapText="1"/>
    </xf>
    <xf numFmtId="0" fontId="67" fillId="2" borderId="0" xfId="21" applyFont="1" applyFill="1" applyAlignment="1">
      <alignment horizontal="center"/>
    </xf>
    <xf numFmtId="0" fontId="88" fillId="0" borderId="0" xfId="0" applyFont="1" applyAlignment="1">
      <alignment horizontal="left"/>
    </xf>
    <xf numFmtId="0" fontId="88" fillId="2" borderId="65" xfId="21" applyFont="1" applyFill="1" applyBorder="1" applyAlignment="1">
      <alignment horizontal="left"/>
    </xf>
    <xf numFmtId="0" fontId="88" fillId="2" borderId="100" xfId="21" applyFont="1" applyFill="1" applyBorder="1" applyAlignment="1">
      <alignment horizontal="left"/>
    </xf>
    <xf numFmtId="0" fontId="88" fillId="2" borderId="145" xfId="21" applyFont="1" applyFill="1" applyBorder="1" applyAlignment="1">
      <alignment horizontal="left"/>
    </xf>
    <xf numFmtId="0" fontId="88" fillId="2" borderId="0" xfId="21" applyFont="1" applyFill="1" applyAlignment="1">
      <alignment horizontal="left"/>
    </xf>
    <xf numFmtId="0" fontId="57" fillId="0" borderId="35" xfId="11" applyFont="1" applyBorder="1" applyAlignment="1">
      <alignment horizontal="right"/>
    </xf>
    <xf numFmtId="0" fontId="44" fillId="0" borderId="35" xfId="11" applyFont="1" applyBorder="1" applyAlignment="1">
      <alignment horizontal="right"/>
    </xf>
    <xf numFmtId="0" fontId="4" fillId="0" borderId="0" xfId="11" applyFont="1" applyAlignment="1">
      <alignment horizontal="center"/>
    </xf>
    <xf numFmtId="0" fontId="37" fillId="0" borderId="0" xfId="11" applyFont="1" applyAlignment="1">
      <alignment horizontal="center"/>
    </xf>
    <xf numFmtId="0" fontId="49" fillId="2" borderId="69" xfId="21" applyFont="1" applyFill="1" applyBorder="1" applyAlignment="1">
      <alignment horizontal="center" vertical="center"/>
    </xf>
    <xf numFmtId="0" fontId="49" fillId="2" borderId="75" xfId="21" applyFont="1" applyFill="1" applyBorder="1" applyAlignment="1">
      <alignment horizontal="center" vertical="center"/>
    </xf>
    <xf numFmtId="0" fontId="116" fillId="2" borderId="73" xfId="21" applyFont="1" applyFill="1" applyBorder="1" applyAlignment="1">
      <alignment horizontal="center" vertical="center" wrapText="1"/>
    </xf>
    <xf numFmtId="0" fontId="116" fillId="2" borderId="81" xfId="21" applyFont="1" applyFill="1" applyBorder="1" applyAlignment="1">
      <alignment horizontal="center" vertical="center"/>
    </xf>
    <xf numFmtId="0" fontId="116" fillId="2" borderId="74" xfId="21" applyFont="1" applyFill="1" applyBorder="1" applyAlignment="1">
      <alignment horizontal="center" vertical="center"/>
    </xf>
    <xf numFmtId="0" fontId="116" fillId="2" borderId="145" xfId="21" applyFont="1" applyFill="1" applyBorder="1" applyAlignment="1">
      <alignment horizontal="center" vertical="center"/>
    </xf>
    <xf numFmtId="0" fontId="116" fillId="2" borderId="0" xfId="21" applyFont="1" applyFill="1" applyAlignment="1">
      <alignment horizontal="center" vertical="center"/>
    </xf>
    <xf numFmtId="0" fontId="116" fillId="2" borderId="70" xfId="21" applyFont="1" applyFill="1" applyBorder="1" applyAlignment="1">
      <alignment horizontal="center" vertical="center"/>
    </xf>
    <xf numFmtId="0" fontId="37" fillId="2" borderId="0" xfId="6" applyFont="1" applyFill="1" applyAlignment="1">
      <alignment horizontal="right"/>
    </xf>
    <xf numFmtId="0" fontId="37" fillId="2" borderId="0" xfId="6" applyFont="1" applyFill="1" applyAlignment="1">
      <alignment horizontal="center"/>
    </xf>
    <xf numFmtId="0" fontId="49" fillId="2" borderId="73" xfId="6" applyFont="1" applyFill="1" applyBorder="1" applyAlignment="1">
      <alignment horizontal="center" vertical="center" wrapText="1"/>
    </xf>
    <xf numFmtId="0" fontId="49" fillId="2" borderId="74" xfId="6" applyFont="1" applyFill="1" applyBorder="1" applyAlignment="1">
      <alignment horizontal="center" vertical="center" wrapText="1"/>
    </xf>
    <xf numFmtId="0" fontId="49" fillId="2" borderId="145" xfId="6" applyFont="1" applyFill="1" applyBorder="1" applyAlignment="1">
      <alignment horizontal="center" vertical="center" wrapText="1"/>
    </xf>
    <xf numFmtId="0" fontId="49" fillId="2" borderId="85" xfId="6" applyFont="1" applyFill="1" applyBorder="1" applyAlignment="1">
      <alignment horizontal="center" vertical="center" wrapText="1"/>
    </xf>
    <xf numFmtId="0" fontId="49" fillId="2" borderId="117" xfId="6" applyFont="1" applyFill="1" applyBorder="1" applyAlignment="1">
      <alignment horizontal="center" vertical="center" wrapText="1"/>
    </xf>
    <xf numFmtId="0" fontId="49" fillId="2" borderId="87" xfId="6" applyFont="1" applyFill="1" applyBorder="1" applyAlignment="1">
      <alignment horizontal="center" vertical="center" wrapText="1"/>
    </xf>
    <xf numFmtId="0" fontId="49" fillId="2" borderId="106" xfId="6" applyFont="1" applyFill="1" applyBorder="1" applyAlignment="1">
      <alignment horizontal="center" vertical="center" wrapText="1"/>
    </xf>
    <xf numFmtId="0" fontId="49" fillId="2" borderId="84" xfId="6" applyFont="1" applyFill="1" applyBorder="1" applyAlignment="1">
      <alignment horizontal="center" vertical="center" wrapText="1"/>
    </xf>
    <xf numFmtId="0" fontId="49" fillId="2" borderId="105" xfId="6" applyFont="1" applyFill="1" applyBorder="1" applyAlignment="1">
      <alignment horizontal="center" vertical="center" wrapText="1"/>
    </xf>
    <xf numFmtId="0" fontId="49" fillId="2" borderId="48" xfId="6" applyFont="1" applyFill="1" applyBorder="1" applyAlignment="1">
      <alignment horizontal="center" vertical="center" wrapText="1"/>
    </xf>
    <xf numFmtId="0" fontId="49" fillId="2" borderId="104" xfId="6" applyFont="1" applyFill="1" applyBorder="1" applyAlignment="1">
      <alignment horizontal="center" vertical="center" wrapText="1"/>
    </xf>
    <xf numFmtId="0" fontId="49" fillId="2" borderId="89" xfId="6" applyFont="1" applyFill="1" applyBorder="1" applyAlignment="1">
      <alignment horizontal="center" vertical="center" wrapText="1"/>
    </xf>
    <xf numFmtId="0" fontId="49" fillId="2" borderId="86" xfId="6" applyFont="1" applyFill="1" applyBorder="1" applyAlignment="1">
      <alignment horizontal="center" vertical="center" wrapText="1"/>
    </xf>
    <xf numFmtId="0" fontId="49" fillId="2" borderId="105" xfId="0" applyFont="1" applyFill="1" applyBorder="1" applyAlignment="1">
      <alignment horizontal="center" vertical="center" wrapText="1"/>
    </xf>
    <xf numFmtId="0" fontId="49" fillId="2" borderId="48" xfId="0" applyFont="1" applyFill="1" applyBorder="1" applyAlignment="1">
      <alignment horizontal="center" vertical="center" wrapText="1"/>
    </xf>
    <xf numFmtId="0" fontId="58" fillId="2" borderId="105" xfId="6" applyFont="1" applyFill="1" applyBorder="1" applyAlignment="1">
      <alignment horizontal="center" vertical="center" wrapText="1"/>
    </xf>
    <xf numFmtId="0" fontId="58" fillId="2" borderId="48" xfId="0" applyFont="1" applyFill="1" applyBorder="1" applyAlignment="1">
      <alignment horizontal="center" vertical="center" wrapText="1"/>
    </xf>
    <xf numFmtId="0" fontId="58" fillId="2" borderId="140" xfId="0" applyFont="1" applyFill="1" applyBorder="1" applyAlignment="1">
      <alignment horizontal="center" vertical="center" wrapText="1"/>
    </xf>
    <xf numFmtId="0" fontId="58" fillId="2" borderId="104" xfId="6" applyFont="1" applyFill="1" applyBorder="1" applyAlignment="1">
      <alignment horizontal="center" vertical="center" wrapText="1"/>
    </xf>
    <xf numFmtId="0" fontId="58" fillId="2" borderId="49" xfId="0" applyFont="1" applyFill="1" applyBorder="1" applyAlignment="1">
      <alignment horizontal="center" vertical="center" wrapText="1"/>
    </xf>
    <xf numFmtId="0" fontId="58" fillId="2" borderId="144" xfId="0" applyFont="1" applyFill="1" applyBorder="1" applyAlignment="1">
      <alignment horizontal="center" vertical="center" wrapText="1"/>
    </xf>
    <xf numFmtId="0" fontId="37" fillId="2" borderId="73" xfId="6" applyFont="1" applyFill="1" applyBorder="1" applyAlignment="1">
      <alignment horizontal="center" vertical="center"/>
    </xf>
    <xf numFmtId="0" fontId="91" fillId="2" borderId="81" xfId="6" applyFont="1" applyFill="1" applyBorder="1" applyAlignment="1">
      <alignment horizontal="center" vertical="center"/>
    </xf>
    <xf numFmtId="0" fontId="91" fillId="2" borderId="74" xfId="6" applyFont="1" applyFill="1" applyBorder="1" applyAlignment="1">
      <alignment horizontal="center" vertical="center"/>
    </xf>
    <xf numFmtId="0" fontId="49" fillId="2" borderId="105" xfId="6" applyFont="1" applyFill="1" applyBorder="1" applyAlignment="1">
      <alignment horizontal="center" vertical="center" textRotation="90" wrapText="1"/>
    </xf>
    <xf numFmtId="0" fontId="49" fillId="2" borderId="48" xfId="6" applyFont="1" applyFill="1" applyBorder="1" applyAlignment="1">
      <alignment horizontal="center" vertical="center" textRotation="90" wrapText="1"/>
    </xf>
    <xf numFmtId="0" fontId="49" fillId="2" borderId="128" xfId="6" applyFont="1" applyFill="1" applyBorder="1" applyAlignment="1">
      <alignment horizontal="center" vertical="center" textRotation="90" wrapText="1"/>
    </xf>
    <xf numFmtId="0" fontId="49" fillId="2" borderId="108" xfId="6" applyFont="1" applyFill="1" applyBorder="1" applyAlignment="1">
      <alignment horizontal="center" vertical="center" textRotation="90" wrapText="1"/>
    </xf>
    <xf numFmtId="0" fontId="49" fillId="2" borderId="50" xfId="6" applyFont="1" applyFill="1" applyBorder="1" applyAlignment="1">
      <alignment horizontal="center" vertical="center" textRotation="90" wrapText="1"/>
    </xf>
    <xf numFmtId="0" fontId="49" fillId="2" borderId="113" xfId="6" applyFont="1" applyFill="1" applyBorder="1" applyAlignment="1">
      <alignment horizontal="center" vertical="center" textRotation="90" wrapText="1"/>
    </xf>
    <xf numFmtId="0" fontId="54" fillId="2" borderId="0" xfId="6" applyFont="1" applyFill="1" applyAlignment="1">
      <alignment horizontal="left" vertical="center" wrapText="1"/>
    </xf>
    <xf numFmtId="0" fontId="49" fillId="2" borderId="111" xfId="6" applyFont="1" applyFill="1" applyBorder="1" applyAlignment="1">
      <alignment horizontal="center" vertical="center" textRotation="90" wrapText="1"/>
    </xf>
    <xf numFmtId="0" fontId="49" fillId="2" borderId="52" xfId="6" applyFont="1" applyFill="1" applyBorder="1" applyAlignment="1">
      <alignment horizontal="center" vertical="center" textRotation="90" wrapText="1"/>
    </xf>
    <xf numFmtId="0" fontId="49" fillId="2" borderId="134" xfId="6" applyFont="1" applyFill="1" applyBorder="1" applyAlignment="1">
      <alignment horizontal="center" vertical="center" textRotation="90" wrapText="1"/>
    </xf>
    <xf numFmtId="0" fontId="49" fillId="2" borderId="112" xfId="6" applyFont="1" applyFill="1" applyBorder="1" applyAlignment="1">
      <alignment horizontal="center" vertical="center" textRotation="90" wrapText="1"/>
    </xf>
    <xf numFmtId="0" fontId="49" fillId="2" borderId="130" xfId="6" applyFont="1" applyFill="1" applyBorder="1" applyAlignment="1">
      <alignment horizontal="center" vertical="center" textRotation="90" wrapText="1"/>
    </xf>
    <xf numFmtId="0" fontId="49" fillId="2" borderId="1" xfId="6" applyFont="1" applyFill="1" applyBorder="1" applyAlignment="1">
      <alignment horizontal="center" vertical="center" textRotation="90" wrapText="1"/>
    </xf>
    <xf numFmtId="0" fontId="49" fillId="0" borderId="0" xfId="11" applyFont="1" applyAlignment="1">
      <alignment horizontal="center"/>
    </xf>
    <xf numFmtId="0" fontId="44" fillId="0" borderId="0" xfId="11" applyFont="1" applyAlignment="1">
      <alignment horizontal="center"/>
    </xf>
    <xf numFmtId="0" fontId="64" fillId="2" borderId="105" xfId="21" applyFont="1" applyFill="1" applyBorder="1" applyAlignment="1">
      <alignment horizontal="center" vertical="center" wrapText="1"/>
    </xf>
    <xf numFmtId="0" fontId="64" fillId="2" borderId="128" xfId="21" applyFont="1" applyFill="1" applyBorder="1" applyAlignment="1">
      <alignment horizontal="center" vertical="center" wrapText="1"/>
    </xf>
    <xf numFmtId="0" fontId="64" fillId="2" borderId="37" xfId="21" applyFont="1" applyFill="1" applyBorder="1" applyAlignment="1">
      <alignment horizontal="center" vertical="center"/>
    </xf>
    <xf numFmtId="0" fontId="37" fillId="0" borderId="0" xfId="0" applyFont="1" applyAlignment="1">
      <alignment horizontal="center"/>
    </xf>
    <xf numFmtId="0" fontId="44" fillId="2" borderId="37" xfId="21" applyFont="1" applyFill="1" applyBorder="1" applyAlignment="1">
      <alignment horizontal="center"/>
    </xf>
    <xf numFmtId="0" fontId="37" fillId="0" borderId="0" xfId="21" applyFont="1" applyAlignment="1">
      <alignment horizontal="center"/>
    </xf>
    <xf numFmtId="0" fontId="64" fillId="0" borderId="105" xfId="21" applyFont="1" applyBorder="1" applyAlignment="1">
      <alignment horizontal="center" vertical="center" wrapText="1"/>
    </xf>
    <xf numFmtId="0" fontId="64" fillId="0" borderId="49" xfId="21" applyFont="1" applyBorder="1" applyAlignment="1">
      <alignment horizontal="center" vertical="center" wrapText="1"/>
    </xf>
    <xf numFmtId="0" fontId="64" fillId="0" borderId="48" xfId="21" applyFont="1" applyBorder="1" applyAlignment="1">
      <alignment horizontal="center" vertical="center" wrapText="1"/>
    </xf>
    <xf numFmtId="0" fontId="82" fillId="0" borderId="38" xfId="21" applyFont="1" applyBorder="1" applyAlignment="1">
      <alignment horizontal="center" vertical="center" wrapText="1"/>
    </xf>
    <xf numFmtId="0" fontId="82" fillId="0" borderId="94" xfId="21" applyFont="1" applyBorder="1" applyAlignment="1">
      <alignment horizontal="center" vertical="center" wrapText="1"/>
    </xf>
    <xf numFmtId="0" fontId="54" fillId="0" borderId="99" xfId="21" applyFont="1" applyBorder="1" applyAlignment="1">
      <alignment horizontal="right" vertical="top" wrapText="1"/>
    </xf>
    <xf numFmtId="0" fontId="54" fillId="0" borderId="0" xfId="21" applyFont="1" applyAlignment="1">
      <alignment horizontal="right" vertical="top" wrapText="1"/>
    </xf>
    <xf numFmtId="176" fontId="10" fillId="0" borderId="107" xfId="13" applyNumberFormat="1" applyFont="1" applyFill="1" applyBorder="1" applyAlignment="1" applyProtection="1">
      <alignment horizontal="center"/>
    </xf>
    <xf numFmtId="176" fontId="10" fillId="0" borderId="103" xfId="13" applyNumberFormat="1" applyFont="1" applyFill="1" applyBorder="1" applyAlignment="1" applyProtection="1">
      <alignment horizontal="center"/>
    </xf>
    <xf numFmtId="176" fontId="10" fillId="0" borderId="104" xfId="13" applyNumberFormat="1" applyFont="1" applyFill="1" applyBorder="1" applyAlignment="1" applyProtection="1">
      <alignment horizontal="center"/>
    </xf>
    <xf numFmtId="176" fontId="10" fillId="0" borderId="106" xfId="13" applyNumberFormat="1" applyFont="1" applyFill="1" applyBorder="1" applyAlignment="1" applyProtection="1">
      <alignment horizontal="center"/>
    </xf>
    <xf numFmtId="176" fontId="10" fillId="0" borderId="69" xfId="13" applyNumberFormat="1" applyFont="1" applyFill="1" applyBorder="1" applyAlignment="1" applyProtection="1">
      <alignment horizontal="center"/>
    </xf>
    <xf numFmtId="3" fontId="57" fillId="0" borderId="0" xfId="13" applyNumberFormat="1" applyFont="1" applyFill="1" applyBorder="1" applyAlignment="1" applyProtection="1">
      <alignment horizontal="right"/>
    </xf>
    <xf numFmtId="0" fontId="81" fillId="0" borderId="0" xfId="21" applyFont="1" applyAlignment="1">
      <alignment horizontal="center"/>
    </xf>
    <xf numFmtId="0" fontId="64" fillId="0" borderId="128" xfId="21" applyFont="1" applyBorder="1" applyAlignment="1">
      <alignment horizontal="center" vertical="center" wrapText="1"/>
    </xf>
    <xf numFmtId="3" fontId="64" fillId="0" borderId="105" xfId="21" applyNumberFormat="1" applyFont="1" applyBorder="1" applyAlignment="1">
      <alignment horizontal="center" vertical="center" wrapText="1"/>
    </xf>
    <xf numFmtId="3" fontId="64" fillId="0" borderId="128" xfId="21" applyNumberFormat="1" applyFont="1" applyBorder="1" applyAlignment="1">
      <alignment horizontal="center" vertical="center" wrapText="1"/>
    </xf>
    <xf numFmtId="3" fontId="64" fillId="0" borderId="107" xfId="21" applyNumberFormat="1" applyFont="1" applyBorder="1" applyAlignment="1">
      <alignment horizontal="center" vertical="center"/>
    </xf>
    <xf numFmtId="3" fontId="64" fillId="0" borderId="102" xfId="21" applyNumberFormat="1" applyFont="1" applyBorder="1" applyAlignment="1">
      <alignment horizontal="center" vertical="center"/>
    </xf>
    <xf numFmtId="3" fontId="64" fillId="0" borderId="103" xfId="21" applyNumberFormat="1" applyFont="1" applyBorder="1" applyAlignment="1">
      <alignment horizontal="center" vertical="center"/>
    </xf>
    <xf numFmtId="0" fontId="64" fillId="0" borderId="140" xfId="21" applyFont="1" applyBorder="1" applyAlignment="1">
      <alignment horizontal="center" vertical="center" wrapText="1"/>
    </xf>
    <xf numFmtId="0" fontId="49" fillId="0" borderId="105" xfId="21" applyFont="1" applyBorder="1" applyAlignment="1">
      <alignment horizontal="center" vertical="center" wrapText="1"/>
    </xf>
    <xf numFmtId="0" fontId="49" fillId="0" borderId="140" xfId="21" applyFont="1" applyBorder="1" applyAlignment="1">
      <alignment horizontal="center" vertical="center" wrapText="1"/>
    </xf>
    <xf numFmtId="176" fontId="10" fillId="0" borderId="13" xfId="13" applyNumberFormat="1" applyFont="1" applyFill="1" applyBorder="1" applyAlignment="1">
      <alignment horizontal="center" vertical="center"/>
    </xf>
    <xf numFmtId="176" fontId="10" fillId="0" borderId="43" xfId="13" applyNumberFormat="1" applyFont="1" applyFill="1" applyBorder="1" applyAlignment="1">
      <alignment horizontal="center" vertical="center"/>
    </xf>
    <xf numFmtId="180" fontId="10" fillId="0" borderId="13" xfId="13" applyNumberFormat="1" applyFont="1" applyFill="1" applyBorder="1" applyAlignment="1">
      <alignment horizontal="right" vertical="center"/>
    </xf>
    <xf numFmtId="180" fontId="10" fillId="0" borderId="43" xfId="13" applyNumberFormat="1" applyFont="1" applyFill="1" applyBorder="1" applyAlignment="1">
      <alignment horizontal="right" vertical="center"/>
    </xf>
    <xf numFmtId="180" fontId="10" fillId="0" borderId="13" xfId="13" applyNumberFormat="1" applyFont="1" applyFill="1" applyBorder="1" applyAlignment="1">
      <alignment vertical="center"/>
    </xf>
    <xf numFmtId="180" fontId="10" fillId="0" borderId="43" xfId="13" applyNumberFormat="1" applyFont="1" applyFill="1" applyBorder="1" applyAlignment="1">
      <alignment vertical="center"/>
    </xf>
    <xf numFmtId="0" fontId="37" fillId="0" borderId="0" xfId="21" applyFont="1" applyAlignment="1">
      <alignment horizontal="center" wrapText="1"/>
    </xf>
    <xf numFmtId="1" fontId="20" fillId="0" borderId="7" xfId="11" applyNumberFormat="1" applyFont="1" applyBorder="1" applyAlignment="1">
      <alignment horizontal="center" vertical="center"/>
    </xf>
    <xf numFmtId="1" fontId="20" fillId="0" borderId="40" xfId="11" applyNumberFormat="1" applyFont="1" applyBorder="1" applyAlignment="1">
      <alignment horizontal="center" vertical="center"/>
    </xf>
    <xf numFmtId="1" fontId="20" fillId="0" borderId="1" xfId="11" applyNumberFormat="1" applyFont="1" applyBorder="1" applyAlignment="1">
      <alignment horizontal="center" vertical="center"/>
    </xf>
    <xf numFmtId="180" fontId="10" fillId="0" borderId="48" xfId="13" applyNumberFormat="1" applyFont="1" applyFill="1" applyBorder="1" applyAlignment="1">
      <alignment horizontal="right" vertical="center"/>
    </xf>
    <xf numFmtId="0" fontId="49" fillId="0" borderId="75" xfId="21" applyFont="1" applyBorder="1" applyAlignment="1">
      <alignment horizontal="center" vertical="center" wrapText="1"/>
    </xf>
    <xf numFmtId="0" fontId="49" fillId="0" borderId="130" xfId="21" applyFont="1" applyBorder="1" applyAlignment="1">
      <alignment horizontal="center" vertical="center" wrapText="1"/>
    </xf>
    <xf numFmtId="0" fontId="49" fillId="0" borderId="1" xfId="21" applyFont="1" applyBorder="1" applyAlignment="1">
      <alignment horizontal="center" vertical="center" wrapText="1"/>
    </xf>
    <xf numFmtId="3" fontId="49" fillId="0" borderId="101" xfId="21" applyNumberFormat="1" applyFont="1" applyBorder="1" applyAlignment="1">
      <alignment horizontal="center"/>
    </xf>
    <xf numFmtId="3" fontId="49" fillId="0" borderId="103" xfId="21" applyNumberFormat="1" applyFont="1" applyBorder="1" applyAlignment="1">
      <alignment horizontal="center"/>
    </xf>
  </cellXfs>
  <cellStyles count="24">
    <cellStyle name="40% - Accent2" xfId="9" builtinId="35"/>
    <cellStyle name="Comma" xfId="2" builtinId="3"/>
    <cellStyle name="Comma 2" xfId="3" xr:uid="{25DF2598-13C0-4EFE-B9F6-0676F668082A}"/>
    <cellStyle name="Comma 3" xfId="8" xr:uid="{C39142D4-16CC-4F9B-8002-E9297251932A}"/>
    <cellStyle name="Comma 3 2" xfId="22" xr:uid="{BAA6DDAA-1B44-45DB-8D5C-71BD904D048D}"/>
    <cellStyle name="Comma 4" xfId="13" xr:uid="{5E208DAD-92E3-4774-A018-4AE2C47E7DE1}"/>
    <cellStyle name="Comma 5" xfId="19" xr:uid="{998BB425-F67C-496A-AF21-240F55F7F5DC}"/>
    <cellStyle name="Hyperlink" xfId="10" builtinId="8"/>
    <cellStyle name="Hyperlink 2" xfId="12" xr:uid="{D00B040C-33DA-40ED-9BBD-772A31B2CF92}"/>
    <cellStyle name="Normal" xfId="0" builtinId="0"/>
    <cellStyle name="Normal 2" xfId="11" xr:uid="{4A2B3AFE-40E2-4026-95BA-FB1BFE4243EF}"/>
    <cellStyle name="Normal 2 2" xfId="15" xr:uid="{F7B499D7-FE57-4809-92E3-5F4CA62B466C}"/>
    <cellStyle name="Normal 2 2 2" xfId="16" xr:uid="{C4BE9DF6-6523-421D-8661-52C4BCC1812A}"/>
    <cellStyle name="Normal 2_Annual Report - Appendix tables 122, 123A and 123B" xfId="4" xr:uid="{A3980490-28E8-48CE-B62E-278A929CD28E}"/>
    <cellStyle name="Normal 3" xfId="14" xr:uid="{26908212-9D0C-4C14-8330-7F2A60036903}"/>
    <cellStyle name="Normal 6" xfId="20" xr:uid="{22CF1190-4FA6-4BD6-8E54-D495FDABD4F3}"/>
    <cellStyle name="Normal 7" xfId="21" xr:uid="{AFF659D3-11DE-4030-8CDE-A2F998AD9DF2}"/>
    <cellStyle name="Normal 8" xfId="23" xr:uid="{2D3F7C14-8DA0-4CEF-9035-FD285CB561D3}"/>
    <cellStyle name="Normal_Annual Report - Appendix tables 122, 123A and 123B" xfId="7" xr:uid="{9EFA8A6E-E689-4A7F-A83E-DD833BFF5A71}"/>
    <cellStyle name="Normal_Sheet1 2" xfId="6" xr:uid="{6C86BCC2-DA11-478A-A654-8309200AEC79}"/>
    <cellStyle name="Normal_Sheet1 2 2" xfId="17" xr:uid="{0E20E19C-7806-4AAD-8F10-75F05607104C}"/>
    <cellStyle name="Normal_Sheet8 2" xfId="18" xr:uid="{1B0609DD-C420-457D-A99D-7ADDD03F0836}"/>
    <cellStyle name="Output Amounts" xfId="1" xr:uid="{B133C76A-817A-42F3-8C55-6938D2E72B26}"/>
    <cellStyle name="Percent 2" xfId="5" xr:uid="{ABCEBE1D-A87F-49A9-AA5F-A74D4CE4A86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192405</xdr:colOff>
      <xdr:row>9</xdr:row>
      <xdr:rowOff>180975</xdr:rowOff>
    </xdr:from>
    <xdr:to>
      <xdr:col>21</xdr:col>
      <xdr:colOff>449580</xdr:colOff>
      <xdr:row>9</xdr:row>
      <xdr:rowOff>180975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1ABDCB1-CDBD-4543-AFA2-85A67DB9F99D}"/>
            </a:ext>
          </a:extLst>
        </xdr:cNvPr>
        <xdr:cNvSpPr>
          <a:spLocks noChangeShapeType="1"/>
        </xdr:cNvSpPr>
      </xdr:nvSpPr>
      <xdr:spPr bwMode="auto">
        <a:xfrm>
          <a:off x="17861280" y="1800225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211455</xdr:colOff>
      <xdr:row>9</xdr:row>
      <xdr:rowOff>180975</xdr:rowOff>
    </xdr:from>
    <xdr:to>
      <xdr:col>20</xdr:col>
      <xdr:colOff>459105</xdr:colOff>
      <xdr:row>9</xdr:row>
      <xdr:rowOff>180975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436480FF-B937-4353-97DA-401424F843B9}"/>
            </a:ext>
          </a:extLst>
        </xdr:cNvPr>
        <xdr:cNvSpPr>
          <a:spLocks noChangeShapeType="1"/>
        </xdr:cNvSpPr>
      </xdr:nvSpPr>
      <xdr:spPr bwMode="auto">
        <a:xfrm>
          <a:off x="17289780" y="180022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43</xdr:row>
      <xdr:rowOff>9525</xdr:rowOff>
    </xdr:from>
    <xdr:to>
      <xdr:col>1</xdr:col>
      <xdr:colOff>95250</xdr:colOff>
      <xdr:row>44</xdr:row>
      <xdr:rowOff>171450</xdr:rowOff>
    </xdr:to>
    <xdr:sp macro="" textlink="">
      <xdr:nvSpPr>
        <xdr:cNvPr id="16" name="Right Brace 2">
          <a:extLst>
            <a:ext uri="{FF2B5EF4-FFF2-40B4-BE49-F238E27FC236}">
              <a16:creationId xmlns:a16="http://schemas.microsoft.com/office/drawing/2014/main" id="{9E74F7B5-919D-46FE-8AFA-886AA78C306C}"/>
            </a:ext>
          </a:extLst>
        </xdr:cNvPr>
        <xdr:cNvSpPr>
          <a:spLocks/>
        </xdr:cNvSpPr>
      </xdr:nvSpPr>
      <xdr:spPr bwMode="auto">
        <a:xfrm>
          <a:off x="971550" y="7162800"/>
          <a:ext cx="85725" cy="314325"/>
        </a:xfrm>
        <a:prstGeom prst="rightBrace">
          <a:avLst>
            <a:gd name="adj1" fmla="val 8333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19050</xdr:colOff>
      <xdr:row>34</xdr:row>
      <xdr:rowOff>9525</xdr:rowOff>
    </xdr:from>
    <xdr:to>
      <xdr:col>3</xdr:col>
      <xdr:colOff>104775</xdr:colOff>
      <xdr:row>35</xdr:row>
      <xdr:rowOff>171450</xdr:rowOff>
    </xdr:to>
    <xdr:sp macro="" textlink="">
      <xdr:nvSpPr>
        <xdr:cNvPr id="17" name="Right Brace 3">
          <a:extLst>
            <a:ext uri="{FF2B5EF4-FFF2-40B4-BE49-F238E27FC236}">
              <a16:creationId xmlns:a16="http://schemas.microsoft.com/office/drawing/2014/main" id="{2AB4398D-33ED-42C9-9D5D-2F61A9F73F1A}"/>
            </a:ext>
          </a:extLst>
        </xdr:cNvPr>
        <xdr:cNvSpPr>
          <a:spLocks/>
        </xdr:cNvSpPr>
      </xdr:nvSpPr>
      <xdr:spPr bwMode="auto">
        <a:xfrm>
          <a:off x="3276600" y="5705475"/>
          <a:ext cx="85725" cy="314325"/>
        </a:xfrm>
        <a:prstGeom prst="rightBrace">
          <a:avLst>
            <a:gd name="adj1" fmla="val 8333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43</xdr:row>
      <xdr:rowOff>9525</xdr:rowOff>
    </xdr:from>
    <xdr:to>
      <xdr:col>3</xdr:col>
      <xdr:colOff>95250</xdr:colOff>
      <xdr:row>44</xdr:row>
      <xdr:rowOff>171450</xdr:rowOff>
    </xdr:to>
    <xdr:sp macro="" textlink="">
      <xdr:nvSpPr>
        <xdr:cNvPr id="18" name="Right Brace 2">
          <a:extLst>
            <a:ext uri="{FF2B5EF4-FFF2-40B4-BE49-F238E27FC236}">
              <a16:creationId xmlns:a16="http://schemas.microsoft.com/office/drawing/2014/main" id="{D574C450-808E-46FF-AFEB-B71E03C64D80}"/>
            </a:ext>
          </a:extLst>
        </xdr:cNvPr>
        <xdr:cNvSpPr>
          <a:spLocks/>
        </xdr:cNvSpPr>
      </xdr:nvSpPr>
      <xdr:spPr bwMode="auto">
        <a:xfrm>
          <a:off x="3267075" y="7162800"/>
          <a:ext cx="85725" cy="314325"/>
        </a:xfrm>
        <a:prstGeom prst="rightBrace">
          <a:avLst>
            <a:gd name="adj1" fmla="val 8333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19050</xdr:colOff>
      <xdr:row>25</xdr:row>
      <xdr:rowOff>28575</xdr:rowOff>
    </xdr:from>
    <xdr:to>
      <xdr:col>1</xdr:col>
      <xdr:colOff>95250</xdr:colOff>
      <xdr:row>27</xdr:row>
      <xdr:rowOff>161925</xdr:rowOff>
    </xdr:to>
    <xdr:sp macro="" textlink="">
      <xdr:nvSpPr>
        <xdr:cNvPr id="19" name="Right Brace 3">
          <a:extLst>
            <a:ext uri="{FF2B5EF4-FFF2-40B4-BE49-F238E27FC236}">
              <a16:creationId xmlns:a16="http://schemas.microsoft.com/office/drawing/2014/main" id="{A8B8E94C-E966-4F8A-8E16-482693434B12}"/>
            </a:ext>
          </a:extLst>
        </xdr:cNvPr>
        <xdr:cNvSpPr>
          <a:spLocks/>
        </xdr:cNvSpPr>
      </xdr:nvSpPr>
      <xdr:spPr bwMode="auto">
        <a:xfrm>
          <a:off x="981075" y="4267200"/>
          <a:ext cx="76200" cy="457200"/>
        </a:xfrm>
        <a:prstGeom prst="rightBrace">
          <a:avLst>
            <a:gd name="adj1" fmla="val 8336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19050</xdr:colOff>
      <xdr:row>25</xdr:row>
      <xdr:rowOff>19050</xdr:rowOff>
    </xdr:from>
    <xdr:to>
      <xdr:col>3</xdr:col>
      <xdr:colOff>104775</xdr:colOff>
      <xdr:row>27</xdr:row>
      <xdr:rowOff>152400</xdr:rowOff>
    </xdr:to>
    <xdr:sp macro="" textlink="">
      <xdr:nvSpPr>
        <xdr:cNvPr id="20" name="Right Brace 3">
          <a:extLst>
            <a:ext uri="{FF2B5EF4-FFF2-40B4-BE49-F238E27FC236}">
              <a16:creationId xmlns:a16="http://schemas.microsoft.com/office/drawing/2014/main" id="{3ED91B24-8A18-48E0-A9EC-9F0B9955B9DE}"/>
            </a:ext>
          </a:extLst>
        </xdr:cNvPr>
        <xdr:cNvSpPr>
          <a:spLocks/>
        </xdr:cNvSpPr>
      </xdr:nvSpPr>
      <xdr:spPr bwMode="auto">
        <a:xfrm>
          <a:off x="3276600" y="4257675"/>
          <a:ext cx="85725" cy="457200"/>
        </a:xfrm>
        <a:prstGeom prst="rightBrace">
          <a:avLst>
            <a:gd name="adj1" fmla="val 8346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19050</xdr:colOff>
      <xdr:row>39</xdr:row>
      <xdr:rowOff>9525</xdr:rowOff>
    </xdr:from>
    <xdr:to>
      <xdr:col>1</xdr:col>
      <xdr:colOff>104775</xdr:colOff>
      <xdr:row>40</xdr:row>
      <xdr:rowOff>171450</xdr:rowOff>
    </xdr:to>
    <xdr:sp macro="" textlink="">
      <xdr:nvSpPr>
        <xdr:cNvPr id="21" name="Right Brace 3">
          <a:extLst>
            <a:ext uri="{FF2B5EF4-FFF2-40B4-BE49-F238E27FC236}">
              <a16:creationId xmlns:a16="http://schemas.microsoft.com/office/drawing/2014/main" id="{3803738A-25CE-404E-85E1-440B636ABEC8}"/>
            </a:ext>
          </a:extLst>
        </xdr:cNvPr>
        <xdr:cNvSpPr>
          <a:spLocks/>
        </xdr:cNvSpPr>
      </xdr:nvSpPr>
      <xdr:spPr bwMode="auto">
        <a:xfrm>
          <a:off x="981075" y="6515100"/>
          <a:ext cx="85725" cy="314325"/>
        </a:xfrm>
        <a:prstGeom prst="rightBrace">
          <a:avLst>
            <a:gd name="adj1" fmla="val 8333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19050</xdr:colOff>
      <xdr:row>34</xdr:row>
      <xdr:rowOff>9525</xdr:rowOff>
    </xdr:from>
    <xdr:to>
      <xdr:col>1</xdr:col>
      <xdr:colOff>104775</xdr:colOff>
      <xdr:row>35</xdr:row>
      <xdr:rowOff>171450</xdr:rowOff>
    </xdr:to>
    <xdr:sp macro="" textlink="">
      <xdr:nvSpPr>
        <xdr:cNvPr id="22" name="Right Brace 3">
          <a:extLst>
            <a:ext uri="{FF2B5EF4-FFF2-40B4-BE49-F238E27FC236}">
              <a16:creationId xmlns:a16="http://schemas.microsoft.com/office/drawing/2014/main" id="{093EB48A-52BE-4140-B147-BAE0B950BBDE}"/>
            </a:ext>
          </a:extLst>
        </xdr:cNvPr>
        <xdr:cNvSpPr>
          <a:spLocks/>
        </xdr:cNvSpPr>
      </xdr:nvSpPr>
      <xdr:spPr bwMode="auto">
        <a:xfrm>
          <a:off x="981075" y="5705475"/>
          <a:ext cx="85725" cy="314325"/>
        </a:xfrm>
        <a:prstGeom prst="rightBrace">
          <a:avLst>
            <a:gd name="adj1" fmla="val 8333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d-sum\ar2004\desktop\My%202003\2003\Ar2002\2000IF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RD_PUBLIC_FINANCE/07.%20Annual%20Report/AR%202021/2C/2C%20-%202021%20Economic%20Format_21.03.2022%20-%20Cop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dserver\Na\Dammika\N.A%20Data\GDP%20data%20ar200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atastore-a\erd$\ERD_TRADE\Annual%20Reports\Annual%20Economic%20Review%202023\Appendix%20Web%20Uploaad\Trade%20Data%20master%20USD%202010-2015.xls" TargetMode="External"/><Relationship Id="rId1" Type="http://schemas.openxmlformats.org/officeDocument/2006/relationships/externalLinkPath" Target="/ERD_TRADE/Annual%20Reports/Annual%20Economic%20Review%202023/Appendix%20Web%20Uploaad/Trade%20Data%20master%20USD%202010-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d-archive\DIV-Industry\Industry%20Division%20-%202012\Industry-Annual%20Report%20work\Appendix%20Tables\Appendix%20tables-Industry%20(for%20AR%20201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tore-a\Users\Admin\AppData\Local\Microsoft\Windows\Temporary%20Internet%20Files\Content.Outlook\JAM8CDN8\7177eb2b89124_5241DI_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44 NSFR"/>
    </sheetNames>
    <sheetDataSet>
      <sheetData sheetId="0">
        <row r="8">
          <cell r="C8" t="str">
            <v xml:space="preserve">                                 CBSL Weights</v>
          </cell>
          <cell r="E8" t="str">
            <v xml:space="preserve">                                 CBSL Weights</v>
          </cell>
        </row>
        <row r="9">
          <cell r="B9" t="str">
            <v xml:space="preserve"> Period</v>
          </cell>
          <cell r="C9" t="str">
            <v>NEERTP</v>
          </cell>
          <cell r="D9" t="str">
            <v>NEERCOMP.</v>
          </cell>
          <cell r="E9" t="str">
            <v>REERTP</v>
          </cell>
          <cell r="F9" t="str">
            <v xml:space="preserve"> REERCOM.</v>
          </cell>
        </row>
        <row r="11">
          <cell r="B11" t="str">
            <v>DEC 1988</v>
          </cell>
          <cell r="C11">
            <v>148.04400724001763</v>
          </cell>
          <cell r="D11">
            <v>128.5405637594871</v>
          </cell>
          <cell r="E11">
            <v>98.479881882128467</v>
          </cell>
          <cell r="F11">
            <v>98.377953018831462</v>
          </cell>
        </row>
        <row r="12">
          <cell r="B12" t="str">
            <v>JAN 1989</v>
          </cell>
          <cell r="C12">
            <v>149.46890559531408</v>
          </cell>
          <cell r="D12">
            <v>128.0592929898813</v>
          </cell>
          <cell r="E12">
            <v>97.920339324506472</v>
          </cell>
          <cell r="F12">
            <v>96.480115499973962</v>
          </cell>
        </row>
        <row r="13">
          <cell r="B13" t="str">
            <v>FEB 1989</v>
          </cell>
          <cell r="C13">
            <v>150.12514367653412</v>
          </cell>
          <cell r="D13">
            <v>128.09869538230274</v>
          </cell>
          <cell r="E13">
            <v>97.206908145403872</v>
          </cell>
          <cell r="F13">
            <v>95.309194690802897</v>
          </cell>
        </row>
        <row r="14">
          <cell r="B14" t="str">
            <v>MAR 1989</v>
          </cell>
          <cell r="C14">
            <v>149.73245451055308</v>
          </cell>
          <cell r="D14">
            <v>127.3119361097873</v>
          </cell>
          <cell r="E14">
            <v>97.391938870391769</v>
          </cell>
          <cell r="F14">
            <v>95.094220984241929</v>
          </cell>
        </row>
        <row r="15">
          <cell r="B15" t="str">
            <v>APR 1989</v>
          </cell>
          <cell r="C15">
            <v>147.43210485164562</v>
          </cell>
          <cell r="D15">
            <v>124.99934062016017</v>
          </cell>
          <cell r="E15">
            <v>96.143835462370802</v>
          </cell>
          <cell r="F15">
            <v>93.756987280824461</v>
          </cell>
        </row>
        <row r="16">
          <cell r="B16" t="str">
            <v>MAY 1989</v>
          </cell>
          <cell r="C16">
            <v>149.28319316522214</v>
          </cell>
          <cell r="D16">
            <v>124.49524296424815</v>
          </cell>
          <cell r="E16">
            <v>97.779305639300361</v>
          </cell>
          <cell r="F16">
            <v>93.490709143786617</v>
          </cell>
        </row>
        <row r="17">
          <cell r="B17" t="str">
            <v>JUN 1989</v>
          </cell>
          <cell r="C17">
            <v>150.69245175576174</v>
          </cell>
          <cell r="D17">
            <v>124.73536706150109</v>
          </cell>
          <cell r="E17">
            <v>100.46710161885659</v>
          </cell>
          <cell r="F17">
            <v>95.155853176279081</v>
          </cell>
        </row>
        <row r="18">
          <cell r="B18" t="str">
            <v>JUL 1989</v>
          </cell>
          <cell r="C18">
            <v>146.45912155803134</v>
          </cell>
          <cell r="D18">
            <v>122.89372893303489</v>
          </cell>
          <cell r="E18">
            <v>97.450264091222223</v>
          </cell>
          <cell r="F18">
            <v>93.339575069744185</v>
          </cell>
        </row>
        <row r="19">
          <cell r="B19" t="str">
            <v>AUG 1989</v>
          </cell>
          <cell r="C19">
            <v>140.97767361993323</v>
          </cell>
          <cell r="D19">
            <v>117.96491287598106</v>
          </cell>
          <cell r="E19">
            <v>95.758467129650256</v>
          </cell>
          <cell r="F19">
            <v>91.214262635466739</v>
          </cell>
        </row>
        <row r="20">
          <cell r="B20" t="str">
            <v>SEP 1989</v>
          </cell>
          <cell r="C20">
            <v>130.7236680723955</v>
          </cell>
          <cell r="D20">
            <v>108.874908408089</v>
          </cell>
          <cell r="E20">
            <v>89.062788279954972</v>
          </cell>
          <cell r="F20">
            <v>84.410126714524367</v>
          </cell>
        </row>
        <row r="21">
          <cell r="B21" t="str">
            <v>OCT 1989</v>
          </cell>
          <cell r="C21">
            <v>127.55223098358512</v>
          </cell>
          <cell r="D21">
            <v>107.36084531021253</v>
          </cell>
          <cell r="E21">
            <v>87.445972632419242</v>
          </cell>
          <cell r="F21">
            <v>83.739823657070602</v>
          </cell>
        </row>
        <row r="22">
          <cell r="B22" t="str">
            <v>NOV 1989</v>
          </cell>
          <cell r="C22">
            <v>127.56816069186161</v>
          </cell>
          <cell r="D22">
            <v>107.74551689126466</v>
          </cell>
          <cell r="E22">
            <v>89.281555749395167</v>
          </cell>
          <cell r="F22">
            <v>85.630410583416818</v>
          </cell>
        </row>
        <row r="23">
          <cell r="B23" t="str">
            <v>DEC 1989</v>
          </cell>
          <cell r="C23">
            <v>126.19295395601041</v>
          </cell>
          <cell r="D23">
            <v>107.47790736450287</v>
          </cell>
          <cell r="E23">
            <v>91.547100782263968</v>
          </cell>
          <cell r="F23">
            <v>88.615642959459151</v>
          </cell>
        </row>
        <row r="24">
          <cell r="B24" t="str">
            <v>JAN 1990</v>
          </cell>
          <cell r="C24">
            <v>126.1586793824255</v>
          </cell>
          <cell r="D24">
            <v>109.29136865783538</v>
          </cell>
          <cell r="E24">
            <v>93.162759184828715</v>
          </cell>
          <cell r="F24">
            <v>91.826865802535835</v>
          </cell>
        </row>
        <row r="25">
          <cell r="B25" t="str">
            <v>FEB 1990</v>
          </cell>
          <cell r="C25">
            <v>125.56402124183427</v>
          </cell>
          <cell r="D25">
            <v>109.38664457517466</v>
          </cell>
          <cell r="E25">
            <v>93.761478192303088</v>
          </cell>
          <cell r="F25">
            <v>92.903977465023686</v>
          </cell>
        </row>
        <row r="26">
          <cell r="B26" t="str">
            <v>MAR 1990</v>
          </cell>
          <cell r="C26">
            <v>127.28042815666674</v>
          </cell>
          <cell r="D26">
            <v>110.05926662992871</v>
          </cell>
          <cell r="E26">
            <v>95.618067958756626</v>
          </cell>
          <cell r="F26">
            <v>93.974625474078024</v>
          </cell>
        </row>
        <row r="27">
          <cell r="B27" t="str">
            <v>APR 1990</v>
          </cell>
          <cell r="C27">
            <v>127.57734972938783</v>
          </cell>
          <cell r="D27">
            <v>110.57647005544773</v>
          </cell>
          <cell r="E27">
            <v>96.309025070312728</v>
          </cell>
          <cell r="F27">
            <v>94.681534906289798</v>
          </cell>
        </row>
        <row r="28">
          <cell r="B28" t="str">
            <v>MAY 1990</v>
          </cell>
          <cell r="C28">
            <v>126.66307974639147</v>
          </cell>
          <cell r="D28">
            <v>110.78504955712263</v>
          </cell>
          <cell r="E28">
            <v>96.888380547505193</v>
          </cell>
          <cell r="F28">
            <v>96.148597942304079</v>
          </cell>
        </row>
        <row r="29">
          <cell r="B29" t="str">
            <v>JUN 1990</v>
          </cell>
          <cell r="C29">
            <v>126.91747256727517</v>
          </cell>
          <cell r="D29">
            <v>111.2381684272991</v>
          </cell>
          <cell r="E29">
            <v>97.979698986521555</v>
          </cell>
          <cell r="F29">
            <v>97.057588987367083</v>
          </cell>
        </row>
        <row r="30">
          <cell r="B30" t="str">
            <v>JUL 1990</v>
          </cell>
          <cell r="C30">
            <v>125.08772674003028</v>
          </cell>
          <cell r="D30">
            <v>110.86803473262088</v>
          </cell>
          <cell r="E30">
            <v>97.585113623000623</v>
          </cell>
          <cell r="F30">
            <v>97.574536630473119</v>
          </cell>
        </row>
        <row r="31">
          <cell r="B31" t="str">
            <v>AUG 1990</v>
          </cell>
          <cell r="C31">
            <v>123.299670444909</v>
          </cell>
          <cell r="D31">
            <v>110.73093941836449</v>
          </cell>
          <cell r="E31">
            <v>95.433708388860467</v>
          </cell>
          <cell r="F31">
            <v>96.863519756810391</v>
          </cell>
        </row>
        <row r="32">
          <cell r="B32" t="str">
            <v>SEP 1990</v>
          </cell>
          <cell r="C32">
            <v>123.03862673944532</v>
          </cell>
          <cell r="D32">
            <v>111.23215139325248</v>
          </cell>
          <cell r="E32">
            <v>95.06332778853988</v>
          </cell>
          <cell r="F32">
            <v>97.273938156207009</v>
          </cell>
        </row>
        <row r="33">
          <cell r="B33" t="str">
            <v>OCT 1990</v>
          </cell>
          <cell r="C33">
            <v>120.12855431218804</v>
          </cell>
          <cell r="D33">
            <v>110.20970556830787</v>
          </cell>
          <cell r="E33">
            <v>92.346504502424111</v>
          </cell>
          <cell r="F33">
            <v>95.90177460662575</v>
          </cell>
        </row>
        <row r="34">
          <cell r="B34" t="str">
            <v>NOV 1990</v>
          </cell>
          <cell r="C34">
            <v>119.48530923880872</v>
          </cell>
          <cell r="D34">
            <v>110.3589462619797</v>
          </cell>
          <cell r="E34">
            <v>95.704797983352051</v>
          </cell>
          <cell r="F34">
            <v>99.697692242633025</v>
          </cell>
        </row>
        <row r="35">
          <cell r="B35" t="str">
            <v>DEC 1990</v>
          </cell>
          <cell r="C35">
            <v>120.82657901574839</v>
          </cell>
          <cell r="D35">
            <v>111.2582748694104</v>
          </cell>
          <cell r="E35">
            <v>98.474255710772113</v>
          </cell>
          <cell r="F35">
            <v>101.96308098431167</v>
          </cell>
        </row>
        <row r="36">
          <cell r="B36" t="str">
            <v>Jan91</v>
          </cell>
          <cell r="C36">
            <v>121.17098526897986</v>
          </cell>
          <cell r="D36">
            <v>111.67764637108912</v>
          </cell>
          <cell r="E36">
            <v>96.900052231345228</v>
          </cell>
          <cell r="F36">
            <v>100.32217315342744</v>
          </cell>
        </row>
        <row r="37">
          <cell r="B37" t="str">
            <v>FEB 1991</v>
          </cell>
          <cell r="C37">
            <v>119.40023554035176</v>
          </cell>
          <cell r="D37">
            <v>111.25299500385442</v>
          </cell>
          <cell r="E37">
            <v>95.119206637910935</v>
          </cell>
          <cell r="F37">
            <v>99.229808536133604</v>
          </cell>
        </row>
        <row r="38">
          <cell r="B38" t="str">
            <v>MAR 1991</v>
          </cell>
          <cell r="C38">
            <v>122.67870775467499</v>
          </cell>
          <cell r="D38">
            <v>112.07272890292064</v>
          </cell>
          <cell r="E38">
            <v>99.182211172862893</v>
          </cell>
          <cell r="F38">
            <v>101.29925501961921</v>
          </cell>
        </row>
        <row r="39">
          <cell r="B39" t="str">
            <v>APR 1991</v>
          </cell>
          <cell r="C39">
            <v>124.82502878315937</v>
          </cell>
          <cell r="D39">
            <v>112.88715530437609</v>
          </cell>
          <cell r="E39">
            <v>101.46649768390775</v>
          </cell>
          <cell r="F39">
            <v>102.49096596894687</v>
          </cell>
        </row>
        <row r="40">
          <cell r="B40" t="str">
            <v>MAY 1991</v>
          </cell>
          <cell r="C40">
            <v>125.08870573558005</v>
          </cell>
          <cell r="D40">
            <v>113.13200656855614</v>
          </cell>
          <cell r="E40">
            <v>102.65617924220003</v>
          </cell>
          <cell r="F40">
            <v>103.61489326655371</v>
          </cell>
        </row>
        <row r="41">
          <cell r="B41" t="str">
            <v>JUN 1991</v>
          </cell>
          <cell r="C41">
            <v>126.14512067502039</v>
          </cell>
          <cell r="D41">
            <v>113.10151177314469</v>
          </cell>
          <cell r="E41">
            <v>104.53774605693073</v>
          </cell>
          <cell r="F41">
            <v>104.15686740234599</v>
          </cell>
        </row>
        <row r="42">
          <cell r="B42" t="str">
            <v>JUL 1991</v>
          </cell>
          <cell r="C42">
            <v>128.01340147918052</v>
          </cell>
          <cell r="D42">
            <v>117.40544146657423</v>
          </cell>
          <cell r="E42">
            <v>105.35124764917981</v>
          </cell>
          <cell r="F42">
            <v>107.194829887794</v>
          </cell>
        </row>
        <row r="43">
          <cell r="B43" t="str">
            <v>AUG 1991</v>
          </cell>
          <cell r="C43">
            <v>125.49441633731296</v>
          </cell>
          <cell r="D43">
            <v>116.12436484870419</v>
          </cell>
          <cell r="E43">
            <v>102.74320431410881</v>
          </cell>
          <cell r="F43">
            <v>104.81063756793591</v>
          </cell>
        </row>
        <row r="44">
          <cell r="B44" t="str">
            <v>SEP 1991</v>
          </cell>
          <cell r="C44">
            <v>123.81525417083057</v>
          </cell>
          <cell r="D44">
            <v>115.5407571624682</v>
          </cell>
          <cell r="E44">
            <v>99.744684820251337</v>
          </cell>
          <cell r="F44">
            <v>102.44562414196857</v>
          </cell>
        </row>
        <row r="45">
          <cell r="B45" t="str">
            <v>OCT 1991</v>
          </cell>
          <cell r="C45">
            <v>122.71273804670466</v>
          </cell>
          <cell r="D45">
            <v>114.86952184266342</v>
          </cell>
          <cell r="E45">
            <v>99.173105971497009</v>
          </cell>
          <cell r="F45">
            <v>102.1552086187759</v>
          </cell>
        </row>
        <row r="46">
          <cell r="B46" t="str">
            <v>NOV 1991</v>
          </cell>
          <cell r="C46">
            <v>120.73885626945734</v>
          </cell>
          <cell r="D46">
            <v>114.07012459646327</v>
          </cell>
          <cell r="E46">
            <v>100.14570942909889</v>
          </cell>
          <cell r="F46">
            <v>104.11484282201292</v>
          </cell>
        </row>
        <row r="47">
          <cell r="B47" t="str">
            <v>DEC 1991</v>
          </cell>
          <cell r="C47">
            <v>118.99894563758417</v>
          </cell>
          <cell r="D47">
            <v>113.43073086865807</v>
          </cell>
          <cell r="E47">
            <v>100.31343254829149</v>
          </cell>
          <cell r="F47">
            <v>104.96127771450074</v>
          </cell>
        </row>
        <row r="48">
          <cell r="B48" t="str">
            <v>Jan1992</v>
          </cell>
          <cell r="C48">
            <v>118.24059794994247</v>
          </cell>
          <cell r="D48">
            <v>112.6802487381333</v>
          </cell>
          <cell r="E48">
            <v>101.02297783364239</v>
          </cell>
          <cell r="F48">
            <v>105.30115264380815</v>
          </cell>
        </row>
        <row r="49">
          <cell r="B49" t="str">
            <v>FEB 1992</v>
          </cell>
          <cell r="C49">
            <v>118.84261238460175</v>
          </cell>
          <cell r="D49">
            <v>112.1310948677218</v>
          </cell>
          <cell r="E49">
            <v>99.926757156475574</v>
          </cell>
          <cell r="F49">
            <v>102.99109525414214</v>
          </cell>
        </row>
        <row r="50">
          <cell r="B50" t="str">
            <v>MAR 1992</v>
          </cell>
          <cell r="C50">
            <v>120.7979561270736</v>
          </cell>
          <cell r="D50">
            <v>114.65183917986916</v>
          </cell>
          <cell r="E50">
            <v>101.75455809969964</v>
          </cell>
          <cell r="F50">
            <v>105.42080525401956</v>
          </cell>
        </row>
        <row r="51">
          <cell r="B51" t="str">
            <v>APR 1992</v>
          </cell>
          <cell r="C51">
            <v>120.05923447936782</v>
          </cell>
          <cell r="D51">
            <v>114.83988364196361</v>
          </cell>
          <cell r="E51">
            <v>102.05339372862279</v>
          </cell>
          <cell r="F51">
            <v>106.57699315880272</v>
          </cell>
        </row>
        <row r="52">
          <cell r="B52" t="str">
            <v>MAY 1992</v>
          </cell>
          <cell r="C52">
            <v>118.37722067592941</v>
          </cell>
          <cell r="D52">
            <v>113.90927838541168</v>
          </cell>
          <cell r="E52">
            <v>101.94067291093354</v>
          </cell>
          <cell r="F52">
            <v>106.86614652487764</v>
          </cell>
        </row>
        <row r="53">
          <cell r="B53" t="str">
            <v>JUN 1992</v>
          </cell>
          <cell r="C53">
            <v>116.21364343064094</v>
          </cell>
          <cell r="D53">
            <v>112.79699100887379</v>
          </cell>
          <cell r="E53">
            <v>103.29610922103826</v>
          </cell>
          <cell r="F53">
            <v>109.00854051400934</v>
          </cell>
        </row>
        <row r="54">
          <cell r="B54" t="str">
            <v>JUL 1992</v>
          </cell>
          <cell r="C54">
            <v>114.13869989116817</v>
          </cell>
          <cell r="D54">
            <v>112.26088513690087</v>
          </cell>
          <cell r="E54">
            <v>99.351499505636951</v>
          </cell>
          <cell r="F54">
            <v>105.84601444691391</v>
          </cell>
        </row>
        <row r="55">
          <cell r="B55" t="str">
            <v>AUG 1992</v>
          </cell>
          <cell r="C55">
            <v>113.20537363755027</v>
          </cell>
          <cell r="D55">
            <v>111.99393987402104</v>
          </cell>
          <cell r="E55">
            <v>97.424673936730287</v>
          </cell>
          <cell r="F55">
            <v>104.21927142889719</v>
          </cell>
        </row>
        <row r="56">
          <cell r="B56" t="str">
            <v>SEP 1992</v>
          </cell>
          <cell r="C56">
            <v>113.51157179515012</v>
          </cell>
          <cell r="D56">
            <v>111.55922835849175</v>
          </cell>
          <cell r="E56">
            <v>98.712247278083737</v>
          </cell>
          <cell r="F56">
            <v>104.87651212840538</v>
          </cell>
        </row>
        <row r="57">
          <cell r="B57" t="str">
            <v>OCT 1992</v>
          </cell>
          <cell r="C57">
            <v>114.60249359035228</v>
          </cell>
          <cell r="D57">
            <v>111.08926996126544</v>
          </cell>
          <cell r="E57">
            <v>99.863642248138135</v>
          </cell>
          <cell r="F57">
            <v>104.38341847836041</v>
          </cell>
        </row>
        <row r="58">
          <cell r="B58" t="str">
            <v>NOV 1992</v>
          </cell>
          <cell r="C58">
            <v>117.06405613824523</v>
          </cell>
          <cell r="D58">
            <v>111.13982273213675</v>
          </cell>
          <cell r="E58">
            <v>104.46390055601269</v>
          </cell>
          <cell r="F58">
            <v>107.02584360046646</v>
          </cell>
        </row>
        <row r="59">
          <cell r="B59" t="str">
            <v>DEC 1992</v>
          </cell>
          <cell r="C59">
            <v>116.29202114694445</v>
          </cell>
          <cell r="D59">
            <v>110.85827577526371</v>
          </cell>
          <cell r="E59">
            <v>107.35026015742343</v>
          </cell>
          <cell r="F59">
            <v>110.2142705195682</v>
          </cell>
        </row>
        <row r="60">
          <cell r="B60" t="str">
            <v>Jan93</v>
          </cell>
          <cell r="C60">
            <v>113.91879004614738</v>
          </cell>
          <cell r="D60">
            <v>108.07112239357325</v>
          </cell>
          <cell r="E60">
            <v>107.54796720462362</v>
          </cell>
          <cell r="F60">
            <v>109.69757495533749</v>
          </cell>
        </row>
        <row r="61">
          <cell r="B61" t="str">
            <v>FEB 1993</v>
          </cell>
          <cell r="C61">
            <v>114.9218123167016</v>
          </cell>
          <cell r="D61">
            <v>109.18531789347502</v>
          </cell>
          <cell r="E61">
            <v>107.50065789757366</v>
          </cell>
          <cell r="F61">
            <v>109.70113188782589</v>
          </cell>
        </row>
        <row r="62">
          <cell r="B62" t="str">
            <v>MAR 1993</v>
          </cell>
          <cell r="C62">
            <v>113.21256093723538</v>
          </cell>
          <cell r="D62">
            <v>107.55371248898541</v>
          </cell>
          <cell r="E62">
            <v>103.62084521065415</v>
          </cell>
          <cell r="F62">
            <v>105.56263302134406</v>
          </cell>
        </row>
        <row r="63">
          <cell r="B63" t="str">
            <v>APR 1993</v>
          </cell>
          <cell r="C63">
            <v>109.415270252319</v>
          </cell>
          <cell r="D63">
            <v>105.34024439139829</v>
          </cell>
          <cell r="E63">
            <v>98.326833428769106</v>
          </cell>
          <cell r="F63">
            <v>101.4599305679173</v>
          </cell>
        </row>
        <row r="64">
          <cell r="B64" t="str">
            <v>MAY 1993</v>
          </cell>
          <cell r="C64">
            <v>108.73989259230787</v>
          </cell>
          <cell r="D64">
            <v>104.90203187729098</v>
          </cell>
          <cell r="E64">
            <v>99.663554515917511</v>
          </cell>
          <cell r="F64">
            <v>102.83428133031296</v>
          </cell>
        </row>
        <row r="65">
          <cell r="B65" t="str">
            <v>JUN 1993</v>
          </cell>
          <cell r="C65">
            <v>108.88465614816585</v>
          </cell>
          <cell r="D65">
            <v>104.61381206783125</v>
          </cell>
          <cell r="E65">
            <v>101.83948264348888</v>
          </cell>
          <cell r="F65">
            <v>104.31022269819734</v>
          </cell>
        </row>
        <row r="66">
          <cell r="B66" t="str">
            <v>JUL 1993</v>
          </cell>
          <cell r="C66">
            <v>108.79958361323173</v>
          </cell>
          <cell r="D66">
            <v>103.92361270082228</v>
          </cell>
          <cell r="E66">
            <v>102.40888702049391</v>
          </cell>
          <cell r="F66">
            <v>104.05712766017173</v>
          </cell>
        </row>
        <row r="67">
          <cell r="B67" t="str">
            <v>AUG 1993</v>
          </cell>
          <cell r="C67">
            <v>108.17766912469878</v>
          </cell>
          <cell r="D67">
            <v>103.60678834413181</v>
          </cell>
          <cell r="E67">
            <v>101.65640613465024</v>
          </cell>
          <cell r="F67">
            <v>103.36895639968652</v>
          </cell>
        </row>
        <row r="68">
          <cell r="B68" t="str">
            <v>SEP 1993</v>
          </cell>
          <cell r="C68">
            <v>107.24525877600468</v>
          </cell>
          <cell r="D68">
            <v>103.37431060465066</v>
          </cell>
          <cell r="E68">
            <v>99.188145376255989</v>
          </cell>
          <cell r="F68">
            <v>101.12739714425871</v>
          </cell>
        </row>
        <row r="69">
          <cell r="B69" t="str">
            <v>OCT 1993</v>
          </cell>
          <cell r="C69">
            <v>107.54990955427193</v>
          </cell>
          <cell r="D69">
            <v>103.04201109276616</v>
          </cell>
          <cell r="E69">
            <v>97.209598671732763</v>
          </cell>
          <cell r="F69">
            <v>100.5137531363756</v>
          </cell>
        </row>
        <row r="70">
          <cell r="B70" t="str">
            <v>NOV 1993</v>
          </cell>
          <cell r="C70">
            <v>108.12545512411671</v>
          </cell>
          <cell r="D70">
            <v>102.89887328186957</v>
          </cell>
          <cell r="E70">
            <v>103.35721513600943</v>
          </cell>
          <cell r="F70">
            <v>103.63903139297777</v>
          </cell>
        </row>
        <row r="71">
          <cell r="B71" t="str">
            <v>DEC 1993</v>
          </cell>
          <cell r="C71">
            <v>107.87672337735674</v>
          </cell>
          <cell r="D71">
            <v>102.58956115489508</v>
          </cell>
          <cell r="E71">
            <v>105.53501105187573</v>
          </cell>
          <cell r="F71">
            <v>105.51883243935029</v>
          </cell>
        </row>
        <row r="72">
          <cell r="B72" t="str">
            <v>Jan94</v>
          </cell>
          <cell r="C72">
            <v>108.04068802609576</v>
          </cell>
          <cell r="D72">
            <v>102.54198396935845</v>
          </cell>
          <cell r="E72">
            <v>107.9685061805927</v>
          </cell>
          <cell r="F72">
            <v>107.45466014858668</v>
          </cell>
        </row>
        <row r="73">
          <cell r="B73" t="str">
            <v>FEB 1994</v>
          </cell>
          <cell r="C73">
            <v>109.28712921208967</v>
          </cell>
          <cell r="D73">
            <v>105.8350446628373</v>
          </cell>
          <cell r="E73">
            <v>109.47276034405647</v>
          </cell>
          <cell r="F73">
            <v>110.05264630643329</v>
          </cell>
        </row>
        <row r="74">
          <cell r="B74" t="str">
            <v>Mar 1994</v>
          </cell>
          <cell r="C74">
            <v>109.03773365392949</v>
          </cell>
          <cell r="D74">
            <v>106.32163413473192</v>
          </cell>
          <cell r="E74">
            <v>109.32850022471813</v>
          </cell>
          <cell r="F74">
            <v>110.65037101245971</v>
          </cell>
        </row>
        <row r="75">
          <cell r="B75" t="str">
            <v>APR 1994</v>
          </cell>
          <cell r="C75">
            <v>109.00908342649664</v>
          </cell>
          <cell r="D75">
            <v>106.09265052734013</v>
          </cell>
          <cell r="E75">
            <v>109.6940908486708</v>
          </cell>
          <cell r="F75">
            <v>110.59702062196376</v>
          </cell>
        </row>
        <row r="76">
          <cell r="B76" t="str">
            <v>MAY 1994</v>
          </cell>
          <cell r="C76">
            <v>108.190332339487</v>
          </cell>
          <cell r="D76">
            <v>105.64640372042211</v>
          </cell>
          <cell r="E76">
            <v>106.31616379303375</v>
          </cell>
          <cell r="F76">
            <v>107.22318702762917</v>
          </cell>
        </row>
        <row r="77">
          <cell r="B77" t="str">
            <v>JUN 1994</v>
          </cell>
          <cell r="C77">
            <v>107.06216542216892</v>
          </cell>
          <cell r="D77">
            <v>104.98701348826359</v>
          </cell>
          <cell r="E77">
            <v>105.02751044846988</v>
          </cell>
          <cell r="F77">
            <v>105.90945734726823</v>
          </cell>
        </row>
        <row r="78">
          <cell r="B78" t="str">
            <v>JUL 1994</v>
          </cell>
          <cell r="C78">
            <v>106.27352693574619</v>
          </cell>
          <cell r="D78">
            <v>105.35042631830613</v>
          </cell>
          <cell r="E78">
            <v>100.85397192039929</v>
          </cell>
          <cell r="F78">
            <v>102.26889597021358</v>
          </cell>
        </row>
        <row r="79">
          <cell r="B79" t="str">
            <v>AUG 1994</v>
          </cell>
          <cell r="C79">
            <v>105.79252756703264</v>
          </cell>
          <cell r="D79">
            <v>104.35222088308483</v>
          </cell>
          <cell r="E79">
            <v>101.20945755625353</v>
          </cell>
          <cell r="F79">
            <v>101.98582708278525</v>
          </cell>
        </row>
        <row r="80">
          <cell r="B80" t="str">
            <v>SEP 1994</v>
          </cell>
          <cell r="C80">
            <v>105.11087534933121</v>
          </cell>
          <cell r="D80">
            <v>103.95228595513321</v>
          </cell>
          <cell r="E80">
            <v>96.623878493596649</v>
          </cell>
          <cell r="F80">
            <v>97.389626611480679</v>
          </cell>
        </row>
        <row r="81">
          <cell r="B81" t="str">
            <v>OCT 1994</v>
          </cell>
          <cell r="C81">
            <v>104.65265195383952</v>
          </cell>
          <cell r="D81">
            <v>104.02047263334755</v>
          </cell>
          <cell r="E81">
            <v>95.211941485391861</v>
          </cell>
          <cell r="F81">
            <v>96.199690325281367</v>
          </cell>
        </row>
        <row r="82">
          <cell r="B82" t="str">
            <v>NOV 1994</v>
          </cell>
          <cell r="C82">
            <v>104.98610862727708</v>
          </cell>
          <cell r="D82">
            <v>104.0291717274893</v>
          </cell>
          <cell r="E82">
            <v>98.290597915548517</v>
          </cell>
          <cell r="F82">
            <v>98.769591482256587</v>
          </cell>
        </row>
        <row r="83">
          <cell r="B83" t="str">
            <v>DEC 1994</v>
          </cell>
          <cell r="C83">
            <v>105.00570872624937</v>
          </cell>
          <cell r="D83">
            <v>103.21491301757817</v>
          </cell>
          <cell r="E83">
            <v>102.10714918399256</v>
          </cell>
          <cell r="F83">
            <v>101.72976310463447</v>
          </cell>
        </row>
        <row r="84">
          <cell r="B84" t="str">
            <v>Jan  95</v>
          </cell>
          <cell r="C84">
            <v>103.56497618250127</v>
          </cell>
          <cell r="D84">
            <v>102.25829752718492</v>
          </cell>
          <cell r="E84">
            <v>101.03022870149749</v>
          </cell>
          <cell r="F84">
            <v>100.86344281421695</v>
          </cell>
        </row>
        <row r="85">
          <cell r="B85" t="str">
            <v>FEB 1995</v>
          </cell>
          <cell r="C85">
            <v>103.05203518417407</v>
          </cell>
          <cell r="D85">
            <v>102.04858804569439</v>
          </cell>
          <cell r="E85">
            <v>100.08537566866107</v>
          </cell>
          <cell r="F85">
            <v>100.18561148935822</v>
          </cell>
        </row>
        <row r="86">
          <cell r="B86" t="str">
            <v>MAR 1995</v>
          </cell>
          <cell r="C86">
            <v>101.54464305731736</v>
          </cell>
          <cell r="D86">
            <v>102.08906462721073</v>
          </cell>
          <cell r="E86">
            <v>96.766179328716021</v>
          </cell>
          <cell r="F86">
            <v>98.141832954998506</v>
          </cell>
        </row>
        <row r="87">
          <cell r="B87" t="str">
            <v>APR 1995</v>
          </cell>
          <cell r="C87">
            <v>100.47736299748274</v>
          </cell>
          <cell r="D87">
            <v>101.70024142629299</v>
          </cell>
          <cell r="E87">
            <v>97.515209904586484</v>
          </cell>
          <cell r="F87">
            <v>99.375792208535017</v>
          </cell>
        </row>
        <row r="88">
          <cell r="B88" t="str">
            <v>MAY 1995</v>
          </cell>
          <cell r="C88">
            <v>100.38699939467196</v>
          </cell>
          <cell r="D88">
            <v>100.83910070433674</v>
          </cell>
          <cell r="E88">
            <v>102.11420391897181</v>
          </cell>
          <cell r="F88">
            <v>103.01841891618768</v>
          </cell>
        </row>
        <row r="89">
          <cell r="B89" t="str">
            <v>JUN 1995</v>
          </cell>
          <cell r="C89">
            <v>99.62141290555239</v>
          </cell>
          <cell r="D89">
            <v>100.25286284263741</v>
          </cell>
          <cell r="E89">
            <v>102.99611378144522</v>
          </cell>
          <cell r="F89">
            <v>103.66907244393735</v>
          </cell>
        </row>
        <row r="90">
          <cell r="B90" t="str">
            <v>JUL 1995</v>
          </cell>
          <cell r="C90">
            <v>102.38046174519995</v>
          </cell>
          <cell r="D90">
            <v>99.412477414667052</v>
          </cell>
          <cell r="E90">
            <v>105.36240070707257</v>
          </cell>
          <cell r="F90">
            <v>101.89311760680376</v>
          </cell>
        </row>
        <row r="91">
          <cell r="B91" t="str">
            <v>AUG 1995</v>
          </cell>
          <cell r="C91">
            <v>99.371485464993427</v>
          </cell>
          <cell r="D91">
            <v>99.245952364985087</v>
          </cell>
          <cell r="E91">
            <v>99.242678023025491</v>
          </cell>
          <cell r="F91">
            <v>98.582512583219639</v>
          </cell>
        </row>
        <row r="92">
          <cell r="B92" t="str">
            <v>SEP 1995</v>
          </cell>
          <cell r="C92">
            <v>99.044359709944132</v>
          </cell>
          <cell r="D92">
            <v>99.02966768685431</v>
          </cell>
          <cell r="E92">
            <v>96.928765020507711</v>
          </cell>
          <cell r="F92">
            <v>96.27237944002546</v>
          </cell>
        </row>
        <row r="93">
          <cell r="B93" t="str">
            <v>OCT 1995</v>
          </cell>
          <cell r="C93">
            <v>97.83955989675556</v>
          </cell>
          <cell r="D93">
            <v>98.750079640000791</v>
          </cell>
          <cell r="E93">
            <v>97.387756386771443</v>
          </cell>
          <cell r="F93">
            <v>97.454223007582385</v>
          </cell>
        </row>
        <row r="94">
          <cell r="B94" t="str">
            <v>NOV 1995</v>
          </cell>
          <cell r="C94">
            <v>96.815001584751812</v>
          </cell>
          <cell r="D94">
            <v>97.74093644272395</v>
          </cell>
          <cell r="E94">
            <v>100.09338390372979</v>
          </cell>
          <cell r="F94">
            <v>99.969276934367684</v>
          </cell>
        </row>
        <row r="95">
          <cell r="B95" t="str">
            <v>DEC 1995</v>
          </cell>
          <cell r="C95">
            <v>96.197721223330916</v>
          </cell>
          <cell r="D95">
            <v>96.813186306593039</v>
          </cell>
          <cell r="E95">
            <v>100.85187870826685</v>
          </cell>
          <cell r="F95">
            <v>100.84360059111006</v>
          </cell>
        </row>
        <row r="96">
          <cell r="B96" t="str">
            <v>Jan96</v>
          </cell>
          <cell r="C96">
            <v>96.654955443165292</v>
          </cell>
          <cell r="D96">
            <v>96.868342425296063</v>
          </cell>
          <cell r="E96">
            <v>101.43844219779217</v>
          </cell>
          <cell r="F96">
            <v>100.8507763544972</v>
          </cell>
        </row>
        <row r="97">
          <cell r="B97" t="str">
            <v>FEB 1996</v>
          </cell>
          <cell r="C97">
            <v>97.067162001117197</v>
          </cell>
          <cell r="D97">
            <v>97.881577171750422</v>
          </cell>
          <cell r="E97">
            <v>101.95500589093595</v>
          </cell>
          <cell r="F97">
            <v>101.82874077859449</v>
          </cell>
        </row>
        <row r="98">
          <cell r="B98" t="str">
            <v>MAR 1996</v>
          </cell>
          <cell r="C98">
            <v>96.811571361179219</v>
          </cell>
          <cell r="D98">
            <v>96.697261822413012</v>
          </cell>
          <cell r="E98">
            <v>101.35879073233075</v>
          </cell>
          <cell r="F98">
            <v>100.25572117949997</v>
          </cell>
        </row>
        <row r="99">
          <cell r="B99" t="str">
            <v>APR 1996</v>
          </cell>
          <cell r="C99">
            <v>97.166544096698885</v>
          </cell>
          <cell r="D99">
            <v>96.336381282409135</v>
          </cell>
          <cell r="E99">
            <v>104.18936818706764</v>
          </cell>
          <cell r="F99">
            <v>101.99651561685474</v>
          </cell>
        </row>
        <row r="100">
          <cell r="B100" t="str">
            <v>May 1996</v>
          </cell>
          <cell r="C100">
            <v>96.672285058481364</v>
          </cell>
          <cell r="D100">
            <v>95.085121881455422</v>
          </cell>
          <cell r="E100">
            <v>108.34202118272465</v>
          </cell>
          <cell r="F100">
            <v>105.27103854038413</v>
          </cell>
        </row>
        <row r="101">
          <cell r="B101" t="str">
            <v>June 1996</v>
          </cell>
          <cell r="C101">
            <v>95.88531886116445</v>
          </cell>
          <cell r="D101">
            <v>94.781709339099137</v>
          </cell>
          <cell r="E101">
            <v>111.79829253983542</v>
          </cell>
          <cell r="F101">
            <v>108.69755271641884</v>
          </cell>
        </row>
        <row r="102">
          <cell r="B102" t="str">
            <v>July 1996</v>
          </cell>
          <cell r="C102">
            <v>95.367858599259776</v>
          </cell>
          <cell r="D102">
            <v>95.573638345726081</v>
          </cell>
          <cell r="E102">
            <v>109.90861224040228</v>
          </cell>
          <cell r="F102">
            <v>108.18300851583211</v>
          </cell>
        </row>
        <row r="103">
          <cell r="B103" t="str">
            <v>Aug 1996</v>
          </cell>
          <cell r="C103">
            <v>94.638370341984327</v>
          </cell>
          <cell r="D103">
            <v>95.192791320947975</v>
          </cell>
          <cell r="E103">
            <v>109.00405948940364</v>
          </cell>
          <cell r="F103">
            <v>107.21045047851568</v>
          </cell>
        </row>
        <row r="104">
          <cell r="B104" t="str">
            <v>Sep 1996</v>
          </cell>
          <cell r="C104">
            <v>94.314389329077642</v>
          </cell>
          <cell r="D104">
            <v>94.608541665889376</v>
          </cell>
          <cell r="E104">
            <v>108.67013620040638</v>
          </cell>
          <cell r="F104">
            <v>106.6119039903918</v>
          </cell>
        </row>
        <row r="105">
          <cell r="B105" t="str">
            <v>Oct 1996</v>
          </cell>
          <cell r="C105">
            <v>94.065596474698594</v>
          </cell>
          <cell r="D105">
            <v>94.186726850804348</v>
          </cell>
          <cell r="E105">
            <v>108.61969825589043</v>
          </cell>
          <cell r="F105">
            <v>106.41459664019477</v>
          </cell>
        </row>
        <row r="106">
          <cell r="B106" t="str">
            <v>Nov 1996</v>
          </cell>
          <cell r="C106">
            <v>93.508709934700818</v>
          </cell>
          <cell r="D106">
            <v>94.244223254409164</v>
          </cell>
          <cell r="E106">
            <v>109.00017369926663</v>
          </cell>
          <cell r="F106">
            <v>107.29757362772527</v>
          </cell>
        </row>
        <row r="107">
          <cell r="B107" t="str">
            <v>Dec 1996</v>
          </cell>
          <cell r="C107">
            <v>93.953562032884932</v>
          </cell>
          <cell r="D107">
            <v>94.342806468539649</v>
          </cell>
          <cell r="E107">
            <v>110.95208232472547</v>
          </cell>
          <cell r="F107">
            <v>108.75347941130534</v>
          </cell>
        </row>
        <row r="108">
          <cell r="B108" t="str">
            <v>Jan  1997</v>
          </cell>
          <cell r="C108">
            <v>94.914502223828009</v>
          </cell>
          <cell r="D108">
            <v>94.541662332438648</v>
          </cell>
          <cell r="E108">
            <v>112.28124534889068</v>
          </cell>
          <cell r="F108">
            <v>109.17088872419332</v>
          </cell>
        </row>
        <row r="109">
          <cell r="B109" t="str">
            <v>Feb1997</v>
          </cell>
          <cell r="C109">
            <v>94.94976729553494</v>
          </cell>
          <cell r="D109">
            <v>93.23192148407702</v>
          </cell>
          <cell r="E109">
            <v>111.37580932161649</v>
          </cell>
          <cell r="F109">
            <v>106.58503722754737</v>
          </cell>
        </row>
        <row r="110">
          <cell r="B110" t="str">
            <v>Mar1997</v>
          </cell>
          <cell r="C110">
            <v>94.93483783320525</v>
          </cell>
          <cell r="D110">
            <v>93.320932070602154</v>
          </cell>
          <cell r="E110">
            <v>110.06239675724649</v>
          </cell>
          <cell r="F110">
            <v>105.55556768531152</v>
          </cell>
        </row>
        <row r="111">
          <cell r="B111" t="str">
            <v>Apr1997</v>
          </cell>
          <cell r="C111">
            <v>94.140317195567889</v>
          </cell>
          <cell r="D111">
            <v>92.419333564059315</v>
          </cell>
          <cell r="E111">
            <v>109.00577928667666</v>
          </cell>
          <cell r="F111">
            <v>104.43185824371722</v>
          </cell>
        </row>
        <row r="112">
          <cell r="B112" t="str">
            <v>May1997</v>
          </cell>
          <cell r="C112">
            <v>92.945489610877644</v>
          </cell>
          <cell r="D112">
            <v>91.752100894518009</v>
          </cell>
          <cell r="E112">
            <v>109.17080224012004</v>
          </cell>
          <cell r="F112">
            <v>105.22709170979643</v>
          </cell>
        </row>
        <row r="113">
          <cell r="B113" t="str">
            <v>Jun1997</v>
          </cell>
          <cell r="C113">
            <v>92.455792214147152</v>
          </cell>
          <cell r="D113">
            <v>91.395066853124391</v>
          </cell>
          <cell r="E113">
            <v>108.91010701475314</v>
          </cell>
          <cell r="F113">
            <v>104.97184315036966</v>
          </cell>
        </row>
        <row r="114">
          <cell r="B114" t="str">
            <v>July 1997</v>
          </cell>
          <cell r="C114">
            <v>93.320554380943122</v>
          </cell>
          <cell r="D114">
            <v>92.901285846382848</v>
          </cell>
          <cell r="E114">
            <v>111.99352695337838</v>
          </cell>
          <cell r="F114">
            <v>108.42410844042411</v>
          </cell>
        </row>
        <row r="115">
          <cell r="B115" t="str">
            <v>Aug 1997</v>
          </cell>
          <cell r="C115">
            <v>94.646004574975464</v>
          </cell>
          <cell r="D115">
            <v>94.279055426301156</v>
          </cell>
          <cell r="E115">
            <v>113.43335309888833</v>
          </cell>
          <cell r="F115">
            <v>109.76260689810286</v>
          </cell>
        </row>
        <row r="116">
          <cell r="B116" t="str">
            <v>Sep 1997</v>
          </cell>
          <cell r="C116">
            <v>95.104415430153438</v>
          </cell>
          <cell r="D116">
            <v>96.766527562515932</v>
          </cell>
          <cell r="E116">
            <v>113.77290802370172</v>
          </cell>
          <cell r="F116">
            <v>112.39582999687052</v>
          </cell>
        </row>
        <row r="117">
          <cell r="B117" t="str">
            <v>Oct 1997</v>
          </cell>
          <cell r="C117">
            <v>94.974820438434961</v>
          </cell>
          <cell r="D117">
            <v>98.276332656121568</v>
          </cell>
          <cell r="E117">
            <v>113.43573026931267</v>
          </cell>
          <cell r="F117">
            <v>113.68633964446944</v>
          </cell>
        </row>
        <row r="118">
          <cell r="B118" t="str">
            <v>Nov 1997</v>
          </cell>
          <cell r="C118">
            <v>95.664870130176354</v>
          </cell>
          <cell r="D118">
            <v>101.77802110119754</v>
          </cell>
          <cell r="E118">
            <v>117.94288714985211</v>
          </cell>
          <cell r="F118">
            <v>121.28711873977348</v>
          </cell>
        </row>
        <row r="119">
          <cell r="B119" t="str">
            <v>Dec 1997</v>
          </cell>
          <cell r="C119">
            <v>99.657291072826283</v>
          </cell>
          <cell r="D119">
            <v>112.44367141527258</v>
          </cell>
          <cell r="E119">
            <v>126.44729405820907</v>
          </cell>
          <cell r="F119">
            <v>137.13977950776629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xRev"/>
      <sheetName val="NontaxRev"/>
      <sheetName val="Grants"/>
      <sheetName val="Revenue WS"/>
      <sheetName val="2c_2021"/>
      <sheetName val="Public Institutions"/>
      <sheetName val="Budget Outurn from MOF"/>
      <sheetName val="PC"/>
      <sheetName val="PSDG"/>
      <sheetName val="PC-Recurrent"/>
      <sheetName val="FinancingBudQ&amp;DSP"/>
      <sheetName val="AR6.1T"/>
      <sheetName val="AR6.2T"/>
      <sheetName val="AR6.3T"/>
      <sheetName val="AR6.4T"/>
      <sheetName val="AR6.2C old"/>
      <sheetName val="AR6.2C"/>
      <sheetName val="AR6.3C old"/>
      <sheetName val="AR6.3C"/>
      <sheetName val="AR6.4C old"/>
      <sheetName val="AR6.4C"/>
      <sheetName val="AR6.5C"/>
      <sheetName val="T98-deleted"/>
      <sheetName val="T99-deleted"/>
      <sheetName val="T100-deleted"/>
      <sheetName val="T105-deleted"/>
      <sheetName val="T106-deleted"/>
      <sheetName val="GFS-Table1"/>
      <sheetName val="T97-New"/>
      <sheetName val="GFS-Table2"/>
      <sheetName val="T98-New"/>
      <sheetName val="GFS-Table3"/>
      <sheetName val="T96-New"/>
      <sheetName val="Mins"/>
      <sheetName val="T99-New"/>
      <sheetName val="T100-New"/>
      <sheetName val="T101-New"/>
      <sheetName val="T102-New"/>
      <sheetName val="GFS-Table7"/>
      <sheetName val="Head wise Expenditure"/>
      <sheetName val="T106 Workings"/>
      <sheetName val="Exp WS"/>
      <sheetName val="2008"/>
      <sheetName val="M7 P"/>
      <sheetName val="M_7"/>
      <sheetName val="Ed"/>
      <sheetName val="Hou"/>
      <sheetName val="Health"/>
      <sheetName val="Fee"/>
      <sheetName val="Debt"/>
      <sheetName val="Reb"/>
      <sheetName val="Agri"/>
      <sheetName val="Ene"/>
      <sheetName val="PCs"/>
      <sheetName val="Eco oth"/>
      <sheetName val="dev ass"/>
      <sheetName val="Trans "/>
      <sheetName val="Ins"/>
      <sheetName val="Sheet1"/>
      <sheetName val="Wel_"/>
      <sheetName val="Sheet2"/>
      <sheetName val="Sheet3"/>
      <sheetName val="Sheet4"/>
      <sheetName val="Bud-IMF"/>
      <sheetName val="AR1.7C"/>
      <sheetName val="2012P"/>
      <sheetName val="2012E"/>
      <sheetName val="2013E"/>
      <sheetName val="2014 E"/>
      <sheetName val="2015E"/>
      <sheetName val="Ch-260314 "/>
      <sheetName val="Sheet5"/>
      <sheetName val="EMPLOYMENT "/>
      <sheetName val="6.5"/>
      <sheetName val="6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_Annual"/>
      <sheetName val="Annual"/>
      <sheetName val="R_Indicators"/>
      <sheetName val="R_All Qtrs"/>
      <sheetName val="R_Q 1"/>
      <sheetName val="R_Q 2"/>
      <sheetName val="R_Q 3"/>
      <sheetName val="R_Q 4"/>
      <sheetName val="R_QtrTrends"/>
      <sheetName val="R_1st Half"/>
      <sheetName val="R_Q 1+Q 2+Q 3"/>
      <sheetName val="R_2nd Half"/>
      <sheetName val="Indicators"/>
      <sheetName val="All Qtrs"/>
      <sheetName val="Q 1"/>
      <sheetName val="Q 2"/>
      <sheetName val="Q 3"/>
      <sheetName val="Q 4"/>
      <sheetName val="QtrTrends"/>
      <sheetName val="1st Half"/>
      <sheetName val="Q 1+Q 2+Q 3"/>
      <sheetName val="2nd Half"/>
      <sheetName val="Deflator"/>
      <sheetName val="BOP "/>
      <sheetName val=" FISCAL "/>
      <sheetName val="P C Exp."/>
      <sheetName val="T.T effect"/>
      <sheetName val="Exp.Tabls"/>
      <sheetName val="Agg.Demand"/>
      <sheetName val="Appendix"/>
      <sheetName val="Key Econ"/>
      <sheetName val="Text tab."/>
      <sheetName val="Charts"/>
      <sheetName val="Indus&amp;Trad"/>
      <sheetName val="CCPI"/>
      <sheetName val="SLCPI"/>
      <sheetName val="CDCPI"/>
      <sheetName val="IMF"/>
      <sheetName val="IMF-2004"/>
    </sheetNames>
    <sheetDataSet>
      <sheetData sheetId="0">
        <row r="3">
          <cell r="L3" t="str">
            <v>(Rs.Mn)</v>
          </cell>
        </row>
        <row r="4">
          <cell r="A4" t="str">
            <v xml:space="preserve">                        SECTOR</v>
          </cell>
          <cell r="B4">
            <v>1996</v>
          </cell>
          <cell r="C4">
            <v>1997</v>
          </cell>
          <cell r="D4">
            <v>1998</v>
          </cell>
          <cell r="E4">
            <v>1999</v>
          </cell>
          <cell r="F4">
            <v>2000</v>
          </cell>
          <cell r="G4">
            <v>2001</v>
          </cell>
          <cell r="H4">
            <v>2002</v>
          </cell>
          <cell r="I4" t="str">
            <v>2003(a)</v>
          </cell>
          <cell r="J4" t="str">
            <v>2004(b)</v>
          </cell>
          <cell r="K4" t="str">
            <v>2005(b)</v>
          </cell>
          <cell r="L4" t="str">
            <v>2005(c )</v>
          </cell>
        </row>
        <row r="5">
          <cell r="M5" t="str">
            <v>97/96</v>
          </cell>
          <cell r="N5" t="str">
            <v>98/97</v>
          </cell>
        </row>
        <row r="7">
          <cell r="A7" t="str">
            <v>Agriculture</v>
          </cell>
          <cell r="B7">
            <v>156108</v>
          </cell>
          <cell r="C7">
            <v>160753</v>
          </cell>
          <cell r="D7">
            <v>164804</v>
          </cell>
          <cell r="E7">
            <v>172238</v>
          </cell>
          <cell r="F7">
            <v>175317</v>
          </cell>
          <cell r="G7">
            <v>169376.83280000003</v>
          </cell>
          <cell r="H7">
            <v>173622.97322554002</v>
          </cell>
          <cell r="I7">
            <v>176449.56158525005</v>
          </cell>
          <cell r="J7">
            <v>175182.35209445556</v>
          </cell>
          <cell r="K7">
            <v>180285.3989639701</v>
          </cell>
          <cell r="L7">
            <v>172851.76507321946</v>
          </cell>
          <cell r="M7">
            <v>2.9755041381607672</v>
          </cell>
          <cell r="N7">
            <v>2.520015178565882</v>
          </cell>
        </row>
        <row r="8">
          <cell r="A8" t="str">
            <v>1.  Agriculture, forestry &amp; fishing</v>
          </cell>
          <cell r="B8">
            <v>156108</v>
          </cell>
          <cell r="C8">
            <v>160753</v>
          </cell>
          <cell r="D8">
            <v>164804</v>
          </cell>
          <cell r="E8">
            <v>172238</v>
          </cell>
          <cell r="F8">
            <v>175317</v>
          </cell>
          <cell r="G8">
            <v>169376.83280000003</v>
          </cell>
          <cell r="H8">
            <v>173622.97322554002</v>
          </cell>
          <cell r="I8">
            <v>176449.56158525005</v>
          </cell>
          <cell r="J8">
            <v>175182.35209445556</v>
          </cell>
          <cell r="K8">
            <v>180285.3989639701</v>
          </cell>
          <cell r="L8">
            <v>172851.76507321946</v>
          </cell>
          <cell r="M8">
            <v>2.9755041381607672</v>
          </cell>
          <cell r="N8">
            <v>2.520015178565882</v>
          </cell>
        </row>
        <row r="9">
          <cell r="A9" t="str">
            <v xml:space="preserve">          1.1  Agriculture</v>
          </cell>
          <cell r="B9">
            <v>122594</v>
          </cell>
          <cell r="C9">
            <v>126107</v>
          </cell>
          <cell r="D9">
            <v>128337</v>
          </cell>
          <cell r="E9">
            <v>133952</v>
          </cell>
          <cell r="F9">
            <v>136212</v>
          </cell>
          <cell r="G9">
            <v>130406.75560000002</v>
          </cell>
          <cell r="H9">
            <v>132902.65934666002</v>
          </cell>
          <cell r="I9">
            <v>137150.13506524113</v>
          </cell>
          <cell r="J9">
            <v>135296.71272425613</v>
          </cell>
          <cell r="K9">
            <v>139374.25571258337</v>
          </cell>
          <cell r="L9">
            <v>138318.77244776528</v>
          </cell>
          <cell r="M9">
            <v>2.8655562262427159</v>
          </cell>
          <cell r="N9">
            <v>1.7683395846384453</v>
          </cell>
        </row>
        <row r="10">
          <cell r="A10" t="str">
            <v xml:space="preserve">                             Tea</v>
          </cell>
          <cell r="B10">
            <v>10332</v>
          </cell>
          <cell r="C10">
            <v>11069</v>
          </cell>
          <cell r="D10">
            <v>11195</v>
          </cell>
          <cell r="E10">
            <v>11341</v>
          </cell>
          <cell r="F10">
            <v>12226</v>
          </cell>
          <cell r="G10">
            <v>11802.9804</v>
          </cell>
          <cell r="H10">
            <v>12403.75210236</v>
          </cell>
          <cell r="I10">
            <v>12133.497888553051</v>
          </cell>
          <cell r="J10">
            <v>12324.868084432868</v>
          </cell>
          <cell r="K10">
            <v>12448.116765277196</v>
          </cell>
          <cell r="L10">
            <v>12571.365446121526</v>
          </cell>
          <cell r="M10">
            <v>7.1331784746418991</v>
          </cell>
          <cell r="N10">
            <v>1.1383142108591482</v>
          </cell>
        </row>
        <row r="11">
          <cell r="A11" t="str">
            <v xml:space="preserve">                             Rubber</v>
          </cell>
          <cell r="B11">
            <v>4011</v>
          </cell>
          <cell r="C11">
            <v>3795</v>
          </cell>
          <cell r="D11">
            <v>3452</v>
          </cell>
          <cell r="E11">
            <v>3487</v>
          </cell>
          <cell r="F11">
            <v>3149</v>
          </cell>
          <cell r="G11">
            <v>3102.0798999999997</v>
          </cell>
          <cell r="H11">
            <v>3255.6328550500002</v>
          </cell>
          <cell r="I11">
            <v>3264.4672814768251</v>
          </cell>
          <cell r="J11">
            <v>3370.9662847025461</v>
          </cell>
          <cell r="K11">
            <v>3610.3048909164268</v>
          </cell>
          <cell r="L11">
            <v>3556.369430361186</v>
          </cell>
          <cell r="M11">
            <v>-5.385190725504863</v>
          </cell>
          <cell r="N11">
            <v>-9.0382081686429476</v>
          </cell>
        </row>
        <row r="12">
          <cell r="A12" t="str">
            <v xml:space="preserve">                             Coconut</v>
          </cell>
          <cell r="B12">
            <v>12838</v>
          </cell>
          <cell r="C12">
            <v>13258</v>
          </cell>
          <cell r="D12">
            <v>12829</v>
          </cell>
          <cell r="E12">
            <v>13996</v>
          </cell>
          <cell r="F12">
            <v>15116</v>
          </cell>
          <cell r="G12">
            <v>13073.8284</v>
          </cell>
          <cell r="H12">
            <v>11293.172971920001</v>
          </cell>
          <cell r="I12">
            <v>12196.66085666827</v>
          </cell>
          <cell r="J12">
            <v>11998.441950097791</v>
          </cell>
          <cell r="K12">
            <v>11518.504272093878</v>
          </cell>
          <cell r="L12">
            <v>12010.440392047887</v>
          </cell>
          <cell r="M12">
            <v>3.2715376226826631</v>
          </cell>
          <cell r="N12">
            <v>-3.235782169256296</v>
          </cell>
        </row>
        <row r="13">
          <cell r="A13" t="str">
            <v xml:space="preserve">                             Paddy</v>
          </cell>
          <cell r="B13">
            <v>19892</v>
          </cell>
          <cell r="C13">
            <v>22122</v>
          </cell>
          <cell r="D13">
            <v>26165</v>
          </cell>
          <cell r="E13">
            <v>27892</v>
          </cell>
          <cell r="F13">
            <v>27808</v>
          </cell>
          <cell r="G13">
            <v>26222.944</v>
          </cell>
          <cell r="H13">
            <v>27553.225669120002</v>
          </cell>
          <cell r="I13">
            <v>29633.217385072559</v>
          </cell>
          <cell r="J13">
            <v>25152.169477602522</v>
          </cell>
          <cell r="K13">
            <v>28522.560187601255</v>
          </cell>
          <cell r="L13">
            <v>26988.277849467504</v>
          </cell>
          <cell r="M13">
            <v>11.210536899255974</v>
          </cell>
          <cell r="N13">
            <v>18.275924419130284</v>
          </cell>
        </row>
        <row r="14">
          <cell r="A14" t="str">
            <v xml:space="preserve">                            Other</v>
          </cell>
          <cell r="B14">
            <v>75521</v>
          </cell>
          <cell r="C14">
            <v>75863</v>
          </cell>
          <cell r="D14">
            <v>74696</v>
          </cell>
          <cell r="E14">
            <v>77236</v>
          </cell>
          <cell r="F14">
            <v>77913</v>
          </cell>
          <cell r="G14">
            <v>76204.92290000002</v>
          </cell>
          <cell r="H14">
            <v>78396.875748210005</v>
          </cell>
          <cell r="I14">
            <v>79922.291653470427</v>
          </cell>
          <cell r="J14">
            <v>82450.266927420394</v>
          </cell>
          <cell r="K14">
            <v>83274.769596694605</v>
          </cell>
          <cell r="L14">
            <v>83192.319329767168</v>
          </cell>
          <cell r="M14">
            <v>0.45285417301148545</v>
          </cell>
          <cell r="N14">
            <v>-1.5382993026903713</v>
          </cell>
        </row>
        <row r="15">
          <cell r="A15" t="str">
            <v xml:space="preserve">                                          Vegetables</v>
          </cell>
          <cell r="B15">
            <v>31189</v>
          </cell>
          <cell r="C15">
            <v>31676</v>
          </cell>
          <cell r="D15">
            <v>33126</v>
          </cell>
          <cell r="E15">
            <v>35235</v>
          </cell>
          <cell r="F15">
            <v>36426</v>
          </cell>
          <cell r="G15">
            <v>35165.660400000001</v>
          </cell>
          <cell r="H15">
            <v>34155.464364449996</v>
          </cell>
          <cell r="I15">
            <v>35912.97000678398</v>
          </cell>
          <cell r="J15">
            <v>37430.178109901019</v>
          </cell>
          <cell r="M15">
            <v>1.5614479463913478</v>
          </cell>
          <cell r="N15">
            <v>4.5775981815885824</v>
          </cell>
        </row>
        <row r="16">
          <cell r="A16" t="str">
            <v xml:space="preserve">                                          Subsidiary food crops</v>
          </cell>
          <cell r="B16">
            <v>19712</v>
          </cell>
          <cell r="C16">
            <v>18501</v>
          </cell>
          <cell r="D16">
            <v>15577</v>
          </cell>
          <cell r="E16">
            <v>15781</v>
          </cell>
          <cell r="F16">
            <v>16032</v>
          </cell>
          <cell r="G16">
            <v>15312.163199999999</v>
          </cell>
          <cell r="H16">
            <v>17125.782354809999</v>
          </cell>
          <cell r="I16">
            <v>16247.881501705386</v>
          </cell>
          <cell r="J16">
            <v>16900.517849650045</v>
          </cell>
          <cell r="M16">
            <v>-6.1434659090909065</v>
          </cell>
          <cell r="N16">
            <v>-15.804551105345654</v>
          </cell>
        </row>
        <row r="17">
          <cell r="A17" t="str">
            <v xml:space="preserve">                                          Minor export crops</v>
          </cell>
          <cell r="B17">
            <v>7137</v>
          </cell>
          <cell r="C17">
            <v>7874</v>
          </cell>
          <cell r="D17">
            <v>7825</v>
          </cell>
          <cell r="E17">
            <v>7666</v>
          </cell>
          <cell r="F17">
            <v>6960</v>
          </cell>
          <cell r="G17">
            <v>6297.4080000000013</v>
          </cell>
          <cell r="H17">
            <v>7116.0710399999998</v>
          </cell>
          <cell r="I17">
            <v>7522.4229405839988</v>
          </cell>
          <cell r="J17">
            <v>6601.8490095571788</v>
          </cell>
          <cell r="M17">
            <v>10.326467703516883</v>
          </cell>
          <cell r="N17">
            <v>-0.62230124460248559</v>
          </cell>
        </row>
        <row r="18">
          <cell r="A18" t="str">
            <v xml:space="preserve">                                         Sugarcane</v>
          </cell>
          <cell r="B18">
            <v>1260</v>
          </cell>
          <cell r="C18">
            <v>1203</v>
          </cell>
          <cell r="D18">
            <v>1202</v>
          </cell>
          <cell r="E18">
            <v>1281</v>
          </cell>
          <cell r="F18">
            <v>1345</v>
          </cell>
          <cell r="G18">
            <v>1047.7578000000001</v>
          </cell>
          <cell r="H18">
            <v>1058.2353780000001</v>
          </cell>
          <cell r="I18">
            <v>1217.2305070365601</v>
          </cell>
          <cell r="J18">
            <v>1201.4065104450847</v>
          </cell>
          <cell r="M18">
            <v>-4.5238095238095184</v>
          </cell>
          <cell r="N18">
            <v>-8.3125519534499315E-2</v>
          </cell>
        </row>
        <row r="19">
          <cell r="A19" t="str">
            <v xml:space="preserve">                                         Tobacco</v>
          </cell>
          <cell r="B19">
            <v>1496</v>
          </cell>
          <cell r="C19">
            <v>1553</v>
          </cell>
          <cell r="D19">
            <v>1569</v>
          </cell>
          <cell r="E19">
            <v>1484</v>
          </cell>
          <cell r="F19">
            <v>1325</v>
          </cell>
          <cell r="G19">
            <v>1297.0425</v>
          </cell>
          <cell r="H19">
            <v>1486.5404092499998</v>
          </cell>
          <cell r="I19">
            <v>1290.0311659553279</v>
          </cell>
          <cell r="J19">
            <v>1080.8387882509742</v>
          </cell>
          <cell r="M19">
            <v>3.8101604278074852</v>
          </cell>
          <cell r="N19">
            <v>1.0302640051513157</v>
          </cell>
        </row>
        <row r="20">
          <cell r="A20" t="str">
            <v xml:space="preserve">                                         Animal husbandry</v>
          </cell>
          <cell r="B20">
            <v>6065</v>
          </cell>
          <cell r="C20">
            <v>6293</v>
          </cell>
          <cell r="D20">
            <v>6560</v>
          </cell>
          <cell r="E20">
            <v>6597</v>
          </cell>
          <cell r="F20">
            <v>6630</v>
          </cell>
          <cell r="G20">
            <v>7376.8099999999995</v>
          </cell>
          <cell r="H20">
            <v>7303.0418999999993</v>
          </cell>
          <cell r="I20">
            <v>7437.57446043648</v>
          </cell>
          <cell r="J20">
            <v>7974.9284035033161</v>
          </cell>
          <cell r="M20">
            <v>3.75927452596867</v>
          </cell>
          <cell r="N20">
            <v>4.2428094708406139</v>
          </cell>
        </row>
        <row r="21">
          <cell r="A21" t="str">
            <v xml:space="preserve">                                        Other</v>
          </cell>
          <cell r="B21">
            <v>8662</v>
          </cell>
          <cell r="C21">
            <v>8763</v>
          </cell>
          <cell r="D21">
            <v>8837</v>
          </cell>
          <cell r="E21">
            <v>9192</v>
          </cell>
          <cell r="F21">
            <v>9195</v>
          </cell>
          <cell r="G21">
            <v>9708.0810000000001</v>
          </cell>
          <cell r="H21">
            <v>10151.740301700002</v>
          </cell>
          <cell r="I21">
            <v>10294.181070968702</v>
          </cell>
          <cell r="J21">
            <v>11260.548256112766</v>
          </cell>
          <cell r="M21">
            <v>1.1660124682521422</v>
          </cell>
          <cell r="N21">
            <v>0.84445965993380501</v>
          </cell>
        </row>
        <row r="22">
          <cell r="A22" t="str">
            <v xml:space="preserve">        1.2  Forestry</v>
          </cell>
          <cell r="B22">
            <v>14751</v>
          </cell>
          <cell r="C22">
            <v>14942</v>
          </cell>
          <cell r="D22">
            <v>15122</v>
          </cell>
          <cell r="E22">
            <v>15319</v>
          </cell>
          <cell r="F22">
            <v>15564</v>
          </cell>
          <cell r="G22">
            <v>16342.468000000001</v>
          </cell>
          <cell r="H22">
            <v>16657.580892400001</v>
          </cell>
          <cell r="I22">
            <v>16887.06572847944</v>
          </cell>
          <cell r="J22">
            <v>17106.529991868851</v>
          </cell>
          <cell r="K22">
            <v>17448.66059170623</v>
          </cell>
          <cell r="L22">
            <v>17448.66059170623</v>
          </cell>
          <cell r="M22">
            <v>1.2948274693241224</v>
          </cell>
          <cell r="N22">
            <v>1.2046580109757787</v>
          </cell>
        </row>
        <row r="23">
          <cell r="A23" t="str">
            <v xml:space="preserve">        1.3  Fishing</v>
          </cell>
          <cell r="B23">
            <v>18763</v>
          </cell>
          <cell r="C23">
            <v>19704</v>
          </cell>
          <cell r="D23">
            <v>21345</v>
          </cell>
          <cell r="E23">
            <v>22967</v>
          </cell>
          <cell r="F23">
            <v>23541</v>
          </cell>
          <cell r="G23">
            <v>22627.609200000003</v>
          </cell>
          <cell r="H23">
            <v>24062.732986479998</v>
          </cell>
          <cell r="I23">
            <v>22412.360791529463</v>
          </cell>
          <cell r="J23">
            <v>22779.109378330599</v>
          </cell>
          <cell r="K23">
            <v>23462.482659680518</v>
          </cell>
          <cell r="L23">
            <v>17084.332033747949</v>
          </cell>
          <cell r="M23">
            <v>5.015189468635084</v>
          </cell>
          <cell r="N23">
            <v>8.3282582216808834</v>
          </cell>
        </row>
        <row r="24">
          <cell r="A24" t="str">
            <v>Industry</v>
          </cell>
          <cell r="B24">
            <v>184054</v>
          </cell>
          <cell r="C24">
            <v>198149</v>
          </cell>
          <cell r="D24">
            <v>209761</v>
          </cell>
          <cell r="E24">
            <v>219769</v>
          </cell>
          <cell r="F24">
            <v>236347</v>
          </cell>
          <cell r="G24">
            <v>231350.33677970961</v>
          </cell>
          <cell r="H24">
            <v>233562.36584964575</v>
          </cell>
          <cell r="I24">
            <v>246416.54835371781</v>
          </cell>
          <cell r="J24">
            <v>259256.04649053051</v>
          </cell>
          <cell r="K24">
            <v>273235.20584219787</v>
          </cell>
          <cell r="L24">
            <v>275288.40462300967</v>
          </cell>
          <cell r="M24">
            <v>7.6580786073652263</v>
          </cell>
          <cell r="N24">
            <v>5.8602364887029523</v>
          </cell>
        </row>
        <row r="25">
          <cell r="A25" t="str">
            <v>2.  Mining &amp; quarrying</v>
          </cell>
          <cell r="B25">
            <v>13926</v>
          </cell>
          <cell r="C25">
            <v>14460</v>
          </cell>
          <cell r="D25">
            <v>13677</v>
          </cell>
          <cell r="E25">
            <v>14238</v>
          </cell>
          <cell r="F25">
            <v>14921</v>
          </cell>
          <cell r="G25">
            <v>15018.856125455764</v>
          </cell>
          <cell r="H25">
            <v>14858.015653761893</v>
          </cell>
          <cell r="I25">
            <v>15699.374087039936</v>
          </cell>
          <cell r="J25">
            <v>16946.256298066895</v>
          </cell>
          <cell r="K25">
            <v>18116.747210378202</v>
          </cell>
          <cell r="L25">
            <v>18548.902923957638</v>
          </cell>
          <cell r="M25">
            <v>3.8345540715208903</v>
          </cell>
          <cell r="N25">
            <v>-5.4149377593361026</v>
          </cell>
        </row>
        <row r="26">
          <cell r="A26" t="str">
            <v xml:space="preserve">       2.1  Mining</v>
          </cell>
          <cell r="B26">
            <v>5239</v>
          </cell>
          <cell r="C26">
            <v>5316</v>
          </cell>
          <cell r="D26">
            <v>3863</v>
          </cell>
          <cell r="E26">
            <v>3925</v>
          </cell>
          <cell r="F26">
            <v>4113</v>
          </cell>
          <cell r="G26">
            <v>3943.6697778581001</v>
          </cell>
          <cell r="H26">
            <v>3872.5137876402041</v>
          </cell>
          <cell r="I26">
            <v>4114.0638190280042</v>
          </cell>
          <cell r="J26">
            <v>4598.9501957973744</v>
          </cell>
          <cell r="K26">
            <v>4966.8662114611643</v>
          </cell>
          <cell r="L26">
            <v>4966.8662114611643</v>
          </cell>
          <cell r="M26">
            <v>1.4697461347585428</v>
          </cell>
          <cell r="N26">
            <v>-27.332580887885626</v>
          </cell>
        </row>
        <row r="27">
          <cell r="A27" t="str">
            <v xml:space="preserve">       2.2  Quarrying</v>
          </cell>
          <cell r="B27">
            <v>8687</v>
          </cell>
          <cell r="C27">
            <v>9144</v>
          </cell>
          <cell r="D27">
            <v>9814</v>
          </cell>
          <cell r="E27">
            <v>10313</v>
          </cell>
          <cell r="F27">
            <v>10808</v>
          </cell>
          <cell r="G27">
            <v>11075.186347597664</v>
          </cell>
          <cell r="H27">
            <v>10985.501866121689</v>
          </cell>
          <cell r="I27">
            <v>11585.310268011932</v>
          </cell>
          <cell r="J27">
            <v>12347.30610226952</v>
          </cell>
          <cell r="K27">
            <v>13149.880998917037</v>
          </cell>
          <cell r="L27">
            <v>13582.036712496472</v>
          </cell>
          <cell r="M27">
            <v>5.2607344307586068</v>
          </cell>
          <cell r="N27">
            <v>7.3272090988626415</v>
          </cell>
        </row>
        <row r="28">
          <cell r="A28" t="str">
            <v>3.  Manufacturing</v>
          </cell>
          <cell r="B28">
            <v>112724</v>
          </cell>
          <cell r="C28">
            <v>122929</v>
          </cell>
          <cell r="D28">
            <v>130702</v>
          </cell>
          <cell r="E28">
            <v>136498</v>
          </cell>
          <cell r="F28">
            <v>149115</v>
          </cell>
          <cell r="G28">
            <v>142909.06902320709</v>
          </cell>
          <cell r="H28">
            <v>145864.2491964573</v>
          </cell>
          <cell r="I28">
            <v>151950.81213110249</v>
          </cell>
          <cell r="J28">
            <v>159695.82717449224</v>
          </cell>
          <cell r="K28">
            <v>167615.42587547356</v>
          </cell>
          <cell r="L28">
            <v>166885.77626661118</v>
          </cell>
          <cell r="M28">
            <v>9.0530854121571238</v>
          </cell>
          <cell r="N28">
            <v>6.3231621505096536</v>
          </cell>
        </row>
        <row r="29">
          <cell r="A29" t="str">
            <v xml:space="preserve">      3.1     Processing    of  tea,     rubber    &amp;         coconut  kernel   products</v>
          </cell>
          <cell r="B29">
            <v>16203</v>
          </cell>
          <cell r="C29">
            <v>16771</v>
          </cell>
          <cell r="D29">
            <v>16575</v>
          </cell>
          <cell r="E29">
            <v>17204</v>
          </cell>
          <cell r="F29">
            <v>17928</v>
          </cell>
          <cell r="G29">
            <v>16735.548023207106</v>
          </cell>
          <cell r="H29">
            <v>16578.983291457327</v>
          </cell>
          <cell r="I29">
            <v>16555.345586272513</v>
          </cell>
          <cell r="J29">
            <v>16759.425633930619</v>
          </cell>
          <cell r="K29">
            <v>17161.651849144953</v>
          </cell>
          <cell r="L29">
            <v>16729.346029995813</v>
          </cell>
          <cell r="M29">
            <v>3.5055236684564672</v>
          </cell>
          <cell r="N29">
            <v>-1.1686840379226071</v>
          </cell>
        </row>
        <row r="30">
          <cell r="A30" t="str">
            <v xml:space="preserve">       3.2  Factory industry</v>
          </cell>
          <cell r="B30">
            <v>87771</v>
          </cell>
          <cell r="C30">
            <v>96795</v>
          </cell>
          <cell r="D30">
            <v>104151</v>
          </cell>
          <cell r="E30">
            <v>108839</v>
          </cell>
          <cell r="F30">
            <v>120157</v>
          </cell>
          <cell r="G30">
            <v>115525.24099999999</v>
          </cell>
          <cell r="H30">
            <v>118413.37202499999</v>
          </cell>
          <cell r="I30">
            <v>123860.38713814999</v>
          </cell>
          <cell r="J30">
            <v>131465.4149084324</v>
          </cell>
          <cell r="K30">
            <v>138696.01272839616</v>
          </cell>
          <cell r="L30">
            <v>138433.08189857932</v>
          </cell>
          <cell r="M30">
            <v>10.281300201661136</v>
          </cell>
          <cell r="N30">
            <v>7.5995660932899334</v>
          </cell>
        </row>
        <row r="31">
          <cell r="A31" t="str">
            <v xml:space="preserve">       3.3  Small industry</v>
          </cell>
          <cell r="B31">
            <v>8750</v>
          </cell>
          <cell r="C31">
            <v>9363</v>
          </cell>
          <cell r="D31">
            <v>9976</v>
          </cell>
          <cell r="E31">
            <v>10455</v>
          </cell>
          <cell r="F31">
            <v>11030</v>
          </cell>
          <cell r="G31">
            <v>10648.279999999999</v>
          </cell>
          <cell r="H31">
            <v>10871.893879999998</v>
          </cell>
          <cell r="I31">
            <v>11535.079406679997</v>
          </cell>
          <cell r="J31">
            <v>11470.986632129207</v>
          </cell>
          <cell r="K31">
            <v>11757.761297932435</v>
          </cell>
          <cell r="L31">
            <v>11723.348338036049</v>
          </cell>
          <cell r="M31">
            <v>7.0057142857142818</v>
          </cell>
          <cell r="N31">
            <v>6.5470468866816178</v>
          </cell>
        </row>
        <row r="32">
          <cell r="A32" t="str">
            <v>4.  Construction</v>
          </cell>
          <cell r="B32">
            <v>48234</v>
          </cell>
          <cell r="C32">
            <v>50842</v>
          </cell>
          <cell r="D32">
            <v>54461</v>
          </cell>
          <cell r="E32">
            <v>57075</v>
          </cell>
          <cell r="F32">
            <v>59815</v>
          </cell>
          <cell r="G32">
            <v>61292.015200000002</v>
          </cell>
          <cell r="H32">
            <v>60795.953106000001</v>
          </cell>
          <cell r="I32">
            <v>64115.412145587601</v>
          </cell>
          <cell r="J32">
            <v>68332.44870623466</v>
          </cell>
          <cell r="K32">
            <v>72774.057872139907</v>
          </cell>
          <cell r="L32">
            <v>75165.693576858132</v>
          </cell>
          <cell r="M32">
            <v>5.4069743334577369</v>
          </cell>
          <cell r="N32">
            <v>7.11813067935958</v>
          </cell>
        </row>
        <row r="33">
          <cell r="A33" t="str">
            <v>5.  Electricity,gas,water and Sanitary Services</v>
          </cell>
          <cell r="B33">
            <v>9170</v>
          </cell>
          <cell r="C33">
            <v>9918</v>
          </cell>
          <cell r="D33">
            <v>10921</v>
          </cell>
          <cell r="E33">
            <v>11958</v>
          </cell>
          <cell r="F33">
            <v>12496</v>
          </cell>
          <cell r="G33">
            <v>12130.396431046767</v>
          </cell>
          <cell r="H33">
            <v>12044.147893426547</v>
          </cell>
          <cell r="I33">
            <v>14650.949989987805</v>
          </cell>
          <cell r="J33">
            <v>14281.51431173671</v>
          </cell>
          <cell r="K33">
            <v>14728.974884206178</v>
          </cell>
          <cell r="L33">
            <v>14688.031855582703</v>
          </cell>
          <cell r="M33">
            <v>8.1570338058887693</v>
          </cell>
          <cell r="N33">
            <v>10.112925993143772</v>
          </cell>
        </row>
        <row r="34">
          <cell r="A34" t="str">
            <v xml:space="preserve">       5.1  Electricity</v>
          </cell>
          <cell r="B34">
            <v>7973</v>
          </cell>
          <cell r="C34">
            <v>8648</v>
          </cell>
          <cell r="D34">
            <v>9498</v>
          </cell>
          <cell r="E34">
            <v>10340</v>
          </cell>
          <cell r="F34">
            <v>10805</v>
          </cell>
          <cell r="G34">
            <v>10403.278999999999</v>
          </cell>
          <cell r="H34">
            <v>10251.4</v>
          </cell>
          <cell r="I34">
            <v>12834</v>
          </cell>
          <cell r="J34">
            <v>12380</v>
          </cell>
          <cell r="K34">
            <v>12751.4</v>
          </cell>
          <cell r="L34">
            <v>12714.259999999998</v>
          </cell>
          <cell r="M34">
            <v>8.4660729963627279</v>
          </cell>
          <cell r="N34">
            <v>9.8288621646623433</v>
          </cell>
        </row>
        <row r="35">
          <cell r="A35" t="str">
            <v xml:space="preserve">       5.2  Water and gas</v>
          </cell>
          <cell r="B35">
            <v>1197</v>
          </cell>
          <cell r="C35">
            <v>1270</v>
          </cell>
          <cell r="D35">
            <v>1423</v>
          </cell>
          <cell r="E35">
            <v>1618</v>
          </cell>
          <cell r="F35">
            <v>1691</v>
          </cell>
          <cell r="G35">
            <v>1727.1174310467691</v>
          </cell>
          <cell r="H35">
            <v>1792.7478934265464</v>
          </cell>
          <cell r="I35">
            <v>1816.9499899878049</v>
          </cell>
          <cell r="J35">
            <v>1901.5143117367093</v>
          </cell>
          <cell r="K35">
            <v>1977.5748842061778</v>
          </cell>
          <cell r="L35">
            <v>1973.7718555827043</v>
          </cell>
          <cell r="M35">
            <v>6.0985797827903143</v>
          </cell>
          <cell r="N35">
            <v>12.047244094488185</v>
          </cell>
        </row>
        <row r="36">
          <cell r="A36" t="str">
            <v>Services</v>
          </cell>
          <cell r="B36">
            <v>355772</v>
          </cell>
          <cell r="C36">
            <v>380861</v>
          </cell>
          <cell r="D36">
            <v>400231</v>
          </cell>
          <cell r="E36">
            <v>416333</v>
          </cell>
          <cell r="F36">
            <v>445371</v>
          </cell>
          <cell r="G36">
            <v>443067.32714357489</v>
          </cell>
          <cell r="H36">
            <v>470062.82153840724</v>
          </cell>
          <cell r="I36">
            <v>507191.23996037757</v>
          </cell>
          <cell r="J36">
            <v>545486.29175361502</v>
          </cell>
          <cell r="K36">
            <v>584687.93015227269</v>
          </cell>
          <cell r="L36">
            <v>582708.80177642743</v>
          </cell>
          <cell r="M36">
            <v>7.0519883520906657</v>
          </cell>
          <cell r="N36">
            <v>5.0858449670614814</v>
          </cell>
        </row>
        <row r="37">
          <cell r="A37" t="str">
            <v>6.  Transport, storage and communication</v>
          </cell>
          <cell r="B37">
            <v>73785</v>
          </cell>
          <cell r="C37">
            <v>80268</v>
          </cell>
          <cell r="D37">
            <v>86442</v>
          </cell>
          <cell r="E37">
            <v>93444</v>
          </cell>
          <cell r="F37">
            <v>100706</v>
          </cell>
          <cell r="G37">
            <v>104510.30366362155</v>
          </cell>
          <cell r="H37">
            <v>112472.03681470887</v>
          </cell>
          <cell r="I37">
            <v>124415.07602679323</v>
          </cell>
          <cell r="J37">
            <v>141465.75574454141</v>
          </cell>
          <cell r="K37">
            <v>159223.94041593606</v>
          </cell>
          <cell r="L37">
            <v>156272.47889139567</v>
          </cell>
          <cell r="M37">
            <v>8.7863386867249371</v>
          </cell>
          <cell r="N37">
            <v>7.6917326954701659</v>
          </cell>
        </row>
        <row r="38">
          <cell r="A38" t="str">
            <v xml:space="preserve">      6.1  Port services</v>
          </cell>
          <cell r="B38">
            <v>5347</v>
          </cell>
          <cell r="C38">
            <v>6247</v>
          </cell>
          <cell r="D38">
            <v>6402</v>
          </cell>
          <cell r="E38">
            <v>6478</v>
          </cell>
          <cell r="F38">
            <v>6504</v>
          </cell>
          <cell r="G38">
            <v>6506.0442828323467</v>
          </cell>
          <cell r="H38">
            <v>6664.1411589051722</v>
          </cell>
          <cell r="I38">
            <v>7383.8684040669314</v>
          </cell>
          <cell r="J38">
            <v>8371.3939094040252</v>
          </cell>
          <cell r="K38">
            <v>9041.1054221563481</v>
          </cell>
          <cell r="L38">
            <v>9375.9611785325087</v>
          </cell>
          <cell r="M38">
            <v>16.831868337385458</v>
          </cell>
          <cell r="N38">
            <v>2.4811909716663916</v>
          </cell>
        </row>
        <row r="39">
          <cell r="A39" t="str">
            <v xml:space="preserve">      6.2  Telecommunications</v>
          </cell>
          <cell r="B39">
            <v>6558</v>
          </cell>
          <cell r="C39">
            <v>8630</v>
          </cell>
          <cell r="D39">
            <v>12584</v>
          </cell>
          <cell r="E39">
            <v>17520</v>
          </cell>
          <cell r="F39">
            <v>21911</v>
          </cell>
          <cell r="G39">
            <v>26981.205400000003</v>
          </cell>
          <cell r="H39">
            <v>32199.370524360005</v>
          </cell>
          <cell r="I39">
            <v>40088.216302828208</v>
          </cell>
          <cell r="J39">
            <v>52894.342529414942</v>
          </cell>
          <cell r="K39">
            <v>67175.815012356979</v>
          </cell>
          <cell r="L39">
            <v>64531.097885886229</v>
          </cell>
          <cell r="M39">
            <v>31.594998475144862</v>
          </cell>
          <cell r="N39">
            <v>45.816917728852836</v>
          </cell>
        </row>
        <row r="40">
          <cell r="A40" t="str">
            <v xml:space="preserve">      6.3  Transport</v>
          </cell>
          <cell r="B40">
            <v>61880</v>
          </cell>
          <cell r="C40">
            <v>65391</v>
          </cell>
          <cell r="D40">
            <v>67456</v>
          </cell>
          <cell r="E40">
            <v>69446</v>
          </cell>
          <cell r="F40">
            <v>72291</v>
          </cell>
          <cell r="G40">
            <v>71023.053980789206</v>
          </cell>
          <cell r="H40">
            <v>73608.525131443705</v>
          </cell>
          <cell r="I40">
            <v>76942.991319898094</v>
          </cell>
          <cell r="J40">
            <v>80200.019305722439</v>
          </cell>
          <cell r="K40">
            <v>83007.019981422724</v>
          </cell>
          <cell r="L40">
            <v>82365.41982697694</v>
          </cell>
          <cell r="M40">
            <v>5.673884938590823</v>
          </cell>
          <cell r="N40">
            <v>3.1579269318407821</v>
          </cell>
        </row>
        <row r="41">
          <cell r="A41" t="str">
            <v>7.  Wholesale and retail trade</v>
          </cell>
          <cell r="B41">
            <v>155317</v>
          </cell>
          <cell r="C41">
            <v>165132</v>
          </cell>
          <cell r="D41">
            <v>172486</v>
          </cell>
          <cell r="E41">
            <v>174160</v>
          </cell>
          <cell r="F41">
            <v>189366</v>
          </cell>
          <cell r="G41">
            <v>176762.41087995336</v>
          </cell>
          <cell r="H41">
            <v>186637.44167489832</v>
          </cell>
          <cell r="I41">
            <v>200353.92675360152</v>
          </cell>
          <cell r="J41">
            <v>211793.83962153093</v>
          </cell>
          <cell r="K41">
            <v>223166.90797313914</v>
          </cell>
          <cell r="L41">
            <v>227894.15393230307</v>
          </cell>
          <cell r="M41">
            <v>6.3193340072239312</v>
          </cell>
          <cell r="N41">
            <v>4.4534069713925817</v>
          </cell>
        </row>
        <row r="42">
          <cell r="A42" t="str">
            <v xml:space="preserve">      7.1  Imports</v>
          </cell>
          <cell r="B42">
            <v>64629</v>
          </cell>
          <cell r="C42">
            <v>70833</v>
          </cell>
          <cell r="D42">
            <v>76609</v>
          </cell>
          <cell r="E42">
            <v>75536</v>
          </cell>
          <cell r="F42">
            <v>85280</v>
          </cell>
          <cell r="G42">
            <v>76154.975605636137</v>
          </cell>
          <cell r="H42">
            <v>82530.11497283823</v>
          </cell>
          <cell r="I42">
            <v>91773.487849796118</v>
          </cell>
          <cell r="J42">
            <v>100052.2932267978</v>
          </cell>
          <cell r="K42">
            <v>107156.00604590045</v>
          </cell>
          <cell r="L42">
            <v>112058.56841401356</v>
          </cell>
          <cell r="M42">
            <v>9.599405839483822</v>
          </cell>
          <cell r="N42">
            <v>8.1543913147826608</v>
          </cell>
        </row>
        <row r="43">
          <cell r="A43" t="str">
            <v xml:space="preserve">      7.2  Exports</v>
          </cell>
          <cell r="B43">
            <v>16365</v>
          </cell>
          <cell r="C43">
            <v>18323</v>
          </cell>
          <cell r="D43">
            <v>18346</v>
          </cell>
          <cell r="E43">
            <v>19465</v>
          </cell>
          <cell r="F43">
            <v>23027</v>
          </cell>
          <cell r="G43">
            <v>21184.65263265929</v>
          </cell>
          <cell r="H43">
            <v>21608.345685312477</v>
          </cell>
          <cell r="I43">
            <v>22364.637784298411</v>
          </cell>
          <cell r="J43">
            <v>24083.341920149578</v>
          </cell>
          <cell r="K43">
            <v>25985.925931841393</v>
          </cell>
          <cell r="L43">
            <v>25985.925931841393</v>
          </cell>
          <cell r="M43">
            <v>11.964558509013145</v>
          </cell>
          <cell r="N43">
            <v>0.12552529607596785</v>
          </cell>
        </row>
        <row r="44">
          <cell r="A44" t="str">
            <v xml:space="preserve">      7.3  Domestic</v>
          </cell>
          <cell r="B44">
            <v>74323</v>
          </cell>
          <cell r="C44">
            <v>75976</v>
          </cell>
          <cell r="D44">
            <v>77531</v>
          </cell>
          <cell r="E44">
            <v>79159</v>
          </cell>
          <cell r="F44">
            <v>81059</v>
          </cell>
          <cell r="G44">
            <v>79422.782641657948</v>
          </cell>
          <cell r="H44">
            <v>82498.98101674761</v>
          </cell>
          <cell r="I44">
            <v>86215.801119507014</v>
          </cell>
          <cell r="J44">
            <v>87658.204474583559</v>
          </cell>
          <cell r="K44">
            <v>90024.975995397312</v>
          </cell>
          <cell r="L44">
            <v>89849.659586448135</v>
          </cell>
          <cell r="M44">
            <v>2.2240759926267728</v>
          </cell>
          <cell r="N44">
            <v>2.0466989575655514</v>
          </cell>
        </row>
        <row r="45">
          <cell r="A45" t="str">
            <v>8.  Banking, insurance and real estate</v>
          </cell>
          <cell r="B45">
            <v>49675</v>
          </cell>
          <cell r="C45">
            <v>54767</v>
          </cell>
          <cell r="D45">
            <v>58247</v>
          </cell>
          <cell r="E45">
            <v>60926</v>
          </cell>
          <cell r="F45">
            <v>64810</v>
          </cell>
          <cell r="G45">
            <v>69948.628599999996</v>
          </cell>
          <cell r="H45">
            <v>77695.364788800012</v>
          </cell>
          <cell r="I45">
            <v>85931.073456412822</v>
          </cell>
          <cell r="J45">
            <v>91613.112922252796</v>
          </cell>
          <cell r="K45">
            <v>97830.440826810489</v>
          </cell>
          <cell r="L45">
            <v>96584.948568365449</v>
          </cell>
          <cell r="M45">
            <v>10.250629089079011</v>
          </cell>
          <cell r="N45">
            <v>6.35419139262694</v>
          </cell>
        </row>
        <row r="46">
          <cell r="A46" t="str">
            <v xml:space="preserve">       8.1   Banking</v>
          </cell>
          <cell r="B46">
            <v>17019.744875008037</v>
          </cell>
          <cell r="C46">
            <v>18738.605745427245</v>
          </cell>
          <cell r="D46">
            <v>20522.581235352282</v>
          </cell>
          <cell r="E46">
            <v>22272.01015664763</v>
          </cell>
          <cell r="F46">
            <v>23926.168256148638</v>
          </cell>
          <cell r="G46">
            <v>28095.61422588108</v>
          </cell>
          <cell r="H46">
            <v>33072.794222509598</v>
          </cell>
          <cell r="I46">
            <v>38121.316696619753</v>
          </cell>
          <cell r="J46">
            <v>39118</v>
          </cell>
          <cell r="K46">
            <v>41660.67</v>
          </cell>
          <cell r="L46">
            <v>41465.08</v>
          </cell>
          <cell r="M46">
            <v>10.099216427992408</v>
          </cell>
          <cell r="N46">
            <v>9.5203213844251788</v>
          </cell>
        </row>
        <row r="47">
          <cell r="A47" t="str">
            <v xml:space="preserve">       8.2   Insurance, real estate and other financial services</v>
          </cell>
          <cell r="B47">
            <v>32655.255124991963</v>
          </cell>
          <cell r="C47">
            <v>36028.394254572762</v>
          </cell>
          <cell r="D47">
            <v>37724.418764647722</v>
          </cell>
          <cell r="E47">
            <v>38653.98984335237</v>
          </cell>
          <cell r="F47">
            <v>40883.831743851362</v>
          </cell>
          <cell r="G47">
            <v>41853.014374118924</v>
          </cell>
          <cell r="H47">
            <v>44622.570566290415</v>
          </cell>
          <cell r="I47">
            <v>47809.756759793068</v>
          </cell>
          <cell r="J47">
            <v>52495.112922252796</v>
          </cell>
          <cell r="K47">
            <v>56169.770826810498</v>
          </cell>
          <cell r="L47">
            <v>55119.86856836544</v>
          </cell>
          <cell r="M47">
            <v>10.329544560805592</v>
          </cell>
          <cell r="N47">
            <v>4.7074662781000809</v>
          </cell>
        </row>
        <row r="48">
          <cell r="A48" t="str">
            <v>9.  Ownership of dwellings</v>
          </cell>
          <cell r="B48">
            <v>14232</v>
          </cell>
          <cell r="C48">
            <v>14416</v>
          </cell>
          <cell r="D48">
            <v>14592</v>
          </cell>
          <cell r="E48">
            <v>14767</v>
          </cell>
          <cell r="F48">
            <v>15018</v>
          </cell>
          <cell r="G48">
            <v>15228.252</v>
          </cell>
          <cell r="H48">
            <v>15456.67578</v>
          </cell>
          <cell r="I48">
            <v>15657.612565139998</v>
          </cell>
          <cell r="J48">
            <v>15845.503915921678</v>
          </cell>
          <cell r="K48">
            <v>16067.340970744581</v>
          </cell>
          <cell r="L48">
            <v>16051.495466828657</v>
          </cell>
          <cell r="M48">
            <v>1.2928611579539062</v>
          </cell>
          <cell r="N48">
            <v>1.2208657047724669</v>
          </cell>
        </row>
        <row r="49">
          <cell r="A49" t="str">
            <v>10. Public admninstration and defence</v>
          </cell>
          <cell r="B49">
            <v>35215</v>
          </cell>
          <cell r="C49">
            <v>37055</v>
          </cell>
          <cell r="D49">
            <v>38170</v>
          </cell>
          <cell r="E49">
            <v>39773</v>
          </cell>
          <cell r="F49">
            <v>41443</v>
          </cell>
          <cell r="G49">
            <v>41857.154999999999</v>
          </cell>
          <cell r="H49">
            <v>41869.112479999996</v>
          </cell>
          <cell r="I49">
            <v>42125.281462759995</v>
          </cell>
          <cell r="J49">
            <v>42987.104989012958</v>
          </cell>
          <cell r="K49">
            <v>44276.718138683347</v>
          </cell>
          <cell r="L49">
            <v>44276.718138683347</v>
          </cell>
          <cell r="M49">
            <v>5.2250461451086139</v>
          </cell>
          <cell r="N49">
            <v>3.0090406153015836</v>
          </cell>
        </row>
        <row r="50">
          <cell r="A50" t="str">
            <v>11. Services (n.e.s.)</v>
          </cell>
          <cell r="B50">
            <v>27548</v>
          </cell>
          <cell r="C50">
            <v>29223</v>
          </cell>
          <cell r="D50">
            <v>30294</v>
          </cell>
          <cell r="E50">
            <v>33263</v>
          </cell>
          <cell r="F50">
            <v>34028</v>
          </cell>
          <cell r="G50">
            <v>34760.577000000005</v>
          </cell>
          <cell r="H50">
            <v>35932.19</v>
          </cell>
          <cell r="I50">
            <v>38708.269695670002</v>
          </cell>
          <cell r="J50">
            <v>41780.9745603552</v>
          </cell>
          <cell r="K50">
            <v>44122.581826959111</v>
          </cell>
          <cell r="L50">
            <v>41629.006778851261</v>
          </cell>
          <cell r="M50">
            <v>6.0802962102511904</v>
          </cell>
          <cell r="N50">
            <v>3.6649214659685958</v>
          </cell>
        </row>
        <row r="51">
          <cell r="A51" t="str">
            <v xml:space="preserve">       11.1  Hotels and restaurants</v>
          </cell>
          <cell r="B51">
            <v>4434.4548950270655</v>
          </cell>
          <cell r="C51">
            <v>5015.915540470116</v>
          </cell>
          <cell r="D51">
            <v>5124.5003515917215</v>
          </cell>
          <cell r="E51">
            <v>5780.4899290464782</v>
          </cell>
          <cell r="F51">
            <v>5866.5147730310373</v>
          </cell>
          <cell r="G51">
            <v>4970.4647001409112</v>
          </cell>
          <cell r="H51">
            <v>4867.6332146247078</v>
          </cell>
          <cell r="I51">
            <v>6152.9065924349024</v>
          </cell>
          <cell r="J51">
            <v>7130.2162691927169</v>
          </cell>
          <cell r="K51">
            <v>7843.2378961119894</v>
          </cell>
          <cell r="L51">
            <v>5418.9643645864653</v>
          </cell>
          <cell r="M51">
            <v>13.112336447375261</v>
          </cell>
          <cell r="N51">
            <v>2.1648054128006411</v>
          </cell>
        </row>
        <row r="52">
          <cell r="A52" t="str">
            <v xml:space="preserve">       11.2  Other</v>
          </cell>
          <cell r="B52">
            <v>23113.545104972938</v>
          </cell>
          <cell r="C52">
            <v>24207.084459529884</v>
          </cell>
          <cell r="D52">
            <v>25169.499648408277</v>
          </cell>
          <cell r="E52">
            <v>27482.510070953522</v>
          </cell>
          <cell r="F52">
            <v>28161.485226968965</v>
          </cell>
          <cell r="G52">
            <v>29790.112299859087</v>
          </cell>
          <cell r="H52">
            <v>31064.556785375295</v>
          </cell>
          <cell r="I52">
            <v>32555.3631032351</v>
          </cell>
          <cell r="J52">
            <v>34650.758291162485</v>
          </cell>
          <cell r="K52">
            <v>36279.343930847121</v>
          </cell>
          <cell r="L52">
            <v>36210.042414264797</v>
          </cell>
          <cell r="M52">
            <v>4.7311623967267069</v>
          </cell>
          <cell r="N52">
            <v>3.9757583796899976</v>
          </cell>
        </row>
        <row r="53">
          <cell r="A53" t="str">
            <v>12. Gross domestic product</v>
          </cell>
          <cell r="B53">
            <v>695934</v>
          </cell>
          <cell r="C53">
            <v>739763</v>
          </cell>
          <cell r="D53">
            <v>774796</v>
          </cell>
          <cell r="E53">
            <v>808340</v>
          </cell>
          <cell r="F53">
            <v>857035</v>
          </cell>
          <cell r="G53">
            <v>843794.4967232846</v>
          </cell>
          <cell r="H53">
            <v>877248.16061359306</v>
          </cell>
          <cell r="I53">
            <v>930057.34989934543</v>
          </cell>
          <cell r="J53">
            <v>979924.69033860113</v>
          </cell>
          <cell r="K53">
            <v>1038208.5349584407</v>
          </cell>
          <cell r="L53">
            <v>1030848.9714726566</v>
          </cell>
          <cell r="M53">
            <v>6.2978673264993512</v>
          </cell>
          <cell r="N53">
            <v>4.7357058949961006</v>
          </cell>
        </row>
        <row r="54">
          <cell r="A54" t="str">
            <v>13. Net factor income from abroad</v>
          </cell>
          <cell r="B54">
            <v>-11258</v>
          </cell>
          <cell r="C54">
            <v>-8816</v>
          </cell>
          <cell r="D54">
            <v>-9888</v>
          </cell>
          <cell r="E54">
            <v>-14000</v>
          </cell>
          <cell r="F54">
            <v>-16835.242000000009</v>
          </cell>
          <cell r="G54">
            <v>-14738.850900000005</v>
          </cell>
          <cell r="H54">
            <v>-13966.729000000007</v>
          </cell>
          <cell r="I54">
            <v>-9468.2490838771773</v>
          </cell>
          <cell r="J54">
            <v>-11299.735477814022</v>
          </cell>
          <cell r="K54">
            <v>-13485.88000000001</v>
          </cell>
          <cell r="M54">
            <v>21.691241783620534</v>
          </cell>
          <cell r="N54">
            <v>-12.159709618874773</v>
          </cell>
        </row>
        <row r="55">
          <cell r="A55" t="str">
            <v>14. Gross national product</v>
          </cell>
          <cell r="B55">
            <v>684676</v>
          </cell>
          <cell r="C55">
            <v>730947</v>
          </cell>
          <cell r="D55">
            <v>764908</v>
          </cell>
          <cell r="E55">
            <v>794340</v>
          </cell>
          <cell r="F55">
            <v>840199.75800000003</v>
          </cell>
          <cell r="G55">
            <v>829055.64582328452</v>
          </cell>
          <cell r="H55">
            <v>863281.43161359301</v>
          </cell>
          <cell r="I55">
            <v>920589.10081546823</v>
          </cell>
          <cell r="J55">
            <v>968624.95486078714</v>
          </cell>
          <cell r="M55">
            <v>6.7580870367881962</v>
          </cell>
          <cell r="N55">
            <v>4.6461644961946602</v>
          </cell>
        </row>
        <row r="57">
          <cell r="A57" t="str">
            <v xml:space="preserve">  (a)  Revised                      </v>
          </cell>
        </row>
        <row r="58">
          <cell r="A58" t="str">
            <v xml:space="preserve">  (b)  Provisional                             </v>
          </cell>
        </row>
      </sheetData>
      <sheetData sheetId="1">
        <row r="2">
          <cell r="A2" t="str">
            <v xml:space="preserve">       GrossDdomestic Product at Current Factor Cost Prices - Annual Estimates</v>
          </cell>
        </row>
        <row r="3">
          <cell r="J3" t="str">
            <v>(Rs.Mn)</v>
          </cell>
        </row>
        <row r="4">
          <cell r="A4" t="str">
            <v xml:space="preserve">                        SECTOR</v>
          </cell>
          <cell r="B4">
            <v>1996</v>
          </cell>
          <cell r="C4">
            <v>1997</v>
          </cell>
          <cell r="D4">
            <v>1998</v>
          </cell>
          <cell r="E4">
            <v>1999</v>
          </cell>
          <cell r="F4">
            <v>2000</v>
          </cell>
          <cell r="G4">
            <v>2001</v>
          </cell>
          <cell r="H4" t="str">
            <v>2002(a)</v>
          </cell>
          <cell r="I4" t="str">
            <v>2003(a)</v>
          </cell>
          <cell r="J4" t="str">
            <v>2004(b)</v>
          </cell>
          <cell r="K4" t="str">
            <v>2005(b)</v>
          </cell>
        </row>
        <row r="5">
          <cell r="L5" t="str">
            <v>97/96</v>
          </cell>
          <cell r="M5" t="str">
            <v>98/97</v>
          </cell>
          <cell r="N5" t="str">
            <v>99/98</v>
          </cell>
          <cell r="O5" t="str">
            <v>00/99</v>
          </cell>
          <cell r="P5" t="str">
            <v>01/00</v>
          </cell>
        </row>
        <row r="7">
          <cell r="A7" t="str">
            <v>Agriculture</v>
          </cell>
          <cell r="B7">
            <v>156108</v>
          </cell>
          <cell r="C7">
            <v>175774</v>
          </cell>
          <cell r="D7">
            <v>192665</v>
          </cell>
          <cell r="E7">
            <v>205599</v>
          </cell>
          <cell r="F7">
            <v>223926</v>
          </cell>
          <cell r="G7">
            <v>249790.10553291213</v>
          </cell>
          <cell r="H7">
            <v>287840.48660951667</v>
          </cell>
          <cell r="I7">
            <v>297342.0929316745</v>
          </cell>
          <cell r="J7">
            <v>320200.73952637013</v>
          </cell>
          <cell r="K7">
            <v>346622.308408788</v>
          </cell>
          <cell r="L7">
            <v>12.597688779562866</v>
          </cell>
          <cell r="M7">
            <v>9.6094985606517405</v>
          </cell>
          <cell r="N7">
            <v>6.7132068616510443</v>
          </cell>
          <cell r="O7">
            <v>8.9139538616432858</v>
          </cell>
          <cell r="P7">
            <v>11.550291405603685</v>
          </cell>
        </row>
        <row r="8">
          <cell r="A8" t="str">
            <v>1.  Agriculture, forestry &amp; fishing</v>
          </cell>
          <cell r="B8">
            <v>156108</v>
          </cell>
          <cell r="C8">
            <v>175774</v>
          </cell>
          <cell r="D8">
            <v>192665</v>
          </cell>
          <cell r="E8">
            <v>205599</v>
          </cell>
          <cell r="F8">
            <v>223926</v>
          </cell>
          <cell r="G8">
            <v>249790.10553291213</v>
          </cell>
          <cell r="H8">
            <v>287840.48660951667</v>
          </cell>
          <cell r="I8">
            <v>297342.0929316745</v>
          </cell>
          <cell r="J8">
            <v>320200.73952637013</v>
          </cell>
          <cell r="K8">
            <v>346622.308408788</v>
          </cell>
          <cell r="L8">
            <v>12.597688779562866</v>
          </cell>
          <cell r="M8">
            <v>9.6094985606517405</v>
          </cell>
          <cell r="N8">
            <v>6.7132068616510443</v>
          </cell>
          <cell r="O8">
            <v>8.9139538616432858</v>
          </cell>
          <cell r="P8">
            <v>11.550291405603685</v>
          </cell>
        </row>
        <row r="9">
          <cell r="A9" t="str">
            <v xml:space="preserve">          1.1  Agriculture</v>
          </cell>
          <cell r="B9">
            <v>122594</v>
          </cell>
          <cell r="C9">
            <v>138999</v>
          </cell>
          <cell r="D9">
            <v>153335</v>
          </cell>
          <cell r="E9">
            <v>163481</v>
          </cell>
          <cell r="F9">
            <v>177396</v>
          </cell>
          <cell r="G9">
            <v>199584.47759856304</v>
          </cell>
          <cell r="H9">
            <v>232852.79121496974</v>
          </cell>
          <cell r="I9">
            <v>238240.2341172235</v>
          </cell>
          <cell r="J9">
            <v>257411.47675463252</v>
          </cell>
          <cell r="K9">
            <v>281991.29065903078</v>
          </cell>
          <cell r="L9">
            <v>13.381568429123769</v>
          </cell>
          <cell r="M9">
            <v>10.313743264340026</v>
          </cell>
          <cell r="N9">
            <v>6.6168845990804526</v>
          </cell>
          <cell r="O9">
            <v>8.5116924902588043</v>
          </cell>
          <cell r="P9">
            <v>12.507879320031478</v>
          </cell>
        </row>
        <row r="10">
          <cell r="A10" t="str">
            <v xml:space="preserve">                             Tea</v>
          </cell>
          <cell r="B10">
            <v>10332</v>
          </cell>
          <cell r="C10">
            <v>12685</v>
          </cell>
          <cell r="D10">
            <v>14448</v>
          </cell>
          <cell r="E10">
            <v>12295</v>
          </cell>
          <cell r="F10">
            <v>15551</v>
          </cell>
          <cell r="G10">
            <v>15883.685653200002</v>
          </cell>
          <cell r="H10">
            <v>17314.78301688284</v>
          </cell>
          <cell r="I10">
            <v>16886.714181164683</v>
          </cell>
          <cell r="J10">
            <v>20820.374961578262</v>
          </cell>
          <cell r="K10">
            <v>23785.196356107008</v>
          </cell>
          <cell r="L10">
            <v>22.773906310491675</v>
          </cell>
          <cell r="M10">
            <v>13.898305084745765</v>
          </cell>
          <cell r="N10">
            <v>-14.901716500553707</v>
          </cell>
          <cell r="O10">
            <v>26.482309882065881</v>
          </cell>
          <cell r="P10">
            <v>2.1393200000000112</v>
          </cell>
        </row>
        <row r="11">
          <cell r="A11" t="str">
            <v xml:space="preserve">                             Rubber</v>
          </cell>
          <cell r="B11">
            <v>4011</v>
          </cell>
          <cell r="C11">
            <v>3132</v>
          </cell>
          <cell r="D11">
            <v>2462</v>
          </cell>
          <cell r="E11">
            <v>2253</v>
          </cell>
          <cell r="F11">
            <v>2506</v>
          </cell>
          <cell r="G11">
            <v>2487.4224205599999</v>
          </cell>
          <cell r="H11">
            <v>3243.6081642443169</v>
          </cell>
          <cell r="I11">
            <v>4925.4496444654169</v>
          </cell>
          <cell r="J11">
            <v>6330.2049141536691</v>
          </cell>
          <cell r="K11">
            <v>8014.0394213185446</v>
          </cell>
          <cell r="L11">
            <v>-21.914734480179511</v>
          </cell>
          <cell r="M11">
            <v>-21.392081736909319</v>
          </cell>
          <cell r="N11">
            <v>-8.4890333062550773</v>
          </cell>
          <cell r="O11">
            <v>11.229471815357295</v>
          </cell>
          <cell r="P11">
            <v>-0.74132400000000986</v>
          </cell>
        </row>
        <row r="12">
          <cell r="A12" t="str">
            <v xml:space="preserve">                             Coconut</v>
          </cell>
          <cell r="B12">
            <v>12838</v>
          </cell>
          <cell r="C12">
            <v>14960</v>
          </cell>
          <cell r="D12">
            <v>15573</v>
          </cell>
          <cell r="E12">
            <v>17675</v>
          </cell>
          <cell r="F12">
            <v>13249</v>
          </cell>
          <cell r="G12">
            <v>13250.111193630002</v>
          </cell>
          <cell r="H12">
            <v>20182.899562908166</v>
          </cell>
          <cell r="I12">
            <v>19269.071660338323</v>
          </cell>
          <cell r="J12">
            <v>19062.06575491737</v>
          </cell>
          <cell r="K12">
            <v>20989.240602739515</v>
          </cell>
          <cell r="L12">
            <v>16.529054369839535</v>
          </cell>
          <cell r="M12">
            <v>4.0975935828877041</v>
          </cell>
          <cell r="N12">
            <v>13.497720413536252</v>
          </cell>
          <cell r="O12">
            <v>-25.041018387553038</v>
          </cell>
          <cell r="P12">
            <v>8.3870000000096923E-3</v>
          </cell>
        </row>
        <row r="13">
          <cell r="A13" t="str">
            <v xml:space="preserve">                             Paddy</v>
          </cell>
          <cell r="B13">
            <v>19892</v>
          </cell>
          <cell r="C13">
            <v>24469</v>
          </cell>
          <cell r="D13">
            <v>26842</v>
          </cell>
          <cell r="E13">
            <v>30197</v>
          </cell>
          <cell r="F13">
            <v>32063</v>
          </cell>
          <cell r="G13">
            <v>34731.414318299998</v>
          </cell>
          <cell r="H13">
            <v>41767.463871853608</v>
          </cell>
          <cell r="I13">
            <v>40961.06505607711</v>
          </cell>
          <cell r="J13">
            <v>45082.43810146254</v>
          </cell>
          <cell r="K13">
            <v>53210.801691156244</v>
          </cell>
          <cell r="L13">
            <v>23.009249949728527</v>
          </cell>
          <cell r="M13">
            <v>9.6979852057705642</v>
          </cell>
          <cell r="N13">
            <v>12.499068623798525</v>
          </cell>
          <cell r="O13">
            <v>6.1794217968672349</v>
          </cell>
          <cell r="P13">
            <v>8.3224100000000014</v>
          </cell>
        </row>
        <row r="14">
          <cell r="A14" t="str">
            <v xml:space="preserve">                            Other</v>
          </cell>
          <cell r="B14">
            <v>75521</v>
          </cell>
          <cell r="C14">
            <v>83753</v>
          </cell>
          <cell r="D14">
            <v>94010</v>
          </cell>
          <cell r="E14">
            <v>101061</v>
          </cell>
          <cell r="F14">
            <v>114027</v>
          </cell>
          <cell r="G14">
            <v>133231.84401287304</v>
          </cell>
          <cell r="H14">
            <v>150344.03659908081</v>
          </cell>
          <cell r="I14">
            <v>156197.93357517797</v>
          </cell>
          <cell r="J14">
            <v>166116.39302252067</v>
          </cell>
          <cell r="K14">
            <v>175992.0125877095</v>
          </cell>
          <cell r="L14">
            <v>10.900279392486855</v>
          </cell>
          <cell r="M14">
            <v>12.246725490430199</v>
          </cell>
          <cell r="N14">
            <v>7.5002659291564688</v>
          </cell>
          <cell r="O14">
            <v>12.829875025974413</v>
          </cell>
          <cell r="P14">
            <v>16.842365415974324</v>
          </cell>
        </row>
        <row r="15">
          <cell r="A15" t="str">
            <v xml:space="preserve">                                          Vegetables</v>
          </cell>
          <cell r="B15">
            <v>31189</v>
          </cell>
          <cell r="C15">
            <v>37135</v>
          </cell>
          <cell r="D15">
            <v>43575</v>
          </cell>
          <cell r="E15">
            <v>55616</v>
          </cell>
          <cell r="F15">
            <v>65637</v>
          </cell>
          <cell r="G15">
            <v>77743.696078620007</v>
          </cell>
          <cell r="H15">
            <v>85645.78466077242</v>
          </cell>
          <cell r="I15">
            <v>93532.419715684679</v>
          </cell>
          <cell r="J15">
            <v>101351.7300039159</v>
          </cell>
          <cell r="L15">
            <v>19.064413735611918</v>
          </cell>
          <cell r="M15">
            <v>17.342130065975493</v>
          </cell>
          <cell r="N15">
            <v>27.632816982214582</v>
          </cell>
          <cell r="O15">
            <v>18.018196202531644</v>
          </cell>
          <cell r="P15">
            <v>18.444926000000006</v>
          </cell>
        </row>
        <row r="16">
          <cell r="A16" t="str">
            <v xml:space="preserve">                                          Subsidiary food crops</v>
          </cell>
          <cell r="B16">
            <v>19712</v>
          </cell>
          <cell r="C16">
            <v>18484</v>
          </cell>
          <cell r="D16">
            <v>20810</v>
          </cell>
          <cell r="E16">
            <v>12833</v>
          </cell>
          <cell r="F16">
            <v>13342</v>
          </cell>
          <cell r="G16">
            <v>14713.003373320002</v>
          </cell>
          <cell r="H16">
            <v>16213.894414929757</v>
          </cell>
          <cell r="I16">
            <v>15725.078734279421</v>
          </cell>
          <cell r="J16">
            <v>16545.927844208807</v>
          </cell>
          <cell r="L16">
            <v>-6.2297077922077948</v>
          </cell>
          <cell r="M16">
            <v>12.583856308158413</v>
          </cell>
          <cell r="N16">
            <v>-38.332532436328691</v>
          </cell>
          <cell r="O16">
            <v>3.9663367879685163</v>
          </cell>
          <cell r="P16">
            <v>10.275846000000023</v>
          </cell>
        </row>
        <row r="17">
          <cell r="A17" t="str">
            <v xml:space="preserve">                                          Minor export crops</v>
          </cell>
          <cell r="B17">
            <v>7137</v>
          </cell>
          <cell r="C17">
            <v>8588</v>
          </cell>
          <cell r="D17">
            <v>10681</v>
          </cell>
          <cell r="E17">
            <v>11382</v>
          </cell>
          <cell r="F17">
            <v>11484</v>
          </cell>
          <cell r="G17">
            <v>10694.132317439999</v>
          </cell>
          <cell r="H17">
            <v>14707.597399645962</v>
          </cell>
          <cell r="I17">
            <v>10313.261448579742</v>
          </cell>
          <cell r="J17">
            <v>11344.587593437718</v>
          </cell>
          <cell r="L17">
            <v>20.330671150343282</v>
          </cell>
          <cell r="M17">
            <v>24.371215649743828</v>
          </cell>
          <cell r="N17">
            <v>6.5630558936429217</v>
          </cell>
          <cell r="O17">
            <v>0.89615181866105065</v>
          </cell>
          <cell r="P17">
            <v>-6.8779840000000148</v>
          </cell>
        </row>
        <row r="18">
          <cell r="A18" t="str">
            <v xml:space="preserve">                                         Sugarcane</v>
          </cell>
          <cell r="B18">
            <v>1260</v>
          </cell>
          <cell r="C18">
            <v>1203</v>
          </cell>
          <cell r="D18">
            <v>1306</v>
          </cell>
          <cell r="E18">
            <v>1530</v>
          </cell>
          <cell r="F18">
            <v>2253</v>
          </cell>
          <cell r="G18">
            <v>2106.1100283122682</v>
          </cell>
          <cell r="H18">
            <v>1476.5976868700077</v>
          </cell>
          <cell r="I18">
            <v>1150.272672029746</v>
          </cell>
          <cell r="J18">
            <v>1396.2009693097057</v>
          </cell>
          <cell r="L18">
            <v>-4.5238095238095184</v>
          </cell>
          <cell r="M18">
            <v>8.5619285120531963</v>
          </cell>
          <cell r="N18">
            <v>17.151607963246551</v>
          </cell>
          <cell r="O18">
            <v>47.254901960784323</v>
          </cell>
          <cell r="P18">
            <v>-6.5197501858735851</v>
          </cell>
        </row>
        <row r="19">
          <cell r="A19" t="str">
            <v xml:space="preserve">                                         Tobacco</v>
          </cell>
          <cell r="B19">
            <v>1496</v>
          </cell>
          <cell r="C19">
            <v>1576</v>
          </cell>
          <cell r="D19">
            <v>1507</v>
          </cell>
          <cell r="E19">
            <v>1700</v>
          </cell>
          <cell r="F19">
            <v>1695</v>
          </cell>
          <cell r="G19">
            <v>1827.9797503499999</v>
          </cell>
          <cell r="H19">
            <v>2035.6321079777986</v>
          </cell>
          <cell r="I19">
            <v>1995.8685589322663</v>
          </cell>
          <cell r="J19">
            <v>2095.6619868788798</v>
          </cell>
          <cell r="L19">
            <v>5.3475935828876997</v>
          </cell>
          <cell r="M19">
            <v>-4.3781725888324852</v>
          </cell>
          <cell r="N19">
            <v>12.806901128069015</v>
          </cell>
          <cell r="O19">
            <v>-0.29411764705882248</v>
          </cell>
          <cell r="P19">
            <v>7.84541299999999</v>
          </cell>
        </row>
        <row r="20">
          <cell r="A20" t="str">
            <v xml:space="preserve">                                         Animal husbandry</v>
          </cell>
          <cell r="B20">
            <v>6065</v>
          </cell>
          <cell r="C20">
            <v>7017</v>
          </cell>
          <cell r="D20">
            <v>7055</v>
          </cell>
          <cell r="E20">
            <v>8300</v>
          </cell>
          <cell r="F20">
            <v>10206</v>
          </cell>
          <cell r="G20">
            <v>13626.737169230768</v>
          </cell>
          <cell r="H20">
            <v>15948.557328077504</v>
          </cell>
          <cell r="I20">
            <v>18387.388877431695</v>
          </cell>
          <cell r="J20">
            <v>19858.379987626231</v>
          </cell>
          <cell r="L20">
            <v>15.696619950535862</v>
          </cell>
          <cell r="M20">
            <v>0.54154196950264577</v>
          </cell>
          <cell r="N20">
            <v>17.647058823529417</v>
          </cell>
          <cell r="O20">
            <v>22.963855421686752</v>
          </cell>
          <cell r="P20">
            <v>33.516923076923064</v>
          </cell>
        </row>
        <row r="21">
          <cell r="A21" t="str">
            <v xml:space="preserve">                                        Other</v>
          </cell>
          <cell r="B21">
            <v>8662</v>
          </cell>
          <cell r="C21">
            <v>9750</v>
          </cell>
          <cell r="D21">
            <v>9076</v>
          </cell>
          <cell r="E21">
            <v>9700</v>
          </cell>
          <cell r="F21">
            <v>9410</v>
          </cell>
          <cell r="G21">
            <v>12520.185295600002</v>
          </cell>
          <cell r="H21">
            <v>14315.973000807326</v>
          </cell>
          <cell r="I21">
            <v>15093.643568240423</v>
          </cell>
          <cell r="J21">
            <v>13523.90463714342</v>
          </cell>
          <cell r="L21">
            <v>12.560609558993296</v>
          </cell>
          <cell r="M21">
            <v>-6.9128205128205167</v>
          </cell>
          <cell r="N21">
            <v>6.8752754517408476</v>
          </cell>
          <cell r="O21">
            <v>-2.989690721649485</v>
          </cell>
          <cell r="P21">
            <v>33.051916000000013</v>
          </cell>
        </row>
        <row r="22">
          <cell r="A22" t="str">
            <v xml:space="preserve">        1.2  Forestry</v>
          </cell>
          <cell r="B22">
            <v>14751</v>
          </cell>
          <cell r="C22">
            <v>15362</v>
          </cell>
          <cell r="D22">
            <v>15669</v>
          </cell>
          <cell r="E22">
            <v>16280</v>
          </cell>
          <cell r="F22">
            <v>17144</v>
          </cell>
          <cell r="G22">
            <v>19061.783274029091</v>
          </cell>
          <cell r="H22">
            <v>20567.01630882734</v>
          </cell>
          <cell r="I22">
            <v>24659.914267823704</v>
          </cell>
          <cell r="J22">
            <v>28977.257563301551</v>
          </cell>
          <cell r="K22">
            <v>35468.163257481101</v>
          </cell>
          <cell r="L22">
            <v>4.1420920615551582</v>
          </cell>
          <cell r="M22">
            <v>1.9984377034240275</v>
          </cell>
          <cell r="N22">
            <v>3.8994192354330215</v>
          </cell>
          <cell r="O22">
            <v>5.3071253071253155</v>
          </cell>
          <cell r="P22">
            <v>11.186323343613447</v>
          </cell>
        </row>
        <row r="23">
          <cell r="A23" t="str">
            <v xml:space="preserve">        1.3  Fishing</v>
          </cell>
          <cell r="B23">
            <v>18763</v>
          </cell>
          <cell r="C23">
            <v>21413</v>
          </cell>
          <cell r="D23">
            <v>23661</v>
          </cell>
          <cell r="E23">
            <v>25838</v>
          </cell>
          <cell r="F23">
            <v>29386</v>
          </cell>
          <cell r="G23">
            <v>31143.844660320006</v>
          </cell>
          <cell r="H23">
            <v>34420.679085719545</v>
          </cell>
          <cell r="I23">
            <v>34441.944546627274</v>
          </cell>
          <cell r="J23">
            <v>33812.00520843605</v>
          </cell>
          <cell r="K23">
            <v>29162.854492276092</v>
          </cell>
          <cell r="L23">
            <v>14.123541011565322</v>
          </cell>
          <cell r="M23">
            <v>10.498295428011017</v>
          </cell>
          <cell r="N23">
            <v>9.2007945564430926</v>
          </cell>
          <cell r="O23">
            <v>13.731712980880872</v>
          </cell>
          <cell r="P23">
            <v>5.9819120000000225</v>
          </cell>
        </row>
        <row r="24">
          <cell r="A24" t="str">
            <v>Industry</v>
          </cell>
          <cell r="B24">
            <v>184056</v>
          </cell>
          <cell r="C24">
            <v>216177</v>
          </cell>
          <cell r="D24">
            <v>251401</v>
          </cell>
          <cell r="E24">
            <v>271388</v>
          </cell>
          <cell r="F24">
            <v>306977</v>
          </cell>
          <cell r="G24">
            <v>333864.20568834175</v>
          </cell>
          <cell r="H24">
            <v>368695.35036580765</v>
          </cell>
          <cell r="I24">
            <v>412774.3331077827</v>
          </cell>
          <cell r="J24">
            <v>481692.88873330987</v>
          </cell>
          <cell r="K24">
            <v>565714.4352850127</v>
          </cell>
          <cell r="L24">
            <v>17.451753814056591</v>
          </cell>
          <cell r="M24">
            <v>16.294055334286249</v>
          </cell>
          <cell r="N24">
            <v>7.9502468168384466</v>
          </cell>
          <cell r="O24">
            <v>13.113696994708679</v>
          </cell>
          <cell r="P24">
            <v>8.7587036450098132</v>
          </cell>
        </row>
        <row r="25">
          <cell r="A25" t="str">
            <v>2.  Mining &amp; quarrying</v>
          </cell>
          <cell r="B25">
            <v>13927</v>
          </cell>
          <cell r="C25">
            <v>16587</v>
          </cell>
          <cell r="D25">
            <v>17433</v>
          </cell>
          <cell r="E25">
            <v>18322</v>
          </cell>
          <cell r="F25">
            <v>21547</v>
          </cell>
          <cell r="G25">
            <v>23959.034864120134</v>
          </cell>
          <cell r="H25">
            <v>25821.069051023573</v>
          </cell>
          <cell r="I25">
            <v>27489.138708208793</v>
          </cell>
          <cell r="J25">
            <v>35964.881265835065</v>
          </cell>
          <cell r="K25">
            <v>42606.621597907055</v>
          </cell>
          <cell r="L25">
            <v>19.099590723055936</v>
          </cell>
          <cell r="M25">
            <v>5.1003798155181856</v>
          </cell>
          <cell r="N25">
            <v>5.0995238914701924</v>
          </cell>
          <cell r="O25">
            <v>17.601790197576683</v>
          </cell>
          <cell r="P25">
            <v>11.194295559103985</v>
          </cell>
        </row>
        <row r="26">
          <cell r="A26" t="str">
            <v xml:space="preserve">       2.1  Mining</v>
          </cell>
          <cell r="B26">
            <v>5306</v>
          </cell>
          <cell r="C26">
            <v>5714</v>
          </cell>
          <cell r="D26">
            <v>4372</v>
          </cell>
          <cell r="E26">
            <v>4711</v>
          </cell>
          <cell r="F26">
            <v>6983</v>
          </cell>
          <cell r="G26">
            <v>7215.6577461636662</v>
          </cell>
          <cell r="H26">
            <v>8103.1836489417974</v>
          </cell>
          <cell r="I26">
            <v>7535.2661926476067</v>
          </cell>
          <cell r="J26">
            <v>10877.231024351226</v>
          </cell>
          <cell r="K26">
            <v>12332.07320523035</v>
          </cell>
          <cell r="L26">
            <v>7.6894082171127032</v>
          </cell>
          <cell r="M26">
            <v>-23.486174308715434</v>
          </cell>
          <cell r="N26">
            <v>7.7538883806038461</v>
          </cell>
          <cell r="O26">
            <v>48.227552536616436</v>
          </cell>
          <cell r="P26">
            <v>3.3317735380734126</v>
          </cell>
        </row>
        <row r="27">
          <cell r="A27" t="str">
            <v xml:space="preserve">       2.2  Quarrying</v>
          </cell>
          <cell r="B27">
            <v>8621</v>
          </cell>
          <cell r="C27">
            <v>10873</v>
          </cell>
          <cell r="D27">
            <v>13061</v>
          </cell>
          <cell r="E27">
            <v>13611</v>
          </cell>
          <cell r="F27">
            <v>14564</v>
          </cell>
          <cell r="G27">
            <v>16743.377117956468</v>
          </cell>
          <cell r="H27">
            <v>17717.885402081774</v>
          </cell>
          <cell r="I27">
            <v>19953.872515561186</v>
          </cell>
          <cell r="J27">
            <v>25087.650241483843</v>
          </cell>
          <cell r="K27">
            <v>30274.548392676705</v>
          </cell>
          <cell r="L27">
            <v>26.122259598654441</v>
          </cell>
          <cell r="M27">
            <v>20.123241055826369</v>
          </cell>
          <cell r="N27">
            <v>4.2110098767322635</v>
          </cell>
          <cell r="O27">
            <v>7.0016898097127411</v>
          </cell>
          <cell r="P27">
            <v>14.964138409478632</v>
          </cell>
        </row>
        <row r="28">
          <cell r="A28" t="str">
            <v>3.  Manufacturing</v>
          </cell>
          <cell r="B28">
            <v>112724</v>
          </cell>
          <cell r="C28">
            <v>131876</v>
          </cell>
          <cell r="D28">
            <v>151007</v>
          </cell>
          <cell r="E28">
            <v>163103</v>
          </cell>
          <cell r="F28">
            <v>189331</v>
          </cell>
          <cell r="G28">
            <v>198721.45383855081</v>
          </cell>
          <cell r="H28">
            <v>221970.49929499536</v>
          </cell>
          <cell r="I28">
            <v>243596.46807434398</v>
          </cell>
          <cell r="J28">
            <v>275629.94164937036</v>
          </cell>
          <cell r="K28">
            <v>317798.30294719094</v>
          </cell>
          <cell r="L28">
            <v>16.99017068237465</v>
          </cell>
          <cell r="M28">
            <v>14.506809427037526</v>
          </cell>
          <cell r="N28">
            <v>8.010224691570599</v>
          </cell>
          <cell r="O28">
            <v>16.080636162424966</v>
          </cell>
          <cell r="P28">
            <v>4.9598078701062143</v>
          </cell>
        </row>
        <row r="29">
          <cell r="A29" t="str">
            <v>3.1     Processing    of  tea,     rubber    &amp;         coconut  kernel   product</v>
          </cell>
          <cell r="B29">
            <v>16203</v>
          </cell>
          <cell r="C29">
            <v>19476</v>
          </cell>
          <cell r="D29">
            <v>23176</v>
          </cell>
          <cell r="E29">
            <v>24821</v>
          </cell>
          <cell r="F29">
            <v>28197</v>
          </cell>
          <cell r="G29">
            <v>28556.482669983725</v>
          </cell>
          <cell r="H29">
            <v>35015.439321836326</v>
          </cell>
          <cell r="I29">
            <v>35925.798277842587</v>
          </cell>
          <cell r="J29">
            <v>41906.344217398291</v>
          </cell>
          <cell r="K29">
            <v>48317.965271713285</v>
          </cell>
          <cell r="L29">
            <v>20.199962969820405</v>
          </cell>
          <cell r="M29">
            <v>18.997740809201069</v>
          </cell>
          <cell r="N29">
            <v>7.0978598550224481</v>
          </cell>
          <cell r="O29">
            <v>13.601385923210184</v>
          </cell>
          <cell r="P29">
            <v>1.2748968684034745</v>
          </cell>
        </row>
        <row r="30">
          <cell r="A30" t="str">
            <v xml:space="preserve">       3.2  Factory industry</v>
          </cell>
          <cell r="B30">
            <v>87771</v>
          </cell>
          <cell r="C30">
            <v>102253</v>
          </cell>
          <cell r="D30">
            <v>116568</v>
          </cell>
          <cell r="E30">
            <v>125892</v>
          </cell>
          <cell r="F30">
            <v>147295</v>
          </cell>
          <cell r="G30">
            <v>155495.61681515275</v>
          </cell>
          <cell r="H30">
            <v>170539.81774201876</v>
          </cell>
          <cell r="I30">
            <v>189801.26691707334</v>
          </cell>
          <cell r="J30">
            <v>214549.64391165745</v>
          </cell>
          <cell r="K30">
            <v>248512.85254287283</v>
          </cell>
          <cell r="L30">
            <v>16.49975504437684</v>
          </cell>
          <cell r="M30">
            <v>13.999589254105004</v>
          </cell>
          <cell r="N30">
            <v>7.9987646695490966</v>
          </cell>
          <cell r="O30">
            <v>17.001080291043124</v>
          </cell>
          <cell r="P30">
            <v>5.5674780645322386</v>
          </cell>
        </row>
        <row r="31">
          <cell r="A31" t="str">
            <v xml:space="preserve">       3.3  Small industry</v>
          </cell>
          <cell r="B31">
            <v>8750</v>
          </cell>
          <cell r="C31">
            <v>10147</v>
          </cell>
          <cell r="D31">
            <v>11263</v>
          </cell>
          <cell r="E31">
            <v>12390</v>
          </cell>
          <cell r="F31">
            <v>13839</v>
          </cell>
          <cell r="G31">
            <v>14669.354353414326</v>
          </cell>
          <cell r="H31">
            <v>16415.242231140284</v>
          </cell>
          <cell r="I31">
            <v>17869.402879428075</v>
          </cell>
          <cell r="J31">
            <v>19173.953520314619</v>
          </cell>
          <cell r="K31">
            <v>20967.485132604852</v>
          </cell>
          <cell r="L31">
            <v>15.965714285714295</v>
          </cell>
          <cell r="M31">
            <v>10.998324627968859</v>
          </cell>
          <cell r="N31">
            <v>10.006215040397759</v>
          </cell>
          <cell r="O31">
            <v>11.694915254237293</v>
          </cell>
          <cell r="P31">
            <v>6.0001037171351079</v>
          </cell>
        </row>
        <row r="32">
          <cell r="A32" t="str">
            <v>4.  Construction</v>
          </cell>
          <cell r="B32">
            <v>48234</v>
          </cell>
          <cell r="C32">
            <v>56434</v>
          </cell>
          <cell r="D32">
            <v>69301</v>
          </cell>
          <cell r="E32">
            <v>75538</v>
          </cell>
          <cell r="F32">
            <v>82684</v>
          </cell>
          <cell r="G32">
            <v>95056.94820249331</v>
          </cell>
          <cell r="H32">
            <v>100589.51088888558</v>
          </cell>
          <cell r="I32">
            <v>113283.85025244858</v>
          </cell>
          <cell r="J32">
            <v>142429.77702326627</v>
          </cell>
          <cell r="K32">
            <v>171877.28366520739</v>
          </cell>
          <cell r="L32">
            <v>17.000456109798058</v>
          </cell>
          <cell r="M32">
            <v>22.800085055108621</v>
          </cell>
          <cell r="N32">
            <v>8.9998701317441245</v>
          </cell>
          <cell r="O32">
            <v>9.4601392676533678</v>
          </cell>
          <cell r="P32">
            <v>14.964138409478632</v>
          </cell>
        </row>
        <row r="33">
          <cell r="A33" t="str">
            <v>5.  Electricity, water and gas</v>
          </cell>
          <cell r="B33">
            <v>9171</v>
          </cell>
          <cell r="C33">
            <v>11280</v>
          </cell>
          <cell r="D33">
            <v>13660</v>
          </cell>
          <cell r="E33">
            <v>14425</v>
          </cell>
          <cell r="F33">
            <v>13415</v>
          </cell>
          <cell r="G33">
            <v>16126.768783177491</v>
          </cell>
          <cell r="H33">
            <v>20314.271130903173</v>
          </cell>
          <cell r="I33">
            <v>28404.876072781317</v>
          </cell>
          <cell r="J33">
            <v>27668.28879483819</v>
          </cell>
          <cell r="K33">
            <v>33432.227074707414</v>
          </cell>
          <cell r="L33">
            <v>22.996401701014069</v>
          </cell>
          <cell r="M33">
            <v>21.099290780141857</v>
          </cell>
          <cell r="N33">
            <v>5.6002928257686602</v>
          </cell>
          <cell r="O33">
            <v>-7.0017331022530378</v>
          </cell>
          <cell r="P33">
            <v>20.214452353168035</v>
          </cell>
        </row>
        <row r="34">
          <cell r="A34" t="str">
            <v xml:space="preserve">       5.1  Electricity</v>
          </cell>
          <cell r="B34">
            <v>7973</v>
          </cell>
          <cell r="C34">
            <v>9965</v>
          </cell>
          <cell r="D34">
            <v>12072</v>
          </cell>
          <cell r="E34">
            <v>12694</v>
          </cell>
          <cell r="F34">
            <v>11443</v>
          </cell>
          <cell r="G34">
            <v>13731.6</v>
          </cell>
          <cell r="H34">
            <v>17455.1581544242</v>
          </cell>
          <cell r="I34">
            <v>25130.462640903894</v>
          </cell>
          <cell r="J34">
            <v>24241.477909801324</v>
          </cell>
          <cell r="K34">
            <v>29875.197376039148</v>
          </cell>
          <cell r="L34">
            <v>24.984322087043775</v>
          </cell>
          <cell r="M34">
            <v>21.144004014049166</v>
          </cell>
          <cell r="N34">
            <v>5.1524188204108645</v>
          </cell>
          <cell r="O34">
            <v>-9.8550496297463379</v>
          </cell>
          <cell r="P34">
            <v>19.999999999999996</v>
          </cell>
        </row>
        <row r="35">
          <cell r="A35" t="str">
            <v xml:space="preserve">       5.2  Water and gas</v>
          </cell>
          <cell r="B35">
            <v>1198</v>
          </cell>
          <cell r="C35">
            <v>1315</v>
          </cell>
          <cell r="D35">
            <v>1588</v>
          </cell>
          <cell r="E35">
            <v>1731</v>
          </cell>
          <cell r="F35">
            <v>1972</v>
          </cell>
          <cell r="G35">
            <v>2395.1687831774912</v>
          </cell>
          <cell r="H35">
            <v>2859.1129764789712</v>
          </cell>
          <cell r="I35">
            <v>3274.413431877424</v>
          </cell>
          <cell r="J35">
            <v>3426.8108850368671</v>
          </cell>
          <cell r="K35">
            <v>3557.0296986682683</v>
          </cell>
          <cell r="L35">
            <v>9.7662771285475856</v>
          </cell>
          <cell r="M35">
            <v>20.760456273764262</v>
          </cell>
          <cell r="N35">
            <v>9.0050377833753146</v>
          </cell>
          <cell r="O35">
            <v>13.92258809936453</v>
          </cell>
          <cell r="P35">
            <v>21.45886324429469</v>
          </cell>
        </row>
        <row r="36">
          <cell r="A36" t="str">
            <v>Services</v>
          </cell>
          <cell r="B36">
            <v>355770</v>
          </cell>
          <cell r="C36">
            <v>411747</v>
          </cell>
          <cell r="D36">
            <v>468773</v>
          </cell>
          <cell r="E36">
            <v>517743</v>
          </cell>
          <cell r="F36">
            <v>594356</v>
          </cell>
          <cell r="G36">
            <v>661943.59937881108</v>
          </cell>
          <cell r="H36">
            <v>746750.63703075715</v>
          </cell>
          <cell r="I36">
            <v>852620.86060828913</v>
          </cell>
          <cell r="J36">
            <v>996047.5594053627</v>
          </cell>
          <cell r="K36">
            <v>1175809.0098116426</v>
          </cell>
          <cell r="L36">
            <v>15.734041656126152</v>
          </cell>
          <cell r="M36">
            <v>13.849766968551069</v>
          </cell>
          <cell r="N36">
            <v>10.446420762287921</v>
          </cell>
          <cell r="O36">
            <v>14.797496054992543</v>
          </cell>
          <cell r="P36">
            <v>11.371568450358227</v>
          </cell>
        </row>
        <row r="37">
          <cell r="A37" t="str">
            <v>6.  Transport, storage and communication</v>
          </cell>
          <cell r="B37">
            <v>73784</v>
          </cell>
          <cell r="C37">
            <v>86327</v>
          </cell>
          <cell r="D37">
            <v>101620</v>
          </cell>
          <cell r="E37">
            <v>113814</v>
          </cell>
          <cell r="F37">
            <v>131669</v>
          </cell>
          <cell r="G37">
            <v>150436.73781949465</v>
          </cell>
          <cell r="H37">
            <v>173890.06088222776</v>
          </cell>
          <cell r="I37">
            <v>214036.11235707719</v>
          </cell>
          <cell r="J37">
            <v>255654.0568493818</v>
          </cell>
          <cell r="K37">
            <v>303640.2744363072</v>
          </cell>
          <cell r="L37">
            <v>16.999620513932555</v>
          </cell>
          <cell r="M37">
            <v>17.715199184496157</v>
          </cell>
          <cell r="N37">
            <v>11.999606376697503</v>
          </cell>
          <cell r="O37">
            <v>15.68787671112517</v>
          </cell>
          <cell r="P37">
            <v>14.253725493088453</v>
          </cell>
        </row>
        <row r="38">
          <cell r="A38" t="str">
            <v xml:space="preserve">      6.1  Port services</v>
          </cell>
          <cell r="B38">
            <v>5163</v>
          </cell>
          <cell r="C38">
            <v>7212</v>
          </cell>
          <cell r="D38">
            <v>9579</v>
          </cell>
          <cell r="E38">
            <v>10111</v>
          </cell>
          <cell r="F38">
            <v>10781</v>
          </cell>
          <cell r="G38">
            <v>11895.180618815612</v>
          </cell>
          <cell r="H38">
            <v>12712.805500217008</v>
          </cell>
          <cell r="I38">
            <v>14874.592649917911</v>
          </cell>
          <cell r="J38">
            <v>17305.1010889145</v>
          </cell>
          <cell r="K38">
            <v>20350.798880563456</v>
          </cell>
          <cell r="L38">
            <v>39.686228936664733</v>
          </cell>
          <cell r="M38">
            <v>32.820299500831936</v>
          </cell>
          <cell r="N38">
            <v>5.5538156383756032</v>
          </cell>
          <cell r="O38">
            <v>6.6264464444664162</v>
          </cell>
          <cell r="P38">
            <v>10.334668572633454</v>
          </cell>
        </row>
        <row r="39">
          <cell r="A39" t="str">
            <v xml:space="preserve">      6.2  Telecommunications</v>
          </cell>
          <cell r="B39">
            <v>5979</v>
          </cell>
          <cell r="C39">
            <v>9223</v>
          </cell>
          <cell r="D39">
            <v>14468</v>
          </cell>
          <cell r="E39">
            <v>20895</v>
          </cell>
          <cell r="F39">
            <v>27463</v>
          </cell>
          <cell r="G39">
            <v>37301.185834600001</v>
          </cell>
          <cell r="H39">
            <v>49074.475564918539</v>
          </cell>
          <cell r="I39">
            <v>70262.380390072125</v>
          </cell>
          <cell r="J39">
            <v>92707.602334063587</v>
          </cell>
          <cell r="K39">
            <v>118758.43858993547</v>
          </cell>
          <cell r="L39">
            <v>54.256564642916885</v>
          </cell>
          <cell r="M39">
            <v>56.868697820665723</v>
          </cell>
          <cell r="N39">
            <v>44.422173071606295</v>
          </cell>
          <cell r="O39">
            <v>31.43335726250298</v>
          </cell>
          <cell r="P39">
            <v>35.823420000000006</v>
          </cell>
        </row>
        <row r="40">
          <cell r="A40" t="str">
            <v xml:space="preserve">      6.3  Transport</v>
          </cell>
          <cell r="B40">
            <v>62642</v>
          </cell>
          <cell r="C40">
            <v>69892</v>
          </cell>
          <cell r="D40">
            <v>77573</v>
          </cell>
          <cell r="E40">
            <v>82808</v>
          </cell>
          <cell r="F40">
            <v>93425</v>
          </cell>
          <cell r="G40">
            <v>101240.37136607904</v>
          </cell>
          <cell r="H40">
            <v>112102.77981709222</v>
          </cell>
          <cell r="I40">
            <v>128899.13931708715</v>
          </cell>
          <cell r="J40">
            <v>145641.35342640372</v>
          </cell>
          <cell r="K40">
            <v>164531.03696580828</v>
          </cell>
          <cell r="L40">
            <v>11.573704543277664</v>
          </cell>
          <cell r="M40">
            <v>10.989812854117776</v>
          </cell>
          <cell r="N40">
            <v>6.7484820749487584</v>
          </cell>
          <cell r="O40">
            <v>12.821225002415225</v>
          </cell>
          <cell r="P40">
            <v>8.3653961638523242</v>
          </cell>
        </row>
        <row r="41">
          <cell r="A41" t="str">
            <v>7.  Wholesale and retail trade</v>
          </cell>
          <cell r="B41">
            <v>155316</v>
          </cell>
          <cell r="C41">
            <v>177123</v>
          </cell>
          <cell r="D41">
            <v>196262</v>
          </cell>
          <cell r="E41">
            <v>211376</v>
          </cell>
          <cell r="F41">
            <v>254100</v>
          </cell>
          <cell r="G41">
            <v>263222.52756912122</v>
          </cell>
          <cell r="H41">
            <v>288257.15391424956</v>
          </cell>
          <cell r="I41">
            <v>313949.19098583865</v>
          </cell>
          <cell r="J41">
            <v>369727.20195696573</v>
          </cell>
          <cell r="K41">
            <v>435959.3693859909</v>
          </cell>
          <cell r="L41">
            <v>14.040407942517197</v>
          </cell>
          <cell r="M41">
            <v>10.805485453611329</v>
          </cell>
          <cell r="N41">
            <v>7.7009303889698399</v>
          </cell>
          <cell r="O41">
            <v>20.212323064113246</v>
          </cell>
          <cell r="P41">
            <v>3.5901328489261086</v>
          </cell>
        </row>
        <row r="42">
          <cell r="A42" t="str">
            <v xml:space="preserve">      7.1  Imports</v>
          </cell>
          <cell r="B42">
            <v>64629</v>
          </cell>
          <cell r="C42">
            <v>74129</v>
          </cell>
          <cell r="D42">
            <v>81469</v>
          </cell>
          <cell r="E42">
            <v>88882</v>
          </cell>
          <cell r="F42">
            <v>116702</v>
          </cell>
          <cell r="G42">
            <v>116731.03988590308</v>
          </cell>
          <cell r="H42">
            <v>127691.79832142206</v>
          </cell>
          <cell r="I42">
            <v>140808.156321777</v>
          </cell>
          <cell r="J42">
            <v>177001.92701894257</v>
          </cell>
          <cell r="K42">
            <v>216084.07582358914</v>
          </cell>
          <cell r="L42">
            <v>14.699283603335967</v>
          </cell>
          <cell r="M42">
            <v>9.9016579206518287</v>
          </cell>
          <cell r="N42">
            <v>9.0991665541494413</v>
          </cell>
          <cell r="O42">
            <v>31.299925744245183</v>
          </cell>
          <cell r="P42">
            <v>2.4883794539154458E-2</v>
          </cell>
        </row>
        <row r="43">
          <cell r="A43" t="str">
            <v xml:space="preserve">      7.2  Exports</v>
          </cell>
          <cell r="B43">
            <v>16365</v>
          </cell>
          <cell r="C43">
            <v>19753</v>
          </cell>
          <cell r="D43">
            <v>22064</v>
          </cell>
          <cell r="E43">
            <v>23366</v>
          </cell>
          <cell r="F43">
            <v>30142</v>
          </cell>
          <cell r="G43">
            <v>30681.224634512164</v>
          </cell>
          <cell r="H43">
            <v>32041.302470150869</v>
          </cell>
          <cell r="I43">
            <v>35320.990674786975</v>
          </cell>
          <cell r="J43">
            <v>41529.543093243134</v>
          </cell>
          <cell r="K43">
            <v>46457.56902973519</v>
          </cell>
          <cell r="L43">
            <v>20.702719217842947</v>
          </cell>
          <cell r="M43">
            <v>11.699488685263004</v>
          </cell>
          <cell r="N43">
            <v>5.9010152284263873</v>
          </cell>
          <cell r="O43">
            <v>28.99940083882564</v>
          </cell>
          <cell r="P43">
            <v>1.7889477622989869</v>
          </cell>
        </row>
        <row r="44">
          <cell r="A44" t="str">
            <v xml:space="preserve">      7.3  Domestic</v>
          </cell>
          <cell r="B44">
            <v>74322</v>
          </cell>
          <cell r="C44">
            <v>83241</v>
          </cell>
          <cell r="D44">
            <v>92729</v>
          </cell>
          <cell r="E44">
            <v>99128</v>
          </cell>
          <cell r="F44">
            <v>107256</v>
          </cell>
          <cell r="G44">
            <v>115810.26304870599</v>
          </cell>
          <cell r="H44">
            <v>128524.05312267662</v>
          </cell>
          <cell r="I44">
            <v>137820.04398927465</v>
          </cell>
          <cell r="J44">
            <v>151195.73184478001</v>
          </cell>
          <cell r="K44">
            <v>173417.72453266653</v>
          </cell>
          <cell r="L44">
            <v>12.000484378784204</v>
          </cell>
          <cell r="M44">
            <v>11.398229237995693</v>
          </cell>
          <cell r="N44">
            <v>6.9007538094878695</v>
          </cell>
          <cell r="O44">
            <v>8.1994996368331954</v>
          </cell>
          <cell r="P44">
            <v>7.9755566576284798</v>
          </cell>
        </row>
        <row r="45">
          <cell r="A45" t="str">
            <v>8.  Banking, insurance and real estate</v>
          </cell>
          <cell r="B45">
            <v>49675</v>
          </cell>
          <cell r="C45">
            <v>59610</v>
          </cell>
          <cell r="D45">
            <v>69267</v>
          </cell>
          <cell r="E45">
            <v>80696</v>
          </cell>
          <cell r="F45">
            <v>85668</v>
          </cell>
          <cell r="G45">
            <v>105589.78721217837</v>
          </cell>
          <cell r="H45">
            <v>122506.97869552742</v>
          </cell>
          <cell r="I45">
            <v>155338.84898592878</v>
          </cell>
          <cell r="J45">
            <v>177893.03556353727</v>
          </cell>
          <cell r="K45">
            <v>209865.4008195255</v>
          </cell>
          <cell r="L45">
            <v>19.999999999999996</v>
          </cell>
          <cell r="M45">
            <v>16.200301962757923</v>
          </cell>
          <cell r="N45">
            <v>16.499920597109742</v>
          </cell>
          <cell r="O45">
            <v>6.1613958560523541</v>
          </cell>
          <cell r="P45">
            <v>23.254642587872219</v>
          </cell>
        </row>
        <row r="46">
          <cell r="A46" t="str">
            <v xml:space="preserve">     8.1   Banking</v>
          </cell>
          <cell r="B46">
            <v>17019.744875008037</v>
          </cell>
          <cell r="C46">
            <v>20355.614870509609</v>
          </cell>
          <cell r="D46">
            <v>24365.671000000002</v>
          </cell>
          <cell r="E46">
            <v>24374.620915000014</v>
          </cell>
          <cell r="F46">
            <v>25959.781580000006</v>
          </cell>
          <cell r="G46">
            <v>28260.716000000022</v>
          </cell>
          <cell r="H46">
            <v>34282.677000000003</v>
          </cell>
          <cell r="I46">
            <v>48769.624999999993</v>
          </cell>
          <cell r="J46">
            <v>51636</v>
          </cell>
          <cell r="K46">
            <v>64545</v>
          </cell>
          <cell r="L46">
            <v>19.599999999999994</v>
          </cell>
          <cell r="M46">
            <v>19.700000000000006</v>
          </cell>
          <cell r="N46">
            <v>3.6731658241673237E-2</v>
          </cell>
          <cell r="O46">
            <v>6.5033243820604048</v>
          </cell>
          <cell r="P46">
            <v>8.8634583188200047</v>
          </cell>
        </row>
        <row r="47">
          <cell r="A47" t="str">
            <v xml:space="preserve">     8.2   Insurance, real estate and other financial services</v>
          </cell>
          <cell r="B47">
            <v>32655.255124991963</v>
          </cell>
          <cell r="C47">
            <v>39254.385129490387</v>
          </cell>
          <cell r="D47">
            <v>44901.328999999998</v>
          </cell>
          <cell r="E47">
            <v>56321.379084999986</v>
          </cell>
          <cell r="F47">
            <v>59708.21841999999</v>
          </cell>
          <cell r="G47">
            <v>77329.071212178358</v>
          </cell>
          <cell r="H47">
            <v>88224.301695527422</v>
          </cell>
          <cell r="I47">
            <v>106569.22398592878</v>
          </cell>
          <cell r="J47">
            <v>126257.03556353727</v>
          </cell>
          <cell r="K47">
            <v>145320.4008195255</v>
          </cell>
          <cell r="L47">
            <v>20.208477867465579</v>
          </cell>
          <cell r="M47">
            <v>14.385510948348212</v>
          </cell>
          <cell r="N47">
            <v>25.433657175269776</v>
          </cell>
          <cell r="O47">
            <v>6.0134169120550141</v>
          </cell>
          <cell r="P47">
            <v>29.511603692861232</v>
          </cell>
        </row>
        <row r="48">
          <cell r="A48" t="str">
            <v>9.  Ownership of dwellings</v>
          </cell>
          <cell r="B48">
            <v>14232</v>
          </cell>
          <cell r="C48">
            <v>15769</v>
          </cell>
          <cell r="D48">
            <v>17346</v>
          </cell>
          <cell r="E48">
            <v>18387</v>
          </cell>
          <cell r="F48">
            <v>19858</v>
          </cell>
          <cell r="G48">
            <v>22210.021235999997</v>
          </cell>
          <cell r="H48">
            <v>24085.12448887053</v>
          </cell>
          <cell r="I48">
            <v>24910.593960477585</v>
          </cell>
          <cell r="J48">
            <v>26192.692410435444</v>
          </cell>
          <cell r="K48">
            <v>29186.517152948218</v>
          </cell>
          <cell r="L48">
            <v>10.799606520517147</v>
          </cell>
          <cell r="M48">
            <v>10.000634155621778</v>
          </cell>
          <cell r="N48">
            <v>6.0013836042891677</v>
          </cell>
          <cell r="O48">
            <v>8.0002175450046167</v>
          </cell>
          <cell r="P48">
            <v>11.844199999999994</v>
          </cell>
        </row>
        <row r="49">
          <cell r="A49" t="str">
            <v>10. Public admninstration and defence</v>
          </cell>
          <cell r="B49">
            <v>35215</v>
          </cell>
          <cell r="C49">
            <v>40990</v>
          </cell>
          <cell r="D49">
            <v>48040</v>
          </cell>
          <cell r="E49">
            <v>52412</v>
          </cell>
          <cell r="F49">
            <v>58020</v>
          </cell>
          <cell r="G49">
            <v>69409.167542016803</v>
          </cell>
          <cell r="H49">
            <v>81525.319049881873</v>
          </cell>
          <cell r="I49">
            <v>81548.608673174051</v>
          </cell>
          <cell r="J49">
            <v>97485.112636602033</v>
          </cell>
          <cell r="K49">
            <v>120491.59921884011</v>
          </cell>
          <cell r="L49">
            <v>16.399261678262111</v>
          </cell>
          <cell r="M49">
            <v>17.199316906562579</v>
          </cell>
          <cell r="N49">
            <v>9.1007493755203903</v>
          </cell>
          <cell r="O49">
            <v>10.699839731359241</v>
          </cell>
          <cell r="P49">
            <v>19.629726890756306</v>
          </cell>
        </row>
        <row r="50">
          <cell r="A50" t="str">
            <v>11. Services (n.e.s.)</v>
          </cell>
          <cell r="B50">
            <v>27548</v>
          </cell>
          <cell r="C50">
            <v>31928</v>
          </cell>
          <cell r="D50">
            <v>36238</v>
          </cell>
          <cell r="E50">
            <v>41058</v>
          </cell>
          <cell r="F50">
            <v>45041</v>
          </cell>
          <cell r="G50">
            <v>51075.358</v>
          </cell>
          <cell r="H50">
            <v>56486</v>
          </cell>
          <cell r="I50">
            <v>62837.505645792786</v>
          </cell>
          <cell r="J50">
            <v>69095.459988440445</v>
          </cell>
          <cell r="K50">
            <v>76665.848798030725</v>
          </cell>
          <cell r="L50">
            <v>15.899520836358349</v>
          </cell>
          <cell r="M50">
            <v>13.499123026810334</v>
          </cell>
          <cell r="N50">
            <v>13.300954798829956</v>
          </cell>
          <cell r="O50">
            <v>9.7009109065224752</v>
          </cell>
          <cell r="P50">
            <v>13.397477853511241</v>
          </cell>
        </row>
        <row r="51">
          <cell r="A51" t="str">
            <v xml:space="preserve">       11.1  Hotels and restaurants</v>
          </cell>
          <cell r="B51">
            <v>4434.4548950270655</v>
          </cell>
          <cell r="C51">
            <v>5395.3584822617449</v>
          </cell>
          <cell r="D51">
            <v>5986.6665516492139</v>
          </cell>
          <cell r="E51">
            <v>6917.1372652522532</v>
          </cell>
          <cell r="F51">
            <v>7137.80979330432</v>
          </cell>
          <cell r="G51">
            <v>6699.9540858899672</v>
          </cell>
          <cell r="H51">
            <v>7227.9585019119568</v>
          </cell>
          <cell r="I51">
            <v>9336.2518902038173</v>
          </cell>
          <cell r="J51">
            <v>11248.198816066548</v>
          </cell>
          <cell r="K51">
            <v>9565.9182011356352</v>
          </cell>
          <cell r="L51">
            <v>21.669035089572475</v>
          </cell>
          <cell r="M51">
            <v>10.959569625104715</v>
          </cell>
          <cell r="N51">
            <v>15.542384156116263</v>
          </cell>
          <cell r="O51">
            <v>3.1902291307792874</v>
          </cell>
          <cell r="P51">
            <v>-6.134314587999901</v>
          </cell>
        </row>
        <row r="52">
          <cell r="A52" t="str">
            <v xml:space="preserve">       11.2  Other</v>
          </cell>
          <cell r="B52">
            <v>23113.545104972934</v>
          </cell>
          <cell r="C52">
            <v>26532.641517738255</v>
          </cell>
          <cell r="D52">
            <v>30251.333448350786</v>
          </cell>
          <cell r="E52">
            <v>34140.862734747745</v>
          </cell>
          <cell r="F52">
            <v>37903.190206695683</v>
          </cell>
          <cell r="G52">
            <v>44375.403914110037</v>
          </cell>
          <cell r="H52">
            <v>49258.041498088045</v>
          </cell>
          <cell r="I52">
            <v>53501.253755588972</v>
          </cell>
          <cell r="J52">
            <v>57847.261172373896</v>
          </cell>
          <cell r="K52">
            <v>67099.930596895094</v>
          </cell>
          <cell r="L52">
            <v>14.792609256767332</v>
          </cell>
          <cell r="M52">
            <v>14.015536026167696</v>
          </cell>
          <cell r="N52">
            <v>12.857381288787462</v>
          </cell>
          <cell r="O52">
            <v>11.020012883619179</v>
          </cell>
          <cell r="P52">
            <v>17.075643691519726</v>
          </cell>
        </row>
        <row r="53">
          <cell r="A53" t="str">
            <v>12. Gross domestic product</v>
          </cell>
          <cell r="B53">
            <v>695934</v>
          </cell>
          <cell r="C53">
            <v>803698</v>
          </cell>
          <cell r="D53">
            <v>912839</v>
          </cell>
          <cell r="E53">
            <v>994730</v>
          </cell>
          <cell r="F53">
            <v>1125259</v>
          </cell>
          <cell r="G53">
            <v>1245597.9106000648</v>
          </cell>
          <cell r="H53">
            <v>1403286.4740060815</v>
          </cell>
          <cell r="I53">
            <v>1562737.2866477461</v>
          </cell>
          <cell r="J53">
            <v>1797941.1876650429</v>
          </cell>
          <cell r="K53">
            <v>2088145.7535054432</v>
          </cell>
          <cell r="L53">
            <v>15.484801719703301</v>
          </cell>
          <cell r="M53">
            <v>13.579852133512826</v>
          </cell>
          <cell r="N53">
            <v>8.9710233677570805</v>
          </cell>
          <cell r="O53">
            <v>13.122053220471885</v>
          </cell>
          <cell r="P53">
            <v>10.694329980925698</v>
          </cell>
        </row>
        <row r="54">
          <cell r="A54" t="str">
            <v>13. Net factor income from abroad</v>
          </cell>
          <cell r="B54">
            <v>-11258</v>
          </cell>
          <cell r="C54">
            <v>-9409</v>
          </cell>
          <cell r="D54">
            <v>-11556</v>
          </cell>
          <cell r="E54">
            <v>-17831</v>
          </cell>
          <cell r="F54">
            <v>-23082.5</v>
          </cell>
          <cell r="G54">
            <v>-23829.6312</v>
          </cell>
          <cell r="H54">
            <v>-24173.7</v>
          </cell>
          <cell r="I54">
            <v>-16534.900000000001</v>
          </cell>
          <cell r="J54">
            <v>-20687.900000000001</v>
          </cell>
          <cell r="L54">
            <v>16.423876354592291</v>
          </cell>
          <cell r="M54">
            <v>-22.81857795727495</v>
          </cell>
          <cell r="N54">
            <v>-54.300796123226021</v>
          </cell>
          <cell r="O54">
            <v>-29.451517020918626</v>
          </cell>
          <cell r="P54">
            <v>-3.2367863099750886</v>
          </cell>
        </row>
        <row r="55">
          <cell r="A55" t="str">
            <v>14. Gross national product</v>
          </cell>
          <cell r="B55">
            <v>684676</v>
          </cell>
          <cell r="C55">
            <v>794289</v>
          </cell>
          <cell r="D55">
            <v>901283</v>
          </cell>
          <cell r="E55">
            <v>976899</v>
          </cell>
          <cell r="F55">
            <v>1102176.5</v>
          </cell>
          <cell r="G55">
            <v>1221768.2794000648</v>
          </cell>
          <cell r="H55">
            <v>1379112.7740060815</v>
          </cell>
          <cell r="I55">
            <v>1546202.3866477462</v>
          </cell>
          <cell r="J55">
            <v>1777253.287665043</v>
          </cell>
          <cell r="L55">
            <v>16.009470172753247</v>
          </cell>
          <cell r="M55">
            <v>13.470411902972334</v>
          </cell>
          <cell r="N55">
            <v>8.3898176266500091</v>
          </cell>
          <cell r="O55">
            <v>12.82399715835516</v>
          </cell>
          <cell r="P55">
            <v>10.850510730365315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ssumption"/>
      <sheetName val="A_Ex"/>
      <sheetName val="A_Im"/>
      <sheetName val="Ex_V (Rs.)"/>
      <sheetName val="IM_V_(Rs.)"/>
      <sheetName val="Ex_Q"/>
      <sheetName val="IM_Q"/>
      <sheetName val="Ex_P"/>
      <sheetName val="Im_P"/>
      <sheetName val="Trade data"/>
      <sheetName val="IM_V_(US $ mn)"/>
      <sheetName val="Ex_V_(US $ mn)"/>
      <sheetName val="Quartaly"/>
      <sheetName val="Sheet2"/>
      <sheetName val="Sheet1"/>
      <sheetName val="Trade data (Rs. mn)"/>
    </sheetNames>
    <sheetDataSet>
      <sheetData sheetId="0">
        <row r="1">
          <cell r="A1" t="str">
            <v>Exchange rate</v>
          </cell>
        </row>
        <row r="2">
          <cell r="A2" t="str">
            <v>Basic Data</v>
          </cell>
        </row>
        <row r="3">
          <cell r="A3">
            <v>40179</v>
          </cell>
        </row>
        <row r="4">
          <cell r="A4">
            <v>40210</v>
          </cell>
        </row>
        <row r="5">
          <cell r="A5">
            <v>40238</v>
          </cell>
        </row>
        <row r="6">
          <cell r="A6">
            <v>40269</v>
          </cell>
        </row>
        <row r="7">
          <cell r="A7">
            <v>40299</v>
          </cell>
        </row>
        <row r="8">
          <cell r="A8">
            <v>40330</v>
          </cell>
        </row>
        <row r="9">
          <cell r="A9">
            <v>40360</v>
          </cell>
        </row>
        <row r="10">
          <cell r="A10">
            <v>40391</v>
          </cell>
        </row>
        <row r="11">
          <cell r="A11">
            <v>40422</v>
          </cell>
        </row>
        <row r="12">
          <cell r="A12">
            <v>40452</v>
          </cell>
        </row>
        <row r="13">
          <cell r="A13">
            <v>40483</v>
          </cell>
        </row>
        <row r="14">
          <cell r="A14">
            <v>40513</v>
          </cell>
        </row>
        <row r="15">
          <cell r="A15">
            <v>40544</v>
          </cell>
        </row>
        <row r="16">
          <cell r="A16">
            <v>40575</v>
          </cell>
        </row>
        <row r="17">
          <cell r="A17">
            <v>40603</v>
          </cell>
        </row>
        <row r="18">
          <cell r="A18">
            <v>40634</v>
          </cell>
        </row>
        <row r="19">
          <cell r="A19">
            <v>40664</v>
          </cell>
        </row>
        <row r="20">
          <cell r="A20">
            <v>40695</v>
          </cell>
        </row>
        <row r="21">
          <cell r="A21">
            <v>40725</v>
          </cell>
        </row>
        <row r="22">
          <cell r="A22">
            <v>40756</v>
          </cell>
        </row>
        <row r="23">
          <cell r="A23">
            <v>40787</v>
          </cell>
        </row>
        <row r="24">
          <cell r="A24">
            <v>40817</v>
          </cell>
        </row>
        <row r="25">
          <cell r="A25">
            <v>40848</v>
          </cell>
        </row>
        <row r="26">
          <cell r="A26">
            <v>40878</v>
          </cell>
        </row>
        <row r="27">
          <cell r="A27">
            <v>40909</v>
          </cell>
        </row>
        <row r="28">
          <cell r="A28">
            <v>40940</v>
          </cell>
        </row>
        <row r="29">
          <cell r="A29">
            <v>40969</v>
          </cell>
        </row>
        <row r="30">
          <cell r="A30">
            <v>41000</v>
          </cell>
        </row>
        <row r="31">
          <cell r="A31">
            <v>41030</v>
          </cell>
        </row>
        <row r="32">
          <cell r="A32">
            <v>41061</v>
          </cell>
        </row>
        <row r="33">
          <cell r="A33">
            <v>41091</v>
          </cell>
        </row>
        <row r="34">
          <cell r="A34">
            <v>41122</v>
          </cell>
        </row>
        <row r="35">
          <cell r="A35">
            <v>41153</v>
          </cell>
        </row>
        <row r="36">
          <cell r="A36">
            <v>41183</v>
          </cell>
        </row>
        <row r="37">
          <cell r="A37">
            <v>41214</v>
          </cell>
        </row>
        <row r="38">
          <cell r="A38">
            <v>41244</v>
          </cell>
        </row>
        <row r="39">
          <cell r="A39">
            <v>41275</v>
          </cell>
        </row>
        <row r="40">
          <cell r="A40">
            <v>41306</v>
          </cell>
        </row>
        <row r="41">
          <cell r="A41">
            <v>41334</v>
          </cell>
        </row>
        <row r="42">
          <cell r="A42">
            <v>41365</v>
          </cell>
        </row>
        <row r="43">
          <cell r="A43">
            <v>41395</v>
          </cell>
        </row>
        <row r="44">
          <cell r="A44">
            <v>41426</v>
          </cell>
        </row>
        <row r="45">
          <cell r="A45">
            <v>41456</v>
          </cell>
        </row>
        <row r="46">
          <cell r="A46">
            <v>41487</v>
          </cell>
        </row>
        <row r="47">
          <cell r="A47">
            <v>41518</v>
          </cell>
        </row>
        <row r="48">
          <cell r="A48">
            <v>41548</v>
          </cell>
        </row>
        <row r="49">
          <cell r="A49">
            <v>41579</v>
          </cell>
        </row>
        <row r="50">
          <cell r="A50">
            <v>41609</v>
          </cell>
        </row>
        <row r="51">
          <cell r="A51">
            <v>41640</v>
          </cell>
        </row>
        <row r="52">
          <cell r="A52">
            <v>41671</v>
          </cell>
        </row>
        <row r="53">
          <cell r="A53">
            <v>41699</v>
          </cell>
        </row>
        <row r="54">
          <cell r="A54">
            <v>41730</v>
          </cell>
        </row>
        <row r="55">
          <cell r="A55">
            <v>41760</v>
          </cell>
        </row>
        <row r="56">
          <cell r="A56">
            <v>41791</v>
          </cell>
        </row>
        <row r="57">
          <cell r="A57">
            <v>41821</v>
          </cell>
        </row>
        <row r="58">
          <cell r="A58">
            <v>41852</v>
          </cell>
        </row>
        <row r="59">
          <cell r="A59">
            <v>41883</v>
          </cell>
        </row>
        <row r="60">
          <cell r="A60">
            <v>41913</v>
          </cell>
        </row>
        <row r="61">
          <cell r="A61">
            <v>41944</v>
          </cell>
        </row>
        <row r="62">
          <cell r="A62">
            <v>41974</v>
          </cell>
        </row>
        <row r="63">
          <cell r="A63">
            <v>42005</v>
          </cell>
        </row>
        <row r="64">
          <cell r="A64">
            <v>42036</v>
          </cell>
        </row>
        <row r="65">
          <cell r="A65">
            <v>42064</v>
          </cell>
        </row>
        <row r="66">
          <cell r="A66">
            <v>42095</v>
          </cell>
        </row>
        <row r="67">
          <cell r="A67">
            <v>42125</v>
          </cell>
        </row>
        <row r="68">
          <cell r="A68">
            <v>42156</v>
          </cell>
        </row>
        <row r="69">
          <cell r="A69">
            <v>42186</v>
          </cell>
        </row>
        <row r="70">
          <cell r="A70">
            <v>42217</v>
          </cell>
        </row>
        <row r="71">
          <cell r="A71">
            <v>42248</v>
          </cell>
        </row>
        <row r="72">
          <cell r="A72">
            <v>42278</v>
          </cell>
        </row>
        <row r="73">
          <cell r="A73">
            <v>42309</v>
          </cell>
        </row>
        <row r="74">
          <cell r="A74">
            <v>42339</v>
          </cell>
        </row>
        <row r="75">
          <cell r="A75">
            <v>42370</v>
          </cell>
        </row>
        <row r="76">
          <cell r="A76">
            <v>42401</v>
          </cell>
        </row>
        <row r="77">
          <cell r="A77">
            <v>42430</v>
          </cell>
        </row>
        <row r="78">
          <cell r="A78">
            <v>42461</v>
          </cell>
        </row>
        <row r="79">
          <cell r="A79">
            <v>42491</v>
          </cell>
        </row>
        <row r="80">
          <cell r="A80">
            <v>42522</v>
          </cell>
        </row>
        <row r="81">
          <cell r="A81">
            <v>42552</v>
          </cell>
        </row>
        <row r="82">
          <cell r="A82">
            <v>42583</v>
          </cell>
        </row>
        <row r="83">
          <cell r="A83">
            <v>42614</v>
          </cell>
        </row>
        <row r="84">
          <cell r="A84">
            <v>42644</v>
          </cell>
        </row>
        <row r="85">
          <cell r="A85">
            <v>42675</v>
          </cell>
        </row>
        <row r="86">
          <cell r="A86">
            <v>42705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0 new (2)"/>
      <sheetName val="22 new"/>
      <sheetName val="22"/>
      <sheetName val="23 new"/>
      <sheetName val="23"/>
      <sheetName val="24"/>
      <sheetName val="25"/>
      <sheetName val="26"/>
      <sheetName val="27"/>
      <sheetName val="28"/>
      <sheetName val="29"/>
      <sheetName val="30"/>
      <sheetName val="31 new"/>
      <sheetName val="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B1" t="str">
            <v>NATIONAL OUTPUT AND EXPENDITURE</v>
          </cell>
          <cell r="V1" t="str">
            <v>TABLE 24</v>
          </cell>
        </row>
        <row r="2">
          <cell r="B2" t="str">
            <v xml:space="preserve">Investment Approvals in Industry by the Board of Investment of Sri Lanka  </v>
          </cell>
        </row>
        <row r="4">
          <cell r="B4" t="str">
            <v>Category</v>
          </cell>
          <cell r="G4" t="str">
            <v>Number of Projects</v>
          </cell>
          <cell r="K4" t="str">
            <v>Foreign Investment Potential
(Rs.million)</v>
          </cell>
          <cell r="O4" t="str">
            <v xml:space="preserve">Total Investment Potential
(Rs.million)         </v>
          </cell>
          <cell r="S4" t="str">
            <v>Employment Potential
(No.)</v>
          </cell>
        </row>
        <row r="6">
          <cell r="G6" t="str">
            <v>Approvals</v>
          </cell>
          <cell r="I6" t="str">
            <v>Contracted</v>
          </cell>
          <cell r="K6" t="str">
            <v>Approvals</v>
          </cell>
          <cell r="M6" t="str">
            <v>Contracted</v>
          </cell>
          <cell r="O6" t="str">
            <v>Approvals</v>
          </cell>
          <cell r="Q6" t="str">
            <v>Contracted</v>
          </cell>
          <cell r="S6" t="str">
            <v xml:space="preserve"> Approvals</v>
          </cell>
          <cell r="U6" t="str">
            <v>Contracted</v>
          </cell>
        </row>
        <row r="7">
          <cell r="G7" t="str">
            <v>2009 (a)</v>
          </cell>
          <cell r="H7" t="str">
            <v>2010 (b)</v>
          </cell>
          <cell r="I7" t="str">
            <v>2009 (a)</v>
          </cell>
          <cell r="J7" t="str">
            <v>2010 (b)</v>
          </cell>
          <cell r="K7" t="str">
            <v>2009 (a)</v>
          </cell>
          <cell r="L7" t="str">
            <v>2010 (b)</v>
          </cell>
          <cell r="M7" t="str">
            <v>2009 (a)</v>
          </cell>
          <cell r="N7" t="str">
            <v>2010 (b)</v>
          </cell>
          <cell r="O7" t="str">
            <v>2009 (a)</v>
          </cell>
          <cell r="P7" t="str">
            <v>2010 (b)</v>
          </cell>
          <cell r="Q7" t="str">
            <v>2009 (a)</v>
          </cell>
          <cell r="R7" t="str">
            <v>2010 (b)</v>
          </cell>
          <cell r="S7" t="str">
            <v>2009 (a)</v>
          </cell>
          <cell r="T7" t="str">
            <v>2010 (b)</v>
          </cell>
          <cell r="U7" t="str">
            <v>2009 (a)</v>
          </cell>
          <cell r="V7" t="str">
            <v>2010 (b)</v>
          </cell>
        </row>
        <row r="8">
          <cell r="B8" t="str">
            <v>1 .</v>
          </cell>
          <cell r="C8" t="str">
            <v>Food, beverages and tobacco products</v>
          </cell>
          <cell r="G8">
            <v>35</v>
          </cell>
          <cell r="H8">
            <v>27</v>
          </cell>
          <cell r="I8">
            <v>13</v>
          </cell>
          <cell r="J8">
            <v>16</v>
          </cell>
          <cell r="K8">
            <v>30626</v>
          </cell>
          <cell r="L8">
            <v>4286</v>
          </cell>
          <cell r="M8">
            <v>1383</v>
          </cell>
          <cell r="N8">
            <v>3394</v>
          </cell>
          <cell r="O8">
            <v>42280</v>
          </cell>
          <cell r="P8">
            <v>6828</v>
          </cell>
          <cell r="Q8">
            <v>6944</v>
          </cell>
          <cell r="R8">
            <v>4930</v>
          </cell>
          <cell r="S8">
            <v>4806</v>
          </cell>
          <cell r="T8">
            <v>2155</v>
          </cell>
          <cell r="U8">
            <v>1354</v>
          </cell>
          <cell r="V8">
            <v>1102</v>
          </cell>
        </row>
        <row r="9">
          <cell r="B9" t="str">
            <v>2 .</v>
          </cell>
          <cell r="C9" t="str">
            <v>Textile, wearing apparel and leather products</v>
          </cell>
          <cell r="G9">
            <v>30</v>
          </cell>
          <cell r="H9">
            <v>30</v>
          </cell>
          <cell r="I9">
            <v>16</v>
          </cell>
          <cell r="J9">
            <v>26</v>
          </cell>
          <cell r="K9">
            <v>1537</v>
          </cell>
          <cell r="L9">
            <v>1324</v>
          </cell>
          <cell r="M9">
            <v>827</v>
          </cell>
          <cell r="N9">
            <v>590</v>
          </cell>
          <cell r="O9">
            <v>3592</v>
          </cell>
          <cell r="P9">
            <v>6157</v>
          </cell>
          <cell r="Q9">
            <v>1825</v>
          </cell>
          <cell r="R9">
            <v>5995</v>
          </cell>
          <cell r="S9">
            <v>6199</v>
          </cell>
          <cell r="T9">
            <v>15356</v>
          </cell>
          <cell r="U9">
            <v>3100</v>
          </cell>
          <cell r="V9">
            <v>8911</v>
          </cell>
        </row>
        <row r="10">
          <cell r="B10" t="str">
            <v>3 .</v>
          </cell>
          <cell r="C10" t="str">
            <v>Wood and wood products, excluding furniture (c)</v>
          </cell>
          <cell r="G10">
            <v>4</v>
          </cell>
          <cell r="H10">
            <v>1</v>
          </cell>
          <cell r="I10">
            <v>3</v>
          </cell>
          <cell r="J10">
            <v>3</v>
          </cell>
          <cell r="K10">
            <v>173</v>
          </cell>
          <cell r="L10" t="str">
            <v>-</v>
          </cell>
          <cell r="M10">
            <v>500</v>
          </cell>
          <cell r="N10">
            <v>285</v>
          </cell>
          <cell r="O10">
            <v>426</v>
          </cell>
          <cell r="P10">
            <v>99</v>
          </cell>
          <cell r="Q10">
            <v>638</v>
          </cell>
          <cell r="R10">
            <v>371</v>
          </cell>
          <cell r="S10">
            <v>299</v>
          </cell>
          <cell r="T10">
            <v>42</v>
          </cell>
          <cell r="U10">
            <v>536</v>
          </cell>
          <cell r="V10">
            <v>353</v>
          </cell>
        </row>
        <row r="11">
          <cell r="B11" t="str">
            <v>4 .</v>
          </cell>
          <cell r="C11" t="str">
            <v>Paper products, publishing and printing</v>
          </cell>
          <cell r="G11">
            <v>3</v>
          </cell>
          <cell r="H11">
            <v>3</v>
          </cell>
          <cell r="I11">
            <v>3</v>
          </cell>
          <cell r="J11">
            <v>2</v>
          </cell>
          <cell r="K11">
            <v>65</v>
          </cell>
          <cell r="L11">
            <v>802</v>
          </cell>
          <cell r="M11">
            <v>92</v>
          </cell>
          <cell r="N11">
            <v>802</v>
          </cell>
          <cell r="O11">
            <v>207</v>
          </cell>
          <cell r="P11">
            <v>1032</v>
          </cell>
          <cell r="Q11">
            <v>136</v>
          </cell>
          <cell r="R11">
            <v>917</v>
          </cell>
          <cell r="S11">
            <v>250</v>
          </cell>
          <cell r="T11">
            <v>535</v>
          </cell>
          <cell r="U11">
            <v>100</v>
          </cell>
          <cell r="V11">
            <v>500</v>
          </cell>
        </row>
        <row r="12">
          <cell r="B12" t="str">
            <v>5 .</v>
          </cell>
          <cell r="C12" t="str">
            <v>Chemical, petroleum, coal, rubber and</v>
          </cell>
        </row>
        <row r="13">
          <cell r="C13" t="str">
            <v xml:space="preserve">   plastic products</v>
          </cell>
          <cell r="G13">
            <v>20</v>
          </cell>
          <cell r="H13">
            <v>10</v>
          </cell>
          <cell r="I13">
            <v>11</v>
          </cell>
          <cell r="J13">
            <v>10</v>
          </cell>
          <cell r="K13">
            <v>3509</v>
          </cell>
          <cell r="L13">
            <v>348</v>
          </cell>
          <cell r="M13">
            <v>3932</v>
          </cell>
          <cell r="N13">
            <v>170</v>
          </cell>
          <cell r="O13">
            <v>5318</v>
          </cell>
          <cell r="P13">
            <v>983</v>
          </cell>
          <cell r="Q13">
            <v>8464</v>
          </cell>
          <cell r="R13">
            <v>863</v>
          </cell>
          <cell r="S13">
            <v>2199</v>
          </cell>
          <cell r="T13">
            <v>948</v>
          </cell>
          <cell r="U13">
            <v>1868</v>
          </cell>
          <cell r="V13">
            <v>921</v>
          </cell>
        </row>
        <row r="14">
          <cell r="B14" t="str">
            <v>6 .</v>
          </cell>
          <cell r="C14" t="str">
            <v>Non-metallic mineral products</v>
          </cell>
          <cell r="G14">
            <v>15</v>
          </cell>
          <cell r="H14">
            <v>8</v>
          </cell>
          <cell r="I14">
            <v>14</v>
          </cell>
          <cell r="J14">
            <v>5</v>
          </cell>
          <cell r="K14">
            <v>3023</v>
          </cell>
          <cell r="L14">
            <v>2886</v>
          </cell>
          <cell r="M14">
            <v>6156</v>
          </cell>
          <cell r="N14">
            <v>128</v>
          </cell>
          <cell r="O14">
            <v>3472</v>
          </cell>
          <cell r="P14">
            <v>6573</v>
          </cell>
          <cell r="Q14">
            <v>6592</v>
          </cell>
          <cell r="R14">
            <v>506</v>
          </cell>
          <cell r="S14">
            <v>1398</v>
          </cell>
          <cell r="T14">
            <v>490</v>
          </cell>
          <cell r="U14">
            <v>1135</v>
          </cell>
          <cell r="V14">
            <v>251</v>
          </cell>
        </row>
        <row r="15">
          <cell r="B15" t="str">
            <v>7 .</v>
          </cell>
          <cell r="C15" t="str">
            <v>Basic metal products</v>
          </cell>
          <cell r="G15" t="str">
            <v>-</v>
          </cell>
          <cell r="H15" t="str">
            <v>-</v>
          </cell>
          <cell r="I15" t="str">
            <v>-</v>
          </cell>
          <cell r="J15" t="str">
            <v>-</v>
          </cell>
          <cell r="K15" t="str">
            <v>-</v>
          </cell>
          <cell r="L15" t="str">
            <v>-</v>
          </cell>
          <cell r="M15" t="str">
            <v>-</v>
          </cell>
          <cell r="N15" t="str">
            <v>-</v>
          </cell>
          <cell r="O15" t="str">
            <v>-</v>
          </cell>
          <cell r="P15" t="str">
            <v>-</v>
          </cell>
          <cell r="Q15" t="str">
            <v>-</v>
          </cell>
          <cell r="R15" t="str">
            <v>-</v>
          </cell>
          <cell r="S15" t="str">
            <v>-</v>
          </cell>
          <cell r="T15" t="str">
            <v>-</v>
          </cell>
          <cell r="U15" t="str">
            <v>-</v>
          </cell>
          <cell r="V15" t="str">
            <v>-</v>
          </cell>
        </row>
        <row r="16">
          <cell r="B16" t="str">
            <v>8 .</v>
          </cell>
          <cell r="C16" t="str">
            <v>Fabricated metal products, machinery and</v>
          </cell>
        </row>
        <row r="17">
          <cell r="C17" t="str">
            <v xml:space="preserve">   transport equipment</v>
          </cell>
          <cell r="G17">
            <v>17</v>
          </cell>
          <cell r="H17">
            <v>18</v>
          </cell>
          <cell r="I17">
            <v>8</v>
          </cell>
          <cell r="J17">
            <v>14</v>
          </cell>
          <cell r="K17">
            <v>233292</v>
          </cell>
          <cell r="L17">
            <v>1592</v>
          </cell>
          <cell r="M17">
            <v>231257</v>
          </cell>
          <cell r="N17">
            <v>2930</v>
          </cell>
          <cell r="O17">
            <v>236865</v>
          </cell>
          <cell r="P17">
            <v>4007</v>
          </cell>
          <cell r="Q17">
            <v>233118</v>
          </cell>
          <cell r="R17">
            <v>5151</v>
          </cell>
          <cell r="S17">
            <v>91991</v>
          </cell>
          <cell r="T17">
            <v>1774</v>
          </cell>
          <cell r="U17">
            <v>91070</v>
          </cell>
          <cell r="V17">
            <v>1296</v>
          </cell>
        </row>
        <row r="18">
          <cell r="B18" t="str">
            <v>9 .</v>
          </cell>
          <cell r="C18" t="str">
            <v>Manufactured products (n.e.s)</v>
          </cell>
          <cell r="G18">
            <v>16</v>
          </cell>
          <cell r="H18">
            <v>17</v>
          </cell>
          <cell r="I18">
            <v>12</v>
          </cell>
          <cell r="J18">
            <v>18</v>
          </cell>
          <cell r="K18">
            <v>366</v>
          </cell>
          <cell r="L18">
            <v>724</v>
          </cell>
          <cell r="M18">
            <v>969</v>
          </cell>
          <cell r="N18">
            <v>980</v>
          </cell>
          <cell r="O18">
            <v>1067</v>
          </cell>
          <cell r="P18">
            <v>1434</v>
          </cell>
          <cell r="Q18">
            <v>1564</v>
          </cell>
          <cell r="R18">
            <v>2079</v>
          </cell>
          <cell r="S18">
            <v>1293</v>
          </cell>
          <cell r="T18">
            <v>1165</v>
          </cell>
          <cell r="U18">
            <v>1842</v>
          </cell>
          <cell r="V18">
            <v>1202</v>
          </cell>
        </row>
        <row r="19">
          <cell r="B19" t="str">
            <v>10 .</v>
          </cell>
          <cell r="C19" t="str">
            <v>Services</v>
          </cell>
          <cell r="G19">
            <v>221</v>
          </cell>
          <cell r="H19">
            <v>209</v>
          </cell>
          <cell r="I19">
            <v>86</v>
          </cell>
          <cell r="J19">
            <v>141</v>
          </cell>
          <cell r="K19">
            <v>165441</v>
          </cell>
          <cell r="L19">
            <v>70642</v>
          </cell>
          <cell r="M19">
            <v>124968</v>
          </cell>
          <cell r="N19">
            <v>46038</v>
          </cell>
          <cell r="O19">
            <v>239743</v>
          </cell>
          <cell r="P19">
            <v>146014</v>
          </cell>
          <cell r="Q19">
            <v>147654</v>
          </cell>
          <cell r="R19">
            <v>91200</v>
          </cell>
          <cell r="S19">
            <v>16646</v>
          </cell>
          <cell r="T19">
            <v>25617</v>
          </cell>
          <cell r="U19">
            <v>5691</v>
          </cell>
          <cell r="V19">
            <v>12407</v>
          </cell>
        </row>
        <row r="20">
          <cell r="B20" t="str">
            <v>11 .</v>
          </cell>
          <cell r="C20" t="str">
            <v xml:space="preserve">Expanded Projects </v>
          </cell>
          <cell r="G20">
            <v>23</v>
          </cell>
          <cell r="H20">
            <v>30</v>
          </cell>
          <cell r="I20">
            <v>16</v>
          </cell>
          <cell r="J20">
            <v>27</v>
          </cell>
          <cell r="K20">
            <v>2973</v>
          </cell>
          <cell r="L20" t="str">
            <v>-</v>
          </cell>
          <cell r="M20">
            <v>3945</v>
          </cell>
          <cell r="N20" t="str">
            <v>-</v>
          </cell>
          <cell r="O20">
            <v>17617</v>
          </cell>
          <cell r="P20">
            <v>120765</v>
          </cell>
          <cell r="Q20">
            <v>15517</v>
          </cell>
          <cell r="R20">
            <v>109641</v>
          </cell>
          <cell r="S20">
            <v>3384</v>
          </cell>
          <cell r="T20">
            <v>5990</v>
          </cell>
          <cell r="U20">
            <v>1499</v>
          </cell>
          <cell r="V20">
            <v>6156</v>
          </cell>
        </row>
        <row r="21">
          <cell r="B21" t="str">
            <v xml:space="preserve"> Total</v>
          </cell>
          <cell r="G21">
            <v>384</v>
          </cell>
          <cell r="H21">
            <v>353</v>
          </cell>
          <cell r="I21">
            <v>182</v>
          </cell>
          <cell r="J21">
            <v>262</v>
          </cell>
          <cell r="K21">
            <v>441005</v>
          </cell>
          <cell r="L21">
            <v>82604</v>
          </cell>
          <cell r="M21">
            <v>374029</v>
          </cell>
          <cell r="N21">
            <v>55317</v>
          </cell>
          <cell r="O21">
            <v>550587</v>
          </cell>
          <cell r="P21">
            <v>293892</v>
          </cell>
          <cell r="Q21">
            <v>422452</v>
          </cell>
          <cell r="R21">
            <v>221653</v>
          </cell>
          <cell r="S21">
            <v>128465</v>
          </cell>
          <cell r="T21">
            <v>54072</v>
          </cell>
          <cell r="U21">
            <v>108195</v>
          </cell>
          <cell r="V21">
            <v>33099</v>
          </cell>
        </row>
        <row r="22">
          <cell r="B22" t="str">
            <v>(a) Revised</v>
          </cell>
          <cell r="V22" t="str">
            <v xml:space="preserve">Source: Board of Investment of Sri Lanka </v>
          </cell>
        </row>
        <row r="23">
          <cell r="B23" t="str">
            <v>(b) Provisional</v>
          </cell>
        </row>
        <row r="24">
          <cell r="B24" t="str">
            <v>(c) This figure is excluding furniture. However, past data remains unchanged</v>
          </cell>
        </row>
      </sheetData>
      <sheetData sheetId="6">
        <row r="2">
          <cell r="B2" t="str">
            <v>NATIONAL OUTPUT AND EXPENDITURE</v>
          </cell>
          <cell r="U2" t="str">
            <v>TABLE 25</v>
          </cell>
        </row>
        <row r="3">
          <cell r="B3" t="str">
            <v>Realised Investments in the Board of Investment (BOI) Enterprises (a)</v>
          </cell>
        </row>
        <row r="5">
          <cell r="B5" t="str">
            <v>Category</v>
          </cell>
          <cell r="D5" t="str">
            <v>Number of Projects</v>
          </cell>
          <cell r="J5" t="str">
            <v>Foreign investment
(Rs. million)</v>
          </cell>
          <cell r="P5" t="str">
            <v>Total Investment Potential
(Rs. million)</v>
          </cell>
        </row>
        <row r="7">
          <cell r="D7">
            <v>2005</v>
          </cell>
          <cell r="E7">
            <v>2006</v>
          </cell>
          <cell r="F7">
            <v>2007</v>
          </cell>
          <cell r="G7">
            <v>2008</v>
          </cell>
          <cell r="H7" t="str">
            <v>2009 (b)</v>
          </cell>
          <cell r="I7" t="str">
            <v>2010 (c)</v>
          </cell>
          <cell r="J7">
            <v>2005</v>
          </cell>
          <cell r="K7">
            <v>2006</v>
          </cell>
          <cell r="L7">
            <v>2007</v>
          </cell>
          <cell r="M7">
            <v>2008</v>
          </cell>
          <cell r="N7" t="str">
            <v>2009 (b)</v>
          </cell>
          <cell r="O7" t="str">
            <v>2010 (c)</v>
          </cell>
          <cell r="P7">
            <v>2005</v>
          </cell>
          <cell r="Q7">
            <v>2006</v>
          </cell>
          <cell r="R7">
            <v>2007</v>
          </cell>
          <cell r="S7">
            <v>2008</v>
          </cell>
          <cell r="T7" t="str">
            <v>2009 (b)</v>
          </cell>
          <cell r="U7" t="str">
            <v>2010 (c)</v>
          </cell>
        </row>
        <row r="9">
          <cell r="B9" t="str">
            <v>1 .</v>
          </cell>
          <cell r="C9" t="str">
            <v>Food, beverages and tobacco products</v>
          </cell>
          <cell r="D9">
            <v>147</v>
          </cell>
          <cell r="E9">
            <v>142</v>
          </cell>
          <cell r="F9">
            <v>145</v>
          </cell>
          <cell r="G9">
            <v>146</v>
          </cell>
          <cell r="H9">
            <v>136</v>
          </cell>
          <cell r="J9">
            <v>16765</v>
          </cell>
          <cell r="K9">
            <v>20375</v>
          </cell>
          <cell r="L9">
            <v>22766</v>
          </cell>
          <cell r="M9">
            <v>28970</v>
          </cell>
          <cell r="N9">
            <v>29405</v>
          </cell>
          <cell r="P9">
            <v>27105</v>
          </cell>
          <cell r="Q9">
            <v>32174</v>
          </cell>
          <cell r="R9">
            <v>36604</v>
          </cell>
          <cell r="S9">
            <v>45556</v>
          </cell>
          <cell r="T9">
            <v>45831</v>
          </cell>
        </row>
        <row r="10">
          <cell r="B10" t="str">
            <v>2 .</v>
          </cell>
          <cell r="C10" t="str">
            <v>Textile, wearing apparel and leather products</v>
          </cell>
          <cell r="D10">
            <v>483</v>
          </cell>
          <cell r="E10">
            <v>492</v>
          </cell>
          <cell r="F10">
            <v>467</v>
          </cell>
          <cell r="G10">
            <v>419</v>
          </cell>
          <cell r="H10">
            <v>382</v>
          </cell>
          <cell r="J10">
            <v>30278</v>
          </cell>
          <cell r="K10">
            <v>36970</v>
          </cell>
          <cell r="L10">
            <v>44906</v>
          </cell>
          <cell r="M10">
            <v>47629</v>
          </cell>
          <cell r="N10">
            <v>48634</v>
          </cell>
          <cell r="P10">
            <v>45879</v>
          </cell>
          <cell r="Q10">
            <v>55767</v>
          </cell>
          <cell r="R10">
            <v>65107</v>
          </cell>
          <cell r="S10">
            <v>70721</v>
          </cell>
          <cell r="T10">
            <v>74304</v>
          </cell>
        </row>
        <row r="11">
          <cell r="B11" t="str">
            <v>3 .</v>
          </cell>
          <cell r="C11" t="str">
            <v>Wood and wood products, excluding furniture (c)</v>
          </cell>
          <cell r="D11">
            <v>28</v>
          </cell>
          <cell r="E11">
            <v>25</v>
          </cell>
          <cell r="F11">
            <v>26</v>
          </cell>
          <cell r="G11">
            <v>30</v>
          </cell>
          <cell r="H11">
            <v>29</v>
          </cell>
          <cell r="J11">
            <v>5619</v>
          </cell>
          <cell r="K11">
            <v>5715</v>
          </cell>
          <cell r="L11">
            <v>5581</v>
          </cell>
          <cell r="M11">
            <v>5929</v>
          </cell>
          <cell r="N11">
            <v>6056</v>
          </cell>
          <cell r="P11">
            <v>5877</v>
          </cell>
          <cell r="Q11">
            <v>6111</v>
          </cell>
          <cell r="R11">
            <v>6160</v>
          </cell>
          <cell r="S11">
            <v>6591</v>
          </cell>
          <cell r="T11">
            <v>6737</v>
          </cell>
        </row>
        <row r="12">
          <cell r="B12" t="str">
            <v>4 .</v>
          </cell>
          <cell r="C12" t="str">
            <v>Paper products, publishing and printing</v>
          </cell>
          <cell r="D12">
            <v>28</v>
          </cell>
          <cell r="E12">
            <v>30</v>
          </cell>
          <cell r="F12">
            <v>28</v>
          </cell>
          <cell r="G12">
            <v>28</v>
          </cell>
          <cell r="H12">
            <v>27</v>
          </cell>
          <cell r="J12">
            <v>788</v>
          </cell>
          <cell r="K12">
            <v>747</v>
          </cell>
          <cell r="L12">
            <v>1004</v>
          </cell>
          <cell r="M12">
            <v>1579</v>
          </cell>
          <cell r="N12">
            <v>3782</v>
          </cell>
          <cell r="P12">
            <v>1771</v>
          </cell>
          <cell r="Q12">
            <v>1769</v>
          </cell>
          <cell r="R12">
            <v>2085</v>
          </cell>
          <cell r="S12">
            <v>2962</v>
          </cell>
          <cell r="T12">
            <v>4929</v>
          </cell>
        </row>
        <row r="13">
          <cell r="B13" t="str">
            <v>5 .</v>
          </cell>
          <cell r="C13" t="str">
            <v>Chemical, petroleum, coal, rubber and</v>
          </cell>
        </row>
        <row r="14">
          <cell r="C14" t="str">
            <v xml:space="preserve">   plastic products</v>
          </cell>
          <cell r="D14">
            <v>143</v>
          </cell>
          <cell r="E14">
            <v>144</v>
          </cell>
          <cell r="F14">
            <v>138</v>
          </cell>
          <cell r="G14">
            <v>130</v>
          </cell>
          <cell r="H14">
            <v>122</v>
          </cell>
          <cell r="J14">
            <v>19042</v>
          </cell>
          <cell r="K14">
            <v>21931</v>
          </cell>
          <cell r="L14">
            <v>29415</v>
          </cell>
          <cell r="M14">
            <v>35617</v>
          </cell>
          <cell r="N14">
            <v>35772</v>
          </cell>
          <cell r="P14">
            <v>28516</v>
          </cell>
          <cell r="Q14">
            <v>33447</v>
          </cell>
          <cell r="R14">
            <v>39804</v>
          </cell>
          <cell r="S14">
            <v>48707</v>
          </cell>
          <cell r="T14">
            <v>46385</v>
          </cell>
        </row>
        <row r="15">
          <cell r="B15" t="str">
            <v>6 .</v>
          </cell>
          <cell r="C15" t="str">
            <v>Non-metallic mineral products</v>
          </cell>
          <cell r="D15">
            <v>62</v>
          </cell>
          <cell r="E15">
            <v>64</v>
          </cell>
          <cell r="F15">
            <v>64</v>
          </cell>
          <cell r="G15">
            <v>67</v>
          </cell>
          <cell r="H15">
            <v>68</v>
          </cell>
          <cell r="J15">
            <v>9621</v>
          </cell>
          <cell r="K15">
            <v>11400</v>
          </cell>
          <cell r="L15">
            <v>11371</v>
          </cell>
          <cell r="M15">
            <v>7395</v>
          </cell>
          <cell r="N15">
            <v>7783</v>
          </cell>
          <cell r="P15">
            <v>17942</v>
          </cell>
          <cell r="Q15">
            <v>19792</v>
          </cell>
          <cell r="R15">
            <v>25478</v>
          </cell>
          <cell r="S15">
            <v>27014</v>
          </cell>
          <cell r="T15">
            <v>31605</v>
          </cell>
        </row>
        <row r="16">
          <cell r="B16" t="str">
            <v>7 .</v>
          </cell>
          <cell r="C16" t="str">
            <v>Basic Metal Products</v>
          </cell>
          <cell r="D16" t="str">
            <v>-</v>
          </cell>
          <cell r="E16" t="str">
            <v>-</v>
          </cell>
          <cell r="F16" t="str">
            <v>-</v>
          </cell>
          <cell r="G16" t="str">
            <v>-</v>
          </cell>
          <cell r="H16" t="str">
            <v>-</v>
          </cell>
          <cell r="J16" t="str">
            <v>-</v>
          </cell>
          <cell r="K16" t="str">
            <v>-</v>
          </cell>
          <cell r="L16" t="str">
            <v>-</v>
          </cell>
          <cell r="M16" t="str">
            <v>-</v>
          </cell>
          <cell r="N16" t="str">
            <v>-</v>
          </cell>
          <cell r="P16" t="str">
            <v>-</v>
          </cell>
          <cell r="Q16" t="str">
            <v>-</v>
          </cell>
          <cell r="R16" t="str">
            <v>-</v>
          </cell>
          <cell r="S16" t="str">
            <v>-</v>
          </cell>
          <cell r="T16" t="str">
            <v>-</v>
          </cell>
        </row>
        <row r="17">
          <cell r="B17" t="str">
            <v>8 .</v>
          </cell>
          <cell r="C17" t="str">
            <v>Fabricated metal products, machinery and</v>
          </cell>
        </row>
        <row r="18">
          <cell r="C18" t="str">
            <v xml:space="preserve">    transport equipment</v>
          </cell>
          <cell r="D18">
            <v>92</v>
          </cell>
          <cell r="E18">
            <v>83</v>
          </cell>
          <cell r="F18">
            <v>84</v>
          </cell>
          <cell r="G18">
            <v>89</v>
          </cell>
          <cell r="H18">
            <v>89</v>
          </cell>
          <cell r="J18">
            <v>9827</v>
          </cell>
          <cell r="K18">
            <v>13153</v>
          </cell>
          <cell r="L18">
            <v>14440</v>
          </cell>
          <cell r="M18">
            <v>12303</v>
          </cell>
          <cell r="N18">
            <v>13197</v>
          </cell>
          <cell r="P18">
            <v>12383</v>
          </cell>
          <cell r="Q18">
            <v>16424</v>
          </cell>
          <cell r="R18">
            <v>17362</v>
          </cell>
          <cell r="S18">
            <v>15135</v>
          </cell>
          <cell r="T18">
            <v>16816</v>
          </cell>
        </row>
        <row r="19">
          <cell r="B19" t="str">
            <v>9 .</v>
          </cell>
          <cell r="C19" t="str">
            <v>Manufactured products (n.e.s.)</v>
          </cell>
          <cell r="D19">
            <v>167</v>
          </cell>
          <cell r="E19">
            <v>156</v>
          </cell>
          <cell r="F19">
            <v>153</v>
          </cell>
          <cell r="G19">
            <v>155</v>
          </cell>
          <cell r="H19">
            <v>156</v>
          </cell>
          <cell r="J19">
            <v>8403</v>
          </cell>
          <cell r="K19">
            <v>10750</v>
          </cell>
          <cell r="L19">
            <v>11890</v>
          </cell>
          <cell r="M19">
            <v>14317</v>
          </cell>
          <cell r="N19">
            <v>17938</v>
          </cell>
          <cell r="P19">
            <v>11534</v>
          </cell>
          <cell r="Q19">
            <v>14487</v>
          </cell>
          <cell r="R19">
            <v>16387</v>
          </cell>
          <cell r="S19">
            <v>18534</v>
          </cell>
          <cell r="T19">
            <v>22290</v>
          </cell>
        </row>
        <row r="20">
          <cell r="B20" t="str">
            <v>10 .</v>
          </cell>
          <cell r="C20" t="str">
            <v>Services</v>
          </cell>
          <cell r="D20">
            <v>721</v>
          </cell>
          <cell r="E20">
            <v>793</v>
          </cell>
          <cell r="F20">
            <v>872</v>
          </cell>
          <cell r="G20">
            <v>925</v>
          </cell>
          <cell r="H20">
            <v>913</v>
          </cell>
          <cell r="J20">
            <v>133180</v>
          </cell>
          <cell r="K20">
            <v>164325</v>
          </cell>
          <cell r="L20">
            <v>222871</v>
          </cell>
          <cell r="M20">
            <v>286669</v>
          </cell>
          <cell r="N20">
            <v>331894</v>
          </cell>
          <cell r="P20">
            <v>229122</v>
          </cell>
          <cell r="Q20">
            <v>288046</v>
          </cell>
          <cell r="R20">
            <v>392107</v>
          </cell>
          <cell r="S20">
            <v>466604</v>
          </cell>
          <cell r="T20">
            <v>522296</v>
          </cell>
        </row>
        <row r="22">
          <cell r="B22" t="str">
            <v>Total</v>
          </cell>
          <cell r="D22">
            <v>1871</v>
          </cell>
          <cell r="E22">
            <v>1929</v>
          </cell>
          <cell r="F22">
            <v>1977</v>
          </cell>
          <cell r="G22">
            <v>1989</v>
          </cell>
          <cell r="H22">
            <v>1922</v>
          </cell>
          <cell r="J22">
            <v>233523</v>
          </cell>
          <cell r="K22">
            <v>285366</v>
          </cell>
          <cell r="L22">
            <v>364244</v>
          </cell>
          <cell r="M22">
            <v>440408</v>
          </cell>
          <cell r="N22">
            <v>494461</v>
          </cell>
          <cell r="P22">
            <v>380129</v>
          </cell>
          <cell r="Q22">
            <v>468017</v>
          </cell>
          <cell r="R22">
            <v>601093</v>
          </cell>
          <cell r="S22">
            <v>701824</v>
          </cell>
          <cell r="T22">
            <v>771193</v>
          </cell>
        </row>
        <row r="23">
          <cell r="B23" t="str">
            <v>(a)  Cumulative figures as at end of the year</v>
          </cell>
          <cell r="Q23" t="str">
            <v xml:space="preserve">         Source: Board of Investment of Sri Lanka</v>
          </cell>
        </row>
        <row r="24">
          <cell r="B24" t="str">
            <v>(b)  Revised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B2" t="str">
            <v>NATIONAL OUTPUT AND EXPENDITURE</v>
          </cell>
          <cell r="N2" t="str">
            <v>TABLE 31</v>
          </cell>
        </row>
        <row r="3">
          <cell r="B3" t="str">
            <v xml:space="preserve">Private Sector Industrial Production Volume Index (a)(b)   </v>
          </cell>
        </row>
        <row r="4">
          <cell r="N4" t="str">
            <v>1997=100</v>
          </cell>
        </row>
        <row r="5">
          <cell r="B5" t="str">
            <v>Period</v>
          </cell>
          <cell r="E5" t="str">
            <v>Overall Index</v>
          </cell>
          <cell r="F5" t="str">
            <v>Food, beverages and tobacco products</v>
          </cell>
          <cell r="G5" t="str">
            <v>Textile, wearing apparel and leather products</v>
          </cell>
          <cell r="H5" t="str">
            <v>Wood and wood products</v>
          </cell>
          <cell r="I5" t="str">
            <v>Paper products, publishing and printing</v>
          </cell>
          <cell r="J5" t="str">
            <v>Chemical, petroleum, coal, rubber and plastic products</v>
          </cell>
          <cell r="K5" t="str">
            <v>Non-metallic mineral products</v>
          </cell>
          <cell r="L5" t="str">
            <v>Basic metal  products</v>
          </cell>
          <cell r="M5" t="str">
            <v>Fabricated metal products, Machinery and transport equipment</v>
          </cell>
          <cell r="N5" t="str">
            <v>Manufactured products not elsewhere specified</v>
          </cell>
        </row>
        <row r="8">
          <cell r="B8">
            <v>2005</v>
          </cell>
          <cell r="E8">
            <v>145.57942133666668</v>
          </cell>
          <cell r="F8">
            <v>145.61139166666666</v>
          </cell>
          <cell r="G8">
            <v>134.00324999999998</v>
          </cell>
          <cell r="H8">
            <v>121.04166666666664</v>
          </cell>
          <cell r="I8">
            <v>121.29166666666664</v>
          </cell>
          <cell r="J8">
            <v>173.94724749999997</v>
          </cell>
          <cell r="K8">
            <v>142.28591666666665</v>
          </cell>
          <cell r="L8">
            <v>149.35833333333332</v>
          </cell>
          <cell r="M8">
            <v>139.32499999999999</v>
          </cell>
          <cell r="N8">
            <v>128.94166666666666</v>
          </cell>
        </row>
        <row r="9">
          <cell r="B9">
            <v>2006</v>
          </cell>
          <cell r="E9">
            <v>153.9906491466667</v>
          </cell>
          <cell r="F9">
            <v>153.43562499999999</v>
          </cell>
          <cell r="G9">
            <v>139.88683333333333</v>
          </cell>
          <cell r="H9">
            <v>126.89166666666669</v>
          </cell>
          <cell r="I9">
            <v>127.74166666666667</v>
          </cell>
          <cell r="J9">
            <v>188.18512750000002</v>
          </cell>
          <cell r="K9">
            <v>157.93758333333335</v>
          </cell>
          <cell r="L9">
            <v>158.46666666666664</v>
          </cell>
          <cell r="M9">
            <v>144.57499999999999</v>
          </cell>
          <cell r="N9">
            <v>133.69999999999999</v>
          </cell>
        </row>
        <row r="10">
          <cell r="B10">
            <v>2007</v>
          </cell>
          <cell r="E10">
            <v>163.85337343333336</v>
          </cell>
          <cell r="F10">
            <v>162.67837499999999</v>
          </cell>
          <cell r="G10">
            <v>148.53558333333334</v>
          </cell>
          <cell r="H10">
            <v>133.33333333333334</v>
          </cell>
          <cell r="I10">
            <v>134.5</v>
          </cell>
          <cell r="J10">
            <v>203.02869583333333</v>
          </cell>
          <cell r="K10">
            <v>171.46333333333337</v>
          </cell>
          <cell r="L10">
            <v>169.02500000000001</v>
          </cell>
          <cell r="M10">
            <v>151.49166666666667</v>
          </cell>
          <cell r="N10">
            <v>140.81666666666669</v>
          </cell>
        </row>
        <row r="11">
          <cell r="B11">
            <v>2008</v>
          </cell>
          <cell r="E11">
            <v>172.09395022166666</v>
          </cell>
          <cell r="F11">
            <v>171.52240000000003</v>
          </cell>
          <cell r="G11">
            <v>153.33849999999998</v>
          </cell>
          <cell r="H11">
            <v>140.16666666666666</v>
          </cell>
          <cell r="I11">
            <v>142</v>
          </cell>
          <cell r="J11">
            <v>216.03684416666667</v>
          </cell>
          <cell r="K11">
            <v>178.30241666666666</v>
          </cell>
          <cell r="L11">
            <v>175.35</v>
          </cell>
          <cell r="M11">
            <v>159.05000000000001</v>
          </cell>
          <cell r="N11">
            <v>147.55000000000001</v>
          </cell>
        </row>
        <row r="12">
          <cell r="B12">
            <v>2009</v>
          </cell>
          <cell r="C12" t="str">
            <v>(c)</v>
          </cell>
          <cell r="E12">
            <v>177.33932199833336</v>
          </cell>
          <cell r="F12">
            <v>181.29594166666672</v>
          </cell>
          <cell r="G12">
            <v>152.89291666666668</v>
          </cell>
          <cell r="H12">
            <v>144.7416666666667</v>
          </cell>
          <cell r="I12">
            <v>147.83333333333334</v>
          </cell>
          <cell r="J12">
            <v>220.09681999999998</v>
          </cell>
          <cell r="K12">
            <v>171.19316666666666</v>
          </cell>
          <cell r="L12">
            <v>176.42500000000001</v>
          </cell>
          <cell r="M12">
            <v>164.29166666666666</v>
          </cell>
          <cell r="N12">
            <v>151.95833333333331</v>
          </cell>
        </row>
        <row r="13">
          <cell r="B13">
            <v>2010</v>
          </cell>
          <cell r="C13" t="str">
            <v>(d)</v>
          </cell>
          <cell r="E13">
            <v>192.69798106666664</v>
          </cell>
          <cell r="F13">
            <v>193.63499999999999</v>
          </cell>
          <cell r="G13">
            <v>166.04225</v>
          </cell>
          <cell r="H13">
            <v>153.26666666666668</v>
          </cell>
          <cell r="I13">
            <v>157.10833333333335</v>
          </cell>
          <cell r="J13">
            <v>248.31296666666671</v>
          </cell>
          <cell r="K13">
            <v>192.46016666666671</v>
          </cell>
          <cell r="L13">
            <v>185.77500000000001</v>
          </cell>
          <cell r="M13">
            <v>179.36666666666667</v>
          </cell>
          <cell r="N13">
            <v>163.27500000000001</v>
          </cell>
        </row>
        <row r="15">
          <cell r="B15">
            <v>2007</v>
          </cell>
          <cell r="D15" t="str">
            <v xml:space="preserve"> 1st Quarter</v>
          </cell>
          <cell r="E15">
            <v>162.96985333333333</v>
          </cell>
          <cell r="F15">
            <v>158.12983333333332</v>
          </cell>
          <cell r="G15">
            <v>158.37166666666667</v>
          </cell>
          <cell r="H15">
            <v>139.33333333333334</v>
          </cell>
          <cell r="I15">
            <v>129.56666666666666</v>
          </cell>
          <cell r="J15">
            <v>206.23058333333333</v>
          </cell>
          <cell r="K15">
            <v>165.56700000000001</v>
          </cell>
          <cell r="L15">
            <v>170.96666666666667</v>
          </cell>
          <cell r="M15">
            <v>136.36666666666667</v>
          </cell>
          <cell r="N15">
            <v>139.46666666666667</v>
          </cell>
        </row>
        <row r="16">
          <cell r="D16" t="str">
            <v xml:space="preserve"> 2nd Quarter</v>
          </cell>
          <cell r="E16">
            <v>157.92705498666672</v>
          </cell>
          <cell r="F16">
            <v>157.61763333333337</v>
          </cell>
          <cell r="G16">
            <v>148.875</v>
          </cell>
          <cell r="H16">
            <v>124.13333333333333</v>
          </cell>
          <cell r="I16">
            <v>129.56666666666666</v>
          </cell>
          <cell r="J16">
            <v>181.39011000000002</v>
          </cell>
          <cell r="K16">
            <v>168.21433333333331</v>
          </cell>
          <cell r="L16">
            <v>155.16666666666669</v>
          </cell>
          <cell r="M16">
            <v>147.9</v>
          </cell>
          <cell r="N16">
            <v>141.43333333333334</v>
          </cell>
        </row>
        <row r="17">
          <cell r="D17" t="str">
            <v xml:space="preserve"> 3rd Quarter</v>
          </cell>
          <cell r="E17">
            <v>158.95082435333339</v>
          </cell>
          <cell r="F17">
            <v>161.19596666666669</v>
          </cell>
          <cell r="G17">
            <v>129.87933333333334</v>
          </cell>
          <cell r="H17">
            <v>139.19999999999999</v>
          </cell>
          <cell r="I17">
            <v>137.69999999999999</v>
          </cell>
          <cell r="J17">
            <v>200.27545999999998</v>
          </cell>
          <cell r="K17">
            <v>166.85866666666666</v>
          </cell>
          <cell r="L17">
            <v>176.53333333333333</v>
          </cell>
          <cell r="M17">
            <v>160.43333333333331</v>
          </cell>
          <cell r="N17">
            <v>135.19999999999999</v>
          </cell>
        </row>
        <row r="18">
          <cell r="D18" t="str">
            <v xml:space="preserve"> 4th Quarter</v>
          </cell>
          <cell r="E18">
            <v>175.56576106</v>
          </cell>
          <cell r="F18">
            <v>173.77006666666668</v>
          </cell>
          <cell r="G18">
            <v>157.01633333333334</v>
          </cell>
          <cell r="H18">
            <v>130.66666666666666</v>
          </cell>
          <cell r="I18">
            <v>141.16666666666666</v>
          </cell>
          <cell r="J18">
            <v>224.21862999999999</v>
          </cell>
          <cell r="K18">
            <v>185.21333333333334</v>
          </cell>
          <cell r="L18">
            <v>173.43333333333331</v>
          </cell>
          <cell r="M18">
            <v>161.26666666666668</v>
          </cell>
          <cell r="N18">
            <v>147.16666666666666</v>
          </cell>
        </row>
        <row r="20">
          <cell r="B20">
            <v>2008</v>
          </cell>
          <cell r="D20" t="str">
            <v xml:space="preserve"> 1st Quarter</v>
          </cell>
          <cell r="E20">
            <v>171.34460270666671</v>
          </cell>
          <cell r="F20">
            <v>166.06686666666667</v>
          </cell>
          <cell r="G20">
            <v>163.56</v>
          </cell>
          <cell r="H20">
            <v>146.46666666666667</v>
          </cell>
          <cell r="I20">
            <v>135.30000000000001</v>
          </cell>
          <cell r="J20">
            <v>221.08955333333333</v>
          </cell>
          <cell r="K20">
            <v>175.38899999999998</v>
          </cell>
          <cell r="L20">
            <v>177</v>
          </cell>
          <cell r="M20">
            <v>144.56666666666666</v>
          </cell>
          <cell r="N20">
            <v>146.9</v>
          </cell>
        </row>
        <row r="21">
          <cell r="D21" t="str">
            <v xml:space="preserve"> 2nd Quarter</v>
          </cell>
          <cell r="E21">
            <v>165.33842865333332</v>
          </cell>
          <cell r="F21">
            <v>165.90423333333334</v>
          </cell>
          <cell r="G21">
            <v>150.62966666666668</v>
          </cell>
          <cell r="H21">
            <v>130.30000000000001</v>
          </cell>
          <cell r="I21">
            <v>135.96666666666667</v>
          </cell>
          <cell r="J21">
            <v>193.99841000000001</v>
          </cell>
          <cell r="K21">
            <v>177.93466666666669</v>
          </cell>
          <cell r="L21">
            <v>160.9</v>
          </cell>
          <cell r="M21">
            <v>156.19999999999999</v>
          </cell>
          <cell r="N21">
            <v>147.6</v>
          </cell>
        </row>
        <row r="22">
          <cell r="D22" t="str">
            <v xml:space="preserve"> 3rd Quarter</v>
          </cell>
          <cell r="E22">
            <v>167.59866657333333</v>
          </cell>
          <cell r="F22">
            <v>170.18026666666671</v>
          </cell>
          <cell r="G22">
            <v>135.34899999999999</v>
          </cell>
          <cell r="H22">
            <v>146</v>
          </cell>
          <cell r="I22">
            <v>146.1</v>
          </cell>
          <cell r="J22">
            <v>213.10935333333336</v>
          </cell>
          <cell r="K22">
            <v>178.82033333333334</v>
          </cell>
          <cell r="L22">
            <v>183.0333333333333</v>
          </cell>
          <cell r="M22">
            <v>167.26666666666668</v>
          </cell>
          <cell r="N22">
            <v>142.19999999999999</v>
          </cell>
        </row>
        <row r="23">
          <cell r="D23" t="str">
            <v xml:space="preserve"> 4th Quarter</v>
          </cell>
          <cell r="E23">
            <v>184.09410295333333</v>
          </cell>
          <cell r="F23">
            <v>183.93823333333333</v>
          </cell>
          <cell r="G23">
            <v>163.81533333333334</v>
          </cell>
          <cell r="H23">
            <v>137.9</v>
          </cell>
          <cell r="I23">
            <v>150.63333333333335</v>
          </cell>
          <cell r="J23">
            <v>235.95006000000001</v>
          </cell>
          <cell r="K23">
            <v>181.06566666666666</v>
          </cell>
          <cell r="L23">
            <v>180.46666666666667</v>
          </cell>
          <cell r="M23">
            <v>168.16666666666669</v>
          </cell>
          <cell r="N23">
            <v>153.5</v>
          </cell>
        </row>
        <row r="25">
          <cell r="B25">
            <v>2009</v>
          </cell>
          <cell r="C25" t="str">
            <v>(c)</v>
          </cell>
          <cell r="D25" t="str">
            <v xml:space="preserve"> 1st Quarter</v>
          </cell>
          <cell r="E25">
            <v>177.13560508666669</v>
          </cell>
          <cell r="F25">
            <v>174.85996666666668</v>
          </cell>
          <cell r="G25">
            <v>172.2836666666667</v>
          </cell>
          <cell r="H25">
            <v>151.43333333333334</v>
          </cell>
          <cell r="I25">
            <v>140.69999999999999</v>
          </cell>
          <cell r="J25">
            <v>220.881</v>
          </cell>
          <cell r="K25">
            <v>162.01866666666669</v>
          </cell>
          <cell r="L25">
            <v>179.9</v>
          </cell>
          <cell r="M25">
            <v>148.36666666666665</v>
          </cell>
          <cell r="N25">
            <v>149.13333333333333</v>
          </cell>
        </row>
        <row r="26">
          <cell r="D26" t="str">
            <v xml:space="preserve"> 2nd Quarter</v>
          </cell>
          <cell r="E26">
            <v>165.93557536</v>
          </cell>
          <cell r="F26">
            <v>174.49343333333334</v>
          </cell>
          <cell r="G26">
            <v>136.68300000000002</v>
          </cell>
          <cell r="H26">
            <v>133.30000000000001</v>
          </cell>
          <cell r="I26">
            <v>140.29999999999998</v>
          </cell>
          <cell r="J26">
            <v>191.04586666666668</v>
          </cell>
          <cell r="K26">
            <v>171.01400000000001</v>
          </cell>
          <cell r="L26">
            <v>159.43333333333334</v>
          </cell>
          <cell r="M26">
            <v>161.43333333333334</v>
          </cell>
          <cell r="N26">
            <v>151.26666666666665</v>
          </cell>
        </row>
        <row r="27">
          <cell r="D27" t="str">
            <v xml:space="preserve"> 3rd Quarter</v>
          </cell>
          <cell r="E27">
            <v>172.17299179333338</v>
          </cell>
          <cell r="F27">
            <v>179.99843333333334</v>
          </cell>
          <cell r="G27">
            <v>134.71633333333332</v>
          </cell>
          <cell r="H27">
            <v>150.9</v>
          </cell>
          <cell r="I27">
            <v>151.86666666666667</v>
          </cell>
          <cell r="J27">
            <v>214.75890000000001</v>
          </cell>
          <cell r="K27">
            <v>167.666</v>
          </cell>
          <cell r="L27">
            <v>183.56666666666669</v>
          </cell>
          <cell r="M27">
            <v>171.53333333333333</v>
          </cell>
          <cell r="N27">
            <v>145.5</v>
          </cell>
        </row>
        <row r="28">
          <cell r="D28" t="str">
            <v xml:space="preserve"> 4th Quarter</v>
          </cell>
          <cell r="E28">
            <v>194.11311575333335</v>
          </cell>
          <cell r="F28">
            <v>195.81720000000004</v>
          </cell>
          <cell r="G28">
            <v>167.88866666666669</v>
          </cell>
          <cell r="H28">
            <v>143.33333333333334</v>
          </cell>
          <cell r="I28">
            <v>158.46666666666667</v>
          </cell>
          <cell r="J28">
            <v>253.84193333333337</v>
          </cell>
          <cell r="K28">
            <v>184.07399999999998</v>
          </cell>
          <cell r="L28">
            <v>182.80000000000004</v>
          </cell>
          <cell r="M28">
            <v>175.83333333333334</v>
          </cell>
          <cell r="N28">
            <v>161.93333333333334</v>
          </cell>
        </row>
        <row r="30">
          <cell r="B30">
            <v>2010</v>
          </cell>
          <cell r="C30" t="str">
            <v>(d)</v>
          </cell>
          <cell r="D30" t="str">
            <v xml:space="preserve"> 1st Quarter</v>
          </cell>
          <cell r="E30">
            <v>186.8</v>
          </cell>
          <cell r="F30">
            <v>186.9</v>
          </cell>
          <cell r="G30">
            <v>172.1</v>
          </cell>
          <cell r="H30">
            <v>159.6</v>
          </cell>
          <cell r="I30">
            <v>150.1</v>
          </cell>
          <cell r="J30">
            <v>236.8</v>
          </cell>
          <cell r="K30">
            <v>175.1</v>
          </cell>
          <cell r="L30">
            <v>188.1</v>
          </cell>
          <cell r="M30">
            <v>157.30000000000001</v>
          </cell>
          <cell r="N30">
            <v>162.6</v>
          </cell>
        </row>
        <row r="31">
          <cell r="D31" t="str">
            <v xml:space="preserve"> 2nd Quarter</v>
          </cell>
          <cell r="E31">
            <v>181.5733534</v>
          </cell>
          <cell r="F31">
            <v>186.40153333333333</v>
          </cell>
          <cell r="G31">
            <v>147.49333333333334</v>
          </cell>
          <cell r="H31">
            <v>141.73333333333335</v>
          </cell>
          <cell r="I31">
            <v>149.66666666666666</v>
          </cell>
          <cell r="J31">
            <v>222.51813333333334</v>
          </cell>
          <cell r="K31">
            <v>198.20599999999999</v>
          </cell>
          <cell r="L31">
            <v>168.7</v>
          </cell>
          <cell r="M31">
            <v>178.93333333333331</v>
          </cell>
          <cell r="N31">
            <v>165.96666666666667</v>
          </cell>
        </row>
        <row r="32">
          <cell r="D32" t="str">
            <v xml:space="preserve"> 3rd Quarter</v>
          </cell>
          <cell r="E32">
            <v>186.3</v>
          </cell>
          <cell r="F32">
            <v>192.32126666666667</v>
          </cell>
          <cell r="G32">
            <v>139.67833333333334</v>
          </cell>
          <cell r="H32">
            <v>159.80000000000001</v>
          </cell>
          <cell r="I32">
            <v>160.46666666666667</v>
          </cell>
          <cell r="J32">
            <v>240.28903333333335</v>
          </cell>
          <cell r="K32">
            <v>200.09466666666665</v>
          </cell>
          <cell r="L32">
            <v>194.83333333333334</v>
          </cell>
          <cell r="M32">
            <v>192.63333333333335</v>
          </cell>
          <cell r="N32">
            <v>153.86666666666665</v>
          </cell>
        </row>
        <row r="33">
          <cell r="D33" t="str">
            <v xml:space="preserve"> 4th Quarter</v>
          </cell>
          <cell r="E33">
            <v>216.18386653333332</v>
          </cell>
          <cell r="F33">
            <v>208.88033333333331</v>
          </cell>
          <cell r="G33">
            <v>204.88166666666666</v>
          </cell>
          <cell r="H33">
            <v>151.9</v>
          </cell>
          <cell r="I33">
            <v>168.16666666666666</v>
          </cell>
          <cell r="J33">
            <v>293.63076666666666</v>
          </cell>
          <cell r="K33">
            <v>196.39966666666666</v>
          </cell>
          <cell r="L33">
            <v>191.43333333333331</v>
          </cell>
          <cell r="M33">
            <v>188.6</v>
          </cell>
          <cell r="N33">
            <v>170.66666666666666</v>
          </cell>
        </row>
        <row r="35">
          <cell r="B35">
            <v>2008</v>
          </cell>
          <cell r="D35" t="str">
            <v>January</v>
          </cell>
          <cell r="E35">
            <v>168.01856742000001</v>
          </cell>
          <cell r="F35">
            <v>154.26480000000001</v>
          </cell>
          <cell r="G35">
            <v>164.60299999999998</v>
          </cell>
          <cell r="H35">
            <v>155.19999999999999</v>
          </cell>
          <cell r="I35">
            <v>138.19999999999999</v>
          </cell>
          <cell r="J35">
            <v>239.82291000000004</v>
          </cell>
          <cell r="K35">
            <v>163.94200000000001</v>
          </cell>
          <cell r="L35">
            <v>199.3</v>
          </cell>
          <cell r="M35">
            <v>140.6</v>
          </cell>
          <cell r="N35">
            <v>150.19999999999999</v>
          </cell>
        </row>
        <row r="36">
          <cell r="D36" t="str">
            <v>February</v>
          </cell>
          <cell r="E36">
            <v>168.03263532000003</v>
          </cell>
          <cell r="F36">
            <v>152.2688</v>
          </cell>
          <cell r="G36">
            <v>178.36700000000002</v>
          </cell>
          <cell r="H36">
            <v>156.80000000000001</v>
          </cell>
          <cell r="I36">
            <v>120.4</v>
          </cell>
          <cell r="J36">
            <v>224.28335999999999</v>
          </cell>
          <cell r="K36">
            <v>169.02199999999999</v>
          </cell>
          <cell r="L36">
            <v>166.6</v>
          </cell>
          <cell r="M36">
            <v>140.1</v>
          </cell>
          <cell r="N36">
            <v>146.69999999999999</v>
          </cell>
        </row>
        <row r="37">
          <cell r="D37" t="str">
            <v>March</v>
          </cell>
          <cell r="E37">
            <v>177.98260538000002</v>
          </cell>
          <cell r="F37">
            <v>191.667</v>
          </cell>
          <cell r="G37">
            <v>147.71</v>
          </cell>
          <cell r="H37">
            <v>127.4</v>
          </cell>
          <cell r="I37">
            <v>147.30000000000001</v>
          </cell>
          <cell r="J37">
            <v>199.16239000000002</v>
          </cell>
          <cell r="K37">
            <v>193.20299999999997</v>
          </cell>
          <cell r="L37">
            <v>165.1</v>
          </cell>
          <cell r="M37">
            <v>153</v>
          </cell>
          <cell r="N37">
            <v>143.80000000000001</v>
          </cell>
        </row>
        <row r="38">
          <cell r="D38" t="str">
            <v>April</v>
          </cell>
          <cell r="E38">
            <v>171.95730503999999</v>
          </cell>
          <cell r="F38">
            <v>178.47820000000002</v>
          </cell>
          <cell r="G38">
            <v>145.70400000000001</v>
          </cell>
          <cell r="H38">
            <v>127.6</v>
          </cell>
          <cell r="I38">
            <v>124.7</v>
          </cell>
          <cell r="J38">
            <v>209.28071999999997</v>
          </cell>
          <cell r="K38">
            <v>170.50899999999999</v>
          </cell>
          <cell r="L38">
            <v>162.80000000000001</v>
          </cell>
          <cell r="M38">
            <v>154.6</v>
          </cell>
          <cell r="N38">
            <v>160</v>
          </cell>
        </row>
        <row r="39">
          <cell r="D39" t="str">
            <v>May</v>
          </cell>
          <cell r="E39">
            <v>165.68892678000003</v>
          </cell>
          <cell r="F39">
            <v>169.09370000000004</v>
          </cell>
          <cell r="G39">
            <v>151.815</v>
          </cell>
          <cell r="H39">
            <v>124.3</v>
          </cell>
          <cell r="I39">
            <v>144.5</v>
          </cell>
          <cell r="J39">
            <v>186.58394000000001</v>
          </cell>
          <cell r="K39">
            <v>177.30700000000002</v>
          </cell>
          <cell r="L39">
            <v>149.5</v>
          </cell>
          <cell r="M39">
            <v>154</v>
          </cell>
          <cell r="N39">
            <v>141.30000000000001</v>
          </cell>
        </row>
        <row r="40">
          <cell r="D40" t="str">
            <v>June</v>
          </cell>
          <cell r="E40">
            <v>158.36905414000003</v>
          </cell>
          <cell r="F40">
            <v>150.14080000000001</v>
          </cell>
          <cell r="G40">
            <v>154.37</v>
          </cell>
          <cell r="H40">
            <v>139</v>
          </cell>
          <cell r="I40">
            <v>138.69999999999999</v>
          </cell>
          <cell r="J40">
            <v>186.13057000000001</v>
          </cell>
          <cell r="K40">
            <v>185.988</v>
          </cell>
          <cell r="L40">
            <v>170.4</v>
          </cell>
          <cell r="M40">
            <v>160</v>
          </cell>
          <cell r="N40">
            <v>141.5</v>
          </cell>
        </row>
        <row r="41">
          <cell r="D41" t="str">
            <v>July</v>
          </cell>
          <cell r="E41">
            <v>164.98789884000007</v>
          </cell>
          <cell r="F41">
            <v>168.83020000000005</v>
          </cell>
          <cell r="G41">
            <v>132.833</v>
          </cell>
          <cell r="H41">
            <v>151.1</v>
          </cell>
          <cell r="I41">
            <v>141.19999999999999</v>
          </cell>
          <cell r="J41">
            <v>211.28362000000001</v>
          </cell>
          <cell r="K41">
            <v>184.17</v>
          </cell>
          <cell r="L41">
            <v>182.5</v>
          </cell>
          <cell r="M41">
            <v>149.80000000000001</v>
          </cell>
          <cell r="N41">
            <v>136</v>
          </cell>
        </row>
        <row r="42">
          <cell r="D42" t="str">
            <v>August</v>
          </cell>
          <cell r="E42">
            <v>175.69312446000004</v>
          </cell>
          <cell r="F42">
            <v>171.11910000000003</v>
          </cell>
          <cell r="G42">
            <v>151.66899999999998</v>
          </cell>
          <cell r="H42">
            <v>169.7</v>
          </cell>
          <cell r="I42">
            <v>171</v>
          </cell>
          <cell r="J42">
            <v>232.41118000000003</v>
          </cell>
          <cell r="K42">
            <v>170.11599999999999</v>
          </cell>
          <cell r="L42">
            <v>199.9</v>
          </cell>
          <cell r="M42">
            <v>182</v>
          </cell>
          <cell r="N42">
            <v>152</v>
          </cell>
        </row>
        <row r="43">
          <cell r="D43" t="str">
            <v>September</v>
          </cell>
          <cell r="E43">
            <v>162.11497641999998</v>
          </cell>
          <cell r="F43">
            <v>170.5915</v>
          </cell>
          <cell r="G43">
            <v>121.545</v>
          </cell>
          <cell r="H43">
            <v>117.2</v>
          </cell>
          <cell r="I43">
            <v>126.1</v>
          </cell>
          <cell r="J43">
            <v>195.63326000000001</v>
          </cell>
          <cell r="K43">
            <v>182.17500000000001</v>
          </cell>
          <cell r="L43">
            <v>166.7</v>
          </cell>
          <cell r="M43">
            <v>170</v>
          </cell>
          <cell r="N43">
            <v>138.6</v>
          </cell>
        </row>
        <row r="44">
          <cell r="D44" t="str">
            <v>October</v>
          </cell>
          <cell r="E44">
            <v>180.06060132000005</v>
          </cell>
          <cell r="F44">
            <v>180.21710000000002</v>
          </cell>
          <cell r="G44">
            <v>162.50100000000003</v>
          </cell>
          <cell r="H44">
            <v>125</v>
          </cell>
          <cell r="I44">
            <v>154.19999999999999</v>
          </cell>
          <cell r="J44">
            <v>230.97351000000003</v>
          </cell>
          <cell r="K44">
            <v>187.51599999999999</v>
          </cell>
          <cell r="L44">
            <v>170.7</v>
          </cell>
          <cell r="M44">
            <v>151.4</v>
          </cell>
          <cell r="N44">
            <v>142.1</v>
          </cell>
        </row>
        <row r="45">
          <cell r="D45" t="str">
            <v>November</v>
          </cell>
          <cell r="E45">
            <v>189.43822244000003</v>
          </cell>
          <cell r="F45">
            <v>181.57170000000002</v>
          </cell>
          <cell r="G45">
            <v>183.89699999999999</v>
          </cell>
          <cell r="H45">
            <v>146.19999999999999</v>
          </cell>
          <cell r="I45">
            <v>148.4</v>
          </cell>
          <cell r="J45">
            <v>242.48817000000003</v>
          </cell>
          <cell r="K45">
            <v>183.45600000000002</v>
          </cell>
          <cell r="L45">
            <v>202.2</v>
          </cell>
          <cell r="M45">
            <v>176.8</v>
          </cell>
          <cell r="N45">
            <v>157.69999999999999</v>
          </cell>
        </row>
        <row r="46">
          <cell r="D46" t="str">
            <v>December</v>
          </cell>
          <cell r="E46">
            <v>182.78348510000001</v>
          </cell>
          <cell r="F46">
            <v>190.02590000000001</v>
          </cell>
          <cell r="G46">
            <v>145.048</v>
          </cell>
          <cell r="H46">
            <v>142.5</v>
          </cell>
          <cell r="I46">
            <v>149.30000000000001</v>
          </cell>
          <cell r="J46">
            <v>234.38849999999999</v>
          </cell>
          <cell r="K46">
            <v>172.22499999999999</v>
          </cell>
          <cell r="L46">
            <v>168.5</v>
          </cell>
          <cell r="M46">
            <v>176.3</v>
          </cell>
          <cell r="N46">
            <v>160.69999999999999</v>
          </cell>
        </row>
        <row r="48">
          <cell r="B48">
            <v>2009</v>
          </cell>
          <cell r="C48" t="str">
            <v>(c)</v>
          </cell>
          <cell r="D48" t="str">
            <v>January</v>
          </cell>
          <cell r="E48">
            <v>172.76357159999998</v>
          </cell>
          <cell r="F48">
            <v>162.37709999999998</v>
          </cell>
          <cell r="G48">
            <v>171.19400000000002</v>
          </cell>
          <cell r="H48">
            <v>160.6</v>
          </cell>
          <cell r="I48">
            <v>143.80000000000001</v>
          </cell>
          <cell r="J48">
            <v>241.66030000000001</v>
          </cell>
          <cell r="K48">
            <v>139.70100000000002</v>
          </cell>
          <cell r="L48">
            <v>204.6</v>
          </cell>
          <cell r="M48">
            <v>144.69999999999999</v>
          </cell>
          <cell r="N48">
            <v>151.80000000000001</v>
          </cell>
        </row>
        <row r="49">
          <cell r="D49" t="str">
            <v>February</v>
          </cell>
          <cell r="E49">
            <v>174.12104650000003</v>
          </cell>
          <cell r="F49">
            <v>159.90360000000004</v>
          </cell>
          <cell r="G49">
            <v>189.82300000000004</v>
          </cell>
          <cell r="H49">
            <v>162</v>
          </cell>
          <cell r="I49">
            <v>125.1</v>
          </cell>
          <cell r="J49">
            <v>222.3887</v>
          </cell>
          <cell r="K49">
            <v>164.77800000000002</v>
          </cell>
          <cell r="L49">
            <v>168.1</v>
          </cell>
          <cell r="M49">
            <v>143.69999999999999</v>
          </cell>
          <cell r="N49">
            <v>149.6</v>
          </cell>
        </row>
        <row r="50">
          <cell r="D50" t="str">
            <v>March</v>
          </cell>
          <cell r="E50">
            <v>184.52219716000002</v>
          </cell>
          <cell r="F50">
            <v>202.29920000000001</v>
          </cell>
          <cell r="G50">
            <v>155.83400000000003</v>
          </cell>
          <cell r="H50">
            <v>131.69999999999999</v>
          </cell>
          <cell r="I50">
            <v>153.19999999999999</v>
          </cell>
          <cell r="J50">
            <v>198.59399999999999</v>
          </cell>
          <cell r="K50">
            <v>181.577</v>
          </cell>
          <cell r="L50">
            <v>167</v>
          </cell>
          <cell r="M50">
            <v>156.69999999999999</v>
          </cell>
          <cell r="N50">
            <v>146</v>
          </cell>
        </row>
        <row r="51">
          <cell r="D51" t="str">
            <v>April</v>
          </cell>
          <cell r="E51">
            <v>173.34135118000003</v>
          </cell>
          <cell r="F51">
            <v>187.29450000000003</v>
          </cell>
          <cell r="G51">
            <v>132.76600000000002</v>
          </cell>
          <cell r="H51">
            <v>130.4</v>
          </cell>
          <cell r="I51">
            <v>129.19999999999999</v>
          </cell>
          <cell r="J51">
            <v>205.76130000000001</v>
          </cell>
          <cell r="K51">
            <v>180.238</v>
          </cell>
          <cell r="L51">
            <v>161.5</v>
          </cell>
          <cell r="M51">
            <v>156.19999999999999</v>
          </cell>
          <cell r="N51">
            <v>161.69999999999999</v>
          </cell>
        </row>
        <row r="52">
          <cell r="D52" t="str">
            <v>May</v>
          </cell>
          <cell r="E52">
            <v>162.26835116000001</v>
          </cell>
          <cell r="F52">
            <v>177.26920000000001</v>
          </cell>
          <cell r="G52">
            <v>124.756</v>
          </cell>
          <cell r="H52">
            <v>126.2</v>
          </cell>
          <cell r="I52">
            <v>147.6</v>
          </cell>
          <cell r="J52">
            <v>183.23290000000003</v>
          </cell>
          <cell r="K52">
            <v>155.53100000000001</v>
          </cell>
          <cell r="L52">
            <v>148</v>
          </cell>
          <cell r="M52">
            <v>159.80000000000001</v>
          </cell>
          <cell r="N52">
            <v>141.69999999999999</v>
          </cell>
        </row>
        <row r="53">
          <cell r="D53" t="str">
            <v>June</v>
          </cell>
          <cell r="E53">
            <v>162.19702373999999</v>
          </cell>
          <cell r="F53">
            <v>158.91659999999999</v>
          </cell>
          <cell r="G53">
            <v>152.52700000000002</v>
          </cell>
          <cell r="H53">
            <v>143.30000000000001</v>
          </cell>
          <cell r="I53">
            <v>144.1</v>
          </cell>
          <cell r="J53">
            <v>184.14339999999999</v>
          </cell>
          <cell r="K53">
            <v>177.27300000000002</v>
          </cell>
          <cell r="L53">
            <v>168.8</v>
          </cell>
          <cell r="M53">
            <v>168.3</v>
          </cell>
          <cell r="N53">
            <v>150.4</v>
          </cell>
        </row>
        <row r="54">
          <cell r="D54" t="str">
            <v>July</v>
          </cell>
          <cell r="E54">
            <v>164.40888520000001</v>
          </cell>
          <cell r="F54">
            <v>178.25050000000002</v>
          </cell>
          <cell r="G54">
            <v>113.02799999999999</v>
          </cell>
          <cell r="H54">
            <v>155.69999999999999</v>
          </cell>
          <cell r="I54">
            <v>147.19999999999999</v>
          </cell>
          <cell r="J54">
            <v>209.5771</v>
          </cell>
          <cell r="K54">
            <v>172.04599999999999</v>
          </cell>
          <cell r="L54">
            <v>182.2</v>
          </cell>
          <cell r="M54">
            <v>153</v>
          </cell>
          <cell r="N54">
            <v>139.19999999999999</v>
          </cell>
        </row>
        <row r="55">
          <cell r="D55" t="str">
            <v>August</v>
          </cell>
          <cell r="E55">
            <v>184.01038464000004</v>
          </cell>
          <cell r="F55">
            <v>180.87129999999999</v>
          </cell>
          <cell r="G55">
            <v>165.35199999999998</v>
          </cell>
          <cell r="H55">
            <v>176</v>
          </cell>
          <cell r="I55">
            <v>177.9</v>
          </cell>
          <cell r="J55">
            <v>235.63840000000002</v>
          </cell>
          <cell r="K55">
            <v>164.28399999999999</v>
          </cell>
          <cell r="L55">
            <v>200.8</v>
          </cell>
          <cell r="M55">
            <v>186.5</v>
          </cell>
          <cell r="N55">
            <v>155</v>
          </cell>
        </row>
        <row r="56">
          <cell r="D56" t="str">
            <v>September</v>
          </cell>
          <cell r="E56">
            <v>168.09970554000003</v>
          </cell>
          <cell r="F56">
            <v>180.87350000000004</v>
          </cell>
          <cell r="G56">
            <v>125.76900000000002</v>
          </cell>
          <cell r="H56">
            <v>121</v>
          </cell>
          <cell r="I56">
            <v>130.5</v>
          </cell>
          <cell r="J56">
            <v>199.06119999999999</v>
          </cell>
          <cell r="K56">
            <v>166.66800000000001</v>
          </cell>
          <cell r="L56">
            <v>167.7</v>
          </cell>
          <cell r="M56">
            <v>175.1</v>
          </cell>
          <cell r="N56">
            <v>142.30000000000001</v>
          </cell>
        </row>
        <row r="57">
          <cell r="D57" t="str">
            <v>October</v>
          </cell>
          <cell r="E57">
            <v>188.65860950000001</v>
          </cell>
          <cell r="F57">
            <v>191.48870000000002</v>
          </cell>
          <cell r="G57">
            <v>166.75299999999999</v>
          </cell>
          <cell r="H57">
            <v>129.69999999999999</v>
          </cell>
          <cell r="I57">
            <v>160.4</v>
          </cell>
          <cell r="J57">
            <v>247.02120000000002</v>
          </cell>
          <cell r="K57">
            <v>178.86299999999997</v>
          </cell>
          <cell r="L57">
            <v>171.5</v>
          </cell>
          <cell r="M57">
            <v>156.19999999999999</v>
          </cell>
          <cell r="N57">
            <v>146.30000000000001</v>
          </cell>
        </row>
        <row r="58">
          <cell r="D58" t="str">
            <v>November</v>
          </cell>
          <cell r="E58">
            <v>198.72350976000004</v>
          </cell>
          <cell r="F58">
            <v>193.7081</v>
          </cell>
          <cell r="G58">
            <v>188.16</v>
          </cell>
          <cell r="H58">
            <v>151.9</v>
          </cell>
          <cell r="I58">
            <v>156.1</v>
          </cell>
          <cell r="J58">
            <v>255.58969999999999</v>
          </cell>
          <cell r="K58">
            <v>183.773</v>
          </cell>
          <cell r="L58">
            <v>204.6</v>
          </cell>
          <cell r="M58">
            <v>182.3</v>
          </cell>
          <cell r="N58">
            <v>169.8</v>
          </cell>
        </row>
        <row r="59">
          <cell r="D59" t="str">
            <v>December</v>
          </cell>
          <cell r="E59">
            <v>194.95722800000004</v>
          </cell>
          <cell r="F59">
            <v>202.25480000000005</v>
          </cell>
          <cell r="G59">
            <v>148.75300000000001</v>
          </cell>
          <cell r="H59">
            <v>148.4</v>
          </cell>
          <cell r="I59">
            <v>158.9</v>
          </cell>
          <cell r="J59">
            <v>258.91490000000005</v>
          </cell>
          <cell r="K59">
            <v>189.58599999999998</v>
          </cell>
          <cell r="L59">
            <v>172.3</v>
          </cell>
          <cell r="M59">
            <v>189</v>
          </cell>
          <cell r="N59">
            <v>169.7</v>
          </cell>
        </row>
        <row r="61">
          <cell r="B61">
            <v>2010</v>
          </cell>
          <cell r="C61" t="str">
            <v>(d)</v>
          </cell>
          <cell r="D61" t="str">
            <v>January</v>
          </cell>
          <cell r="E61">
            <v>180.6</v>
          </cell>
          <cell r="F61">
            <v>173.1</v>
          </cell>
          <cell r="G61">
            <v>167.5</v>
          </cell>
          <cell r="H61">
            <v>168.8</v>
          </cell>
          <cell r="I61">
            <v>152.9</v>
          </cell>
          <cell r="J61">
            <v>253.7</v>
          </cell>
          <cell r="K61">
            <v>155.69999999999999</v>
          </cell>
          <cell r="L61">
            <v>213.6</v>
          </cell>
          <cell r="M61">
            <v>153.69999999999999</v>
          </cell>
          <cell r="N61">
            <v>165.3</v>
          </cell>
        </row>
        <row r="62">
          <cell r="D62" t="str">
            <v>February</v>
          </cell>
          <cell r="E62">
            <v>184.1</v>
          </cell>
          <cell r="F62">
            <v>171.1</v>
          </cell>
          <cell r="G62">
            <v>191</v>
          </cell>
          <cell r="H62">
            <v>171.1</v>
          </cell>
          <cell r="I62">
            <v>133.5</v>
          </cell>
          <cell r="J62">
            <v>241.7</v>
          </cell>
          <cell r="K62">
            <v>177.7</v>
          </cell>
          <cell r="L62">
            <v>176.1</v>
          </cell>
          <cell r="M62">
            <v>152.30000000000001</v>
          </cell>
          <cell r="N62">
            <v>162.5</v>
          </cell>
        </row>
        <row r="63">
          <cell r="D63" t="str">
            <v>March</v>
          </cell>
          <cell r="E63">
            <v>195.6</v>
          </cell>
          <cell r="F63">
            <v>216.6</v>
          </cell>
          <cell r="G63">
            <v>157.9</v>
          </cell>
          <cell r="H63">
            <v>139</v>
          </cell>
          <cell r="I63">
            <v>164</v>
          </cell>
          <cell r="J63">
            <v>215</v>
          </cell>
          <cell r="K63">
            <v>192.1</v>
          </cell>
          <cell r="L63">
            <v>174.7</v>
          </cell>
          <cell r="M63">
            <v>165.9</v>
          </cell>
          <cell r="N63">
            <v>160</v>
          </cell>
        </row>
        <row r="64">
          <cell r="D64" t="str">
            <v>April</v>
          </cell>
          <cell r="E64">
            <v>186.6</v>
          </cell>
          <cell r="F64">
            <v>200.3</v>
          </cell>
          <cell r="G64">
            <v>134.6</v>
          </cell>
          <cell r="H64">
            <v>137.4</v>
          </cell>
          <cell r="I64">
            <v>138</v>
          </cell>
          <cell r="J64">
            <v>224.5</v>
          </cell>
          <cell r="K64">
            <v>202.2</v>
          </cell>
          <cell r="L64">
            <v>169.1</v>
          </cell>
          <cell r="M64">
            <v>190.2</v>
          </cell>
          <cell r="N64">
            <v>176.2</v>
          </cell>
        </row>
        <row r="65">
          <cell r="D65" t="str">
            <v>May</v>
          </cell>
          <cell r="E65">
            <v>177.5</v>
          </cell>
          <cell r="F65">
            <v>189.3</v>
          </cell>
          <cell r="G65">
            <v>136.4</v>
          </cell>
          <cell r="H65">
            <v>134.19999999999999</v>
          </cell>
          <cell r="I65">
            <v>157.19999999999999</v>
          </cell>
          <cell r="J65">
            <v>215.3</v>
          </cell>
          <cell r="K65">
            <v>182.3</v>
          </cell>
          <cell r="L65">
            <v>157.30000000000001</v>
          </cell>
          <cell r="M65">
            <v>169</v>
          </cell>
          <cell r="N65">
            <v>155.69999999999999</v>
          </cell>
        </row>
        <row r="66">
          <cell r="D66" t="str">
            <v>June</v>
          </cell>
          <cell r="E66">
            <v>180.56158139999999</v>
          </cell>
          <cell r="F66">
            <v>169.62299999999999</v>
          </cell>
          <cell r="G66">
            <v>171.542</v>
          </cell>
          <cell r="H66">
            <v>153.6</v>
          </cell>
          <cell r="I66">
            <v>153.80000000000001</v>
          </cell>
          <cell r="J66">
            <v>227.78719999999998</v>
          </cell>
          <cell r="K66">
            <v>210.07799999999997</v>
          </cell>
          <cell r="L66">
            <v>179.7</v>
          </cell>
          <cell r="M66">
            <v>177.6</v>
          </cell>
          <cell r="N66">
            <v>166</v>
          </cell>
        </row>
        <row r="67">
          <cell r="D67" t="str">
            <v>July</v>
          </cell>
          <cell r="E67">
            <v>177.12379210000003</v>
          </cell>
          <cell r="F67">
            <v>190.55529999999996</v>
          </cell>
          <cell r="G67">
            <v>114.566</v>
          </cell>
          <cell r="H67">
            <v>165.1</v>
          </cell>
          <cell r="I67">
            <v>155.4</v>
          </cell>
          <cell r="J67">
            <v>231.93920000000003</v>
          </cell>
          <cell r="K67">
            <v>212.50799999999998</v>
          </cell>
          <cell r="L67">
            <v>193.4</v>
          </cell>
          <cell r="M67">
            <v>166.9</v>
          </cell>
          <cell r="N67">
            <v>147.1</v>
          </cell>
        </row>
        <row r="68">
          <cell r="D68" t="str">
            <v>August</v>
          </cell>
          <cell r="E68">
            <v>199.7</v>
          </cell>
          <cell r="F68">
            <v>193</v>
          </cell>
          <cell r="G68">
            <v>166.9</v>
          </cell>
          <cell r="H68">
            <v>186</v>
          </cell>
          <cell r="I68">
            <v>188.2</v>
          </cell>
          <cell r="J68">
            <v>267.8</v>
          </cell>
          <cell r="K68">
            <v>194.4</v>
          </cell>
          <cell r="L68">
            <v>213.2</v>
          </cell>
          <cell r="M68">
            <v>228.2</v>
          </cell>
          <cell r="N68">
            <v>164.3</v>
          </cell>
        </row>
        <row r="69">
          <cell r="D69" t="str">
            <v>September</v>
          </cell>
          <cell r="E69">
            <v>182</v>
          </cell>
          <cell r="F69">
            <v>193.40069999999997</v>
          </cell>
          <cell r="G69">
            <v>137.601</v>
          </cell>
          <cell r="H69">
            <v>128.30000000000001</v>
          </cell>
          <cell r="I69">
            <v>137.80000000000001</v>
          </cell>
          <cell r="J69">
            <v>221.13690000000003</v>
          </cell>
          <cell r="K69">
            <v>193.33699999999999</v>
          </cell>
          <cell r="L69">
            <v>177.9</v>
          </cell>
          <cell r="M69">
            <v>182.8</v>
          </cell>
          <cell r="N69">
            <v>150.19999999999999</v>
          </cell>
        </row>
        <row r="70">
          <cell r="D70" t="str">
            <v>October</v>
          </cell>
          <cell r="E70">
            <v>211.9</v>
          </cell>
          <cell r="F70">
            <v>204.75890000000001</v>
          </cell>
          <cell r="G70">
            <v>202.85800000000003</v>
          </cell>
          <cell r="H70">
            <v>137.19999999999999</v>
          </cell>
          <cell r="I70">
            <v>169.9</v>
          </cell>
          <cell r="J70">
            <v>292.40609999999998</v>
          </cell>
          <cell r="K70">
            <v>201.44399999999999</v>
          </cell>
          <cell r="L70">
            <v>178.9</v>
          </cell>
          <cell r="M70">
            <v>168.2</v>
          </cell>
          <cell r="N70">
            <v>154.19999999999999</v>
          </cell>
        </row>
        <row r="71">
          <cell r="D71" t="str">
            <v>November</v>
          </cell>
          <cell r="E71">
            <v>221.38217829999996</v>
          </cell>
          <cell r="F71">
            <v>207.12009999999998</v>
          </cell>
          <cell r="G71">
            <v>230.33500000000001</v>
          </cell>
          <cell r="H71">
            <v>160.9</v>
          </cell>
          <cell r="I71">
            <v>165.4</v>
          </cell>
          <cell r="J71">
            <v>292.48520000000002</v>
          </cell>
          <cell r="K71">
            <v>187.40800000000002</v>
          </cell>
          <cell r="L71">
            <v>214.5</v>
          </cell>
          <cell r="M71">
            <v>196.5</v>
          </cell>
          <cell r="N71">
            <v>178.6</v>
          </cell>
        </row>
        <row r="72">
          <cell r="D72" t="str">
            <v>December</v>
          </cell>
          <cell r="E72">
            <v>215.30822099999995</v>
          </cell>
          <cell r="F72">
            <v>214.76199999999997</v>
          </cell>
          <cell r="G72">
            <v>181.452</v>
          </cell>
          <cell r="H72">
            <v>157.6</v>
          </cell>
          <cell r="I72">
            <v>169.2</v>
          </cell>
          <cell r="J72">
            <v>296.00099999999998</v>
          </cell>
          <cell r="K72">
            <v>200.34700000000001</v>
          </cell>
          <cell r="L72">
            <v>180.9</v>
          </cell>
          <cell r="M72">
            <v>201.1</v>
          </cell>
          <cell r="N72">
            <v>179.2</v>
          </cell>
        </row>
        <row r="74">
          <cell r="B74" t="str">
            <v xml:space="preserve">(a) The Private Sector Monthly Industrial Production Volume Index is calculated on the basis of information received </v>
          </cell>
          <cell r="L74" t="str">
            <v>Source: Central Bank of Sri Lanka</v>
          </cell>
        </row>
        <row r="75">
          <cell r="B75" t="str">
            <v xml:space="preserve">      from 150 major industrial firms, both in the BOI and Non-BOI Sectors.</v>
          </cell>
        </row>
        <row r="76">
          <cell r="B76" t="str">
            <v>(b) The weights used for the compilation of Private Sector Industrial Production Volume Index have been adjusted based on the Industrial Survey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524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4E12F-AA8C-45EC-B5C1-57D5213FF451}">
  <sheetPr codeName="Sheet2">
    <pageSetUpPr fitToPage="1"/>
  </sheetPr>
  <dimension ref="A1:D31"/>
  <sheetViews>
    <sheetView tabSelected="1" workbookViewId="0">
      <selection activeCell="F7" sqref="F7"/>
    </sheetView>
  </sheetViews>
  <sheetFormatPr defaultColWidth="9.33203125" defaultRowHeight="15.75"/>
  <cols>
    <col min="1" max="1" width="4.5" style="132" customWidth="1"/>
    <col min="2" max="2" width="135.6640625" style="132" customWidth="1"/>
    <col min="3" max="3" width="22.6640625" style="132" customWidth="1"/>
    <col min="4" max="16384" width="9.33203125" style="132"/>
  </cols>
  <sheetData>
    <row r="1" spans="1:4" ht="46.5" customHeight="1">
      <c r="A1" s="901"/>
      <c r="B1" s="1134" t="s">
        <v>798</v>
      </c>
      <c r="C1" s="1135"/>
    </row>
    <row r="2" spans="1:4" ht="25.5" customHeight="1">
      <c r="B2" s="1136" t="s">
        <v>799</v>
      </c>
      <c r="C2" s="1136"/>
    </row>
    <row r="3" spans="1:4" ht="20.25" customHeight="1">
      <c r="B3" s="1137" t="s">
        <v>800</v>
      </c>
      <c r="C3" s="1137"/>
    </row>
    <row r="4" spans="1:4" ht="22.5" customHeight="1">
      <c r="B4" s="1138" t="s">
        <v>801</v>
      </c>
      <c r="C4" s="1138"/>
    </row>
    <row r="5" spans="1:4">
      <c r="B5" s="900" t="s">
        <v>802</v>
      </c>
      <c r="C5" s="900" t="s">
        <v>803</v>
      </c>
    </row>
    <row r="6" spans="1:4" ht="20.25" customHeight="1">
      <c r="A6" s="901"/>
      <c r="B6" s="1133" t="s">
        <v>1073</v>
      </c>
      <c r="C6" s="902">
        <v>121</v>
      </c>
      <c r="D6" s="289"/>
    </row>
    <row r="7" spans="1:4" ht="20.25" customHeight="1">
      <c r="A7" s="901"/>
      <c r="B7" s="1132" t="s">
        <v>1074</v>
      </c>
      <c r="C7" s="903">
        <v>122</v>
      </c>
      <c r="D7" s="289"/>
    </row>
    <row r="8" spans="1:4" ht="20.25" customHeight="1">
      <c r="A8" s="901"/>
      <c r="B8" s="1133" t="s">
        <v>1075</v>
      </c>
      <c r="C8" s="902">
        <v>123</v>
      </c>
      <c r="D8" s="289"/>
    </row>
    <row r="9" spans="1:4" ht="20.25" customHeight="1">
      <c r="A9" s="901"/>
      <c r="B9" s="1132" t="s">
        <v>1076</v>
      </c>
      <c r="C9" s="903">
        <v>124</v>
      </c>
      <c r="D9" s="289"/>
    </row>
    <row r="10" spans="1:4" ht="20.25" customHeight="1">
      <c r="A10" s="901"/>
      <c r="B10" s="1133" t="s">
        <v>282</v>
      </c>
      <c r="C10" s="902">
        <v>125</v>
      </c>
      <c r="D10" s="289"/>
    </row>
    <row r="11" spans="1:4" ht="20.25" customHeight="1">
      <c r="A11" s="901"/>
      <c r="B11" s="1132" t="s">
        <v>808</v>
      </c>
      <c r="C11" s="903">
        <v>126</v>
      </c>
      <c r="D11" s="289"/>
    </row>
    <row r="12" spans="1:4" ht="20.25" customHeight="1">
      <c r="A12" s="901"/>
      <c r="B12" s="1133" t="s">
        <v>809</v>
      </c>
      <c r="C12" s="902">
        <v>127</v>
      </c>
      <c r="D12" s="289"/>
    </row>
    <row r="13" spans="1:4" ht="20.25" customHeight="1">
      <c r="A13" s="901"/>
      <c r="B13" s="1132" t="s">
        <v>817</v>
      </c>
      <c r="C13" s="903">
        <v>128</v>
      </c>
      <c r="D13" s="289"/>
    </row>
    <row r="14" spans="1:4" ht="20.25" customHeight="1">
      <c r="A14" s="901"/>
      <c r="B14" s="1133" t="s">
        <v>810</v>
      </c>
      <c r="C14" s="902">
        <v>129</v>
      </c>
      <c r="D14" s="289"/>
    </row>
    <row r="15" spans="1:4" ht="20.25" customHeight="1">
      <c r="A15" s="901"/>
      <c r="B15" s="1132" t="s">
        <v>811</v>
      </c>
      <c r="C15" s="903">
        <v>130</v>
      </c>
      <c r="D15" s="289"/>
    </row>
    <row r="16" spans="1:4" ht="20.25" customHeight="1">
      <c r="A16" s="901"/>
      <c r="B16" s="1133" t="s">
        <v>816</v>
      </c>
      <c r="C16" s="902">
        <v>131</v>
      </c>
      <c r="D16" s="289"/>
    </row>
    <row r="17" spans="1:4" ht="20.25" customHeight="1">
      <c r="A17" s="901"/>
      <c r="B17" s="1132" t="s">
        <v>815</v>
      </c>
      <c r="C17" s="903">
        <v>132</v>
      </c>
      <c r="D17" s="289"/>
    </row>
    <row r="18" spans="1:4" ht="20.25" customHeight="1">
      <c r="A18" s="901"/>
      <c r="B18" s="1133" t="s">
        <v>813</v>
      </c>
      <c r="C18" s="902">
        <v>133</v>
      </c>
      <c r="D18" s="289"/>
    </row>
    <row r="19" spans="1:4" ht="20.25" customHeight="1">
      <c r="A19" s="901"/>
      <c r="B19" s="1132" t="s">
        <v>814</v>
      </c>
      <c r="C19" s="903">
        <v>134</v>
      </c>
      <c r="D19" s="289"/>
    </row>
    <row r="20" spans="1:4" ht="20.25" customHeight="1">
      <c r="A20" s="901"/>
      <c r="B20" s="1133" t="s">
        <v>1071</v>
      </c>
      <c r="C20" s="902" t="s">
        <v>804</v>
      </c>
      <c r="D20" s="289"/>
    </row>
    <row r="21" spans="1:4" ht="20.25" customHeight="1">
      <c r="A21" s="901"/>
      <c r="B21" s="1132" t="s">
        <v>1072</v>
      </c>
      <c r="C21" s="903" t="s">
        <v>805</v>
      </c>
      <c r="D21" s="289"/>
    </row>
    <row r="22" spans="1:4" ht="20.25" customHeight="1">
      <c r="A22" s="901"/>
      <c r="B22" s="1133" t="s">
        <v>843</v>
      </c>
      <c r="C22" s="902">
        <v>136</v>
      </c>
      <c r="D22" s="289"/>
    </row>
    <row r="23" spans="1:4" ht="20.25" customHeight="1">
      <c r="A23" s="901"/>
      <c r="B23" s="1132" t="s">
        <v>642</v>
      </c>
      <c r="C23" s="903">
        <v>137</v>
      </c>
      <c r="D23" s="289"/>
    </row>
    <row r="24" spans="1:4" ht="20.25" customHeight="1">
      <c r="A24" s="901"/>
      <c r="B24" s="1133" t="s">
        <v>655</v>
      </c>
      <c r="C24" s="902">
        <v>138</v>
      </c>
      <c r="D24" s="289"/>
    </row>
    <row r="25" spans="1:4" ht="20.25" customHeight="1">
      <c r="A25" s="901"/>
      <c r="B25" s="1132" t="s">
        <v>689</v>
      </c>
      <c r="C25" s="903">
        <v>139</v>
      </c>
      <c r="D25" s="289"/>
    </row>
    <row r="26" spans="1:4" ht="20.25" customHeight="1">
      <c r="A26" s="901"/>
      <c r="B26" s="1133" t="s">
        <v>719</v>
      </c>
      <c r="C26" s="902">
        <v>140</v>
      </c>
      <c r="D26" s="289"/>
    </row>
    <row r="27" spans="1:4" ht="20.25" customHeight="1">
      <c r="A27" s="901"/>
      <c r="B27" s="1132" t="s">
        <v>506</v>
      </c>
      <c r="C27" s="903">
        <v>141</v>
      </c>
      <c r="D27" s="289"/>
    </row>
    <row r="28" spans="1:4" ht="20.25" customHeight="1">
      <c r="A28" s="901"/>
      <c r="B28" s="1133" t="s">
        <v>818</v>
      </c>
      <c r="C28" s="902">
        <v>142</v>
      </c>
      <c r="D28" s="289"/>
    </row>
    <row r="29" spans="1:4" ht="20.25" customHeight="1">
      <c r="A29" s="901"/>
      <c r="B29" s="1132" t="s">
        <v>819</v>
      </c>
      <c r="C29" s="903">
        <v>143</v>
      </c>
      <c r="D29" s="289"/>
    </row>
    <row r="30" spans="1:4" ht="20.25" customHeight="1">
      <c r="A30" s="901"/>
      <c r="B30" s="1133" t="s">
        <v>820</v>
      </c>
      <c r="C30" s="902">
        <v>144</v>
      </c>
      <c r="D30" s="289"/>
    </row>
    <row r="31" spans="1:4" ht="20.25" customHeight="1">
      <c r="A31" s="901"/>
      <c r="B31" s="1132" t="s">
        <v>821</v>
      </c>
      <c r="C31" s="903">
        <v>145</v>
      </c>
      <c r="D31" s="289"/>
    </row>
  </sheetData>
  <mergeCells count="4">
    <mergeCell ref="B1:C1"/>
    <mergeCell ref="B2:C2"/>
    <mergeCell ref="B3:C3"/>
    <mergeCell ref="B4:C4"/>
  </mergeCells>
  <hyperlinks>
    <hyperlink ref="B6" location="'121'!A1" display="ehzaf; $l;Lf;fs; - M1 kw;Wk; M2" xr:uid="{6E25FDE5-971F-4AF0-AE12-9AAA5FADDD06}"/>
    <hyperlink ref="B7" location="'122'!A1" display="ehza mstPL - M2 " xr:uid="{229AEDFC-EC44-461B-AC1D-30121C91F5D1}"/>
    <hyperlink ref="B8" location="'123'!A1" display="xd;W jpul;lg;gl;l ehza mstPL - M2b" xr:uid="{3F068F9F-B724-4AA8-ABF9-7810CBD32E25}"/>
    <hyperlink ref="B9" location="'124'!A1" display="epjpapay; mstPL - M4" xr:uid="{6FA02338-99B3-493D-AE9F-0005037CA2D7}"/>
    <hyperlink ref="B10" location="'124'!A1" display="ehzaf;$l;Lf;fs; - RUf;fk;" xr:uid="{11FC9082-CABA-46BE-9E8C-A592240D71D6}"/>
    <hyperlink ref="B11" location="'125'!A1" display="gz tPjq;fs;: kj;jpa tq;fp kw;Wk; th;j;jf tq;fpfs; " xr:uid="{3B931428-0071-4AD0-9926-37CDF65BCB57}"/>
    <hyperlink ref="B12" location="'127'!A1" display="gpizaq;fspd; tifg;gb th;j;jf tq;fpfspd; fld;fSk; Kw;gzq;fSk; (fhy Kbtpy;)" xr:uid="{39D08EBC-F699-4531-A621-89B868ADC034}"/>
    <hyperlink ref="B13" location="'128'!A1" display="th;j;jf tq;fpapdhy; jdpahh; Jiwf;F toq;fg;gl;l fld;fSk; Kw;gzq;fSk;" xr:uid="{A9F3D76A-E0E0-41F2-A09F-C73159B935AD}"/>
    <hyperlink ref="B14" location="'129'!A1" display="kj;jpa tq;fpapd; nrhj;Jf;fSk; nghWg;Gf;fSk;" xr:uid="{2656880E-737E-4438-AE01-3F88898D54D4}"/>
    <hyperlink ref="B15" location="'130'!A1" display="th;j;jf tq;fpfspd; cs;ehl;L tq;fpj; njhopy; gphpTfspd; nrhj;Jf;fSk; nghWg;Gf;fSk; " xr:uid="{A09ED2F5-0625-4815-95B7-3338895E881D}"/>
    <hyperlink ref="B16" location="'131'!A1" display="th;j;jf tq;fpfspd; fiufle;j tq;fpj; njhopy; gphpTfspd; nrhj;Jf;fSk; nghWg;Gf;fSk;" xr:uid="{FFBEC3BA-B552-4F3F-82FC-4A40CF23DE71}"/>
    <hyperlink ref="B17" location="'132'!A1" display="epjpapay; Mw;wy; Fwpfhl;bfs; - tq;fpj;njhopy; Jiw" xr:uid="{F7F6419C-B738-46AB-BA5B-2714C56E9CBB}"/>
    <hyperlink ref="B18" location="'133'!A1" display="epjpapay; Mw;wy; Fwpfhl;bfs; - chpkk;ngw;w th;j;jf tq;fpfs;" xr:uid="{E8F28F4A-5D21-4B29-A37C-A0DD392C5527}"/>
    <hyperlink ref="B19" location="'134'!A1" display="epjpapay; Mw;wy; Fwpfhl;bfs; - chpkk;ngw;w rpwg;gpay;Gtha;e;j tq;fpfs;" xr:uid="{D4620839-967F-43F1-9336-804D2F7D86FE}"/>
    <hyperlink ref="B20" location="'135 (அ)'!A1" display="epjpf; fk;gdpfspd; nrhj;Jf;fSk; nghWg;Gf;fSk;" xr:uid="{0BA08821-F999-429D-B30F-8682FCF77CF4}"/>
    <hyperlink ref="B21" location="'135(ஆ)'!A1" display="epjpf; fk;gdpfspd; nrhj;Jf;fSk; nghWg;Gf;fSk;" xr:uid="{91951B84-B098-4399-993F-97C8F804BBC1}"/>
    <hyperlink ref="B22" location="'136'!A1" display="epjpf; fk;gdpfspd; jfty;fs;" xr:uid="{18E273B7-3423-404F-AC39-2030E39E60A2}"/>
    <hyperlink ref="B23" location="'137'!A1" display="itg;Gf;fis Vw;Fk; epWtdq;fspd; Nrkpg;G kw;Wk; epiyahd itg;Gf;fs;" xr:uid="{CBA0B15B-8BAE-416F-96A9-1DB0BB9AEE47}"/>
    <hyperlink ref="B24" location="'138'!A1" display="fhg;GWjpf; fk;gdpfspd; jfty;fs;" xr:uid="{BE876EAC-EA02-418F-9A6C-8AE93C5ABB94}"/>
    <hyperlink ref="B25" location="'139'!A1" display="gzr;re;ij nfhLf;fy;thq;fy;fs;" xr:uid="{2FF3D175-5C09-4CDA-B4CD-A2AE3DA6926E}"/>
    <hyperlink ref="B26" location="'140'!A1" display="gq;Fr; re;ij nrayhw;wk;" xr:uid="{BC16145D-5FCA-4A11-8FEE-3F1003E8CD58}"/>
    <hyperlink ref="B27" location="'141'!A1" display="fld;toq;Fk; tq;fpfspdhy; toq;fg;gl;l nkhj;jg; gaph;r;nra;iff; fld;fs;" xr:uid="{8FC94390-0B6C-49C8-84C6-AEC774BCD69D}"/>
    <hyperlink ref="B28" location="'142'!A1" display="Gjpa midj;ijAk; cs;slf;fpa fpuhkpaf; nfhLfld; jpl;lk; Jiz czTg; gaph;fSf;F fld;toq;Fk; tq;fpfspdhy; toq;fg;gl;l fld;fs;" xr:uid="{95C40F6D-CBF1-4069-92B9-A40D596FB18F}"/>
    <hyperlink ref="B29" location="'143'!A1" display="gaph;f; fhg;GWjp epfo;r;rpj;jpl;lj;jpd; njhopw;ghLfs; - ney; Jiw" xr:uid="{66A73057-3F1B-4D18-B4E4-97FE3718FD6E}"/>
    <hyperlink ref="B30" location="'144'!A1" display="khtl;l $l;LwT fpuhkpa tq;fpfspdJ itg;Gf;fSk; Kw;gzq;fSk; kw;Wk; khtl;l mbg;gilapyhd tifg;gLj;jy;" xr:uid="{B35A0871-74CE-46CC-B64A-DDDFA16EBC5F}"/>
    <hyperlink ref="B31" location="'145'!A1" display="khtl;l $l;LwT fpuhkpa tq;fpfspdJ rq;fq;fspd; itg;Gf;fSk; Kw;gzq;fSk; kw;Wk; khtl;l mbg;gilapyhd tifg;gLj;jy;fs;" xr:uid="{5456A9C7-4E84-40F5-98CC-A9AC9680C222}"/>
  </hyperlinks>
  <pageMargins left="0.7" right="0.7" top="0.75" bottom="0.75" header="0.3" footer="0.3"/>
  <pageSetup paperSize="9" scale="68" orientation="portrait" r:id="rId1"/>
  <headerFooter>
    <oddHeader>&amp;L&amp;"Calibri"&amp;10&amp;K000000 [Limited Sharing]&amp;1#_x000D_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FD246-DC5C-41A2-8759-EB756321FD61}">
  <dimension ref="A1:AK115"/>
  <sheetViews>
    <sheetView topLeftCell="H74" zoomScaleNormal="100" zoomScaleSheetLayoutView="70" workbookViewId="0">
      <selection activeCell="AC28" sqref="AC28"/>
    </sheetView>
  </sheetViews>
  <sheetFormatPr defaultColWidth="9.33203125" defaultRowHeight="15.75"/>
  <cols>
    <col min="1" max="1" width="10.1640625" style="49" customWidth="1"/>
    <col min="2" max="2" width="17.33203125" style="15" customWidth="1"/>
    <col min="3" max="3" width="19.1640625" style="15" customWidth="1"/>
    <col min="4" max="4" width="24.5" style="15" customWidth="1"/>
    <col min="5" max="5" width="18.1640625" style="15" customWidth="1"/>
    <col min="6" max="6" width="16" style="15" customWidth="1"/>
    <col min="7" max="7" width="16.83203125" style="15" customWidth="1"/>
    <col min="8" max="8" width="18.5" style="15" customWidth="1"/>
    <col min="9" max="10" width="16.5" style="15" customWidth="1"/>
    <col min="11" max="11" width="20" style="15" customWidth="1"/>
    <col min="12" max="12" width="16.5" style="15" customWidth="1"/>
    <col min="13" max="13" width="17" style="15" customWidth="1"/>
    <col min="14" max="14" width="18.33203125" style="15" customWidth="1"/>
    <col min="15" max="15" width="12.1640625" style="15" customWidth="1"/>
    <col min="16" max="16" width="10" style="15" customWidth="1"/>
    <col min="17" max="17" width="15.83203125" style="15" customWidth="1"/>
    <col min="18" max="18" width="18.1640625" style="15" customWidth="1"/>
    <col min="19" max="19" width="15.6640625" style="15" customWidth="1"/>
    <col min="20" max="20" width="17.33203125" style="15" customWidth="1"/>
    <col min="21" max="21" width="16.5" style="15" customWidth="1"/>
    <col min="22" max="22" width="16.6640625" style="15" customWidth="1"/>
    <col min="23" max="23" width="17.83203125" style="15" customWidth="1"/>
    <col min="24" max="24" width="15.5" style="15" customWidth="1"/>
    <col min="25" max="25" width="26.33203125" style="15" customWidth="1"/>
    <col min="26" max="26" width="9.33203125" style="15"/>
    <col min="27" max="27" width="15" style="15" customWidth="1"/>
    <col min="28" max="28" width="15.5" style="15" customWidth="1"/>
    <col min="29" max="16384" width="9.33203125" style="15"/>
  </cols>
  <sheetData>
    <row r="1" spans="1:37">
      <c r="A1" s="596" t="s">
        <v>116</v>
      </c>
      <c r="AB1" s="536" t="s">
        <v>408</v>
      </c>
    </row>
    <row r="2" spans="1:37" s="2" customFormat="1">
      <c r="A2" s="49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B2" s="1130" t="s">
        <v>806</v>
      </c>
    </row>
    <row r="3" spans="1:37" s="714" customFormat="1">
      <c r="A3" s="1258" t="s">
        <v>409</v>
      </c>
      <c r="B3" s="1258"/>
      <c r="C3" s="1258"/>
      <c r="D3" s="1258"/>
      <c r="E3" s="1258"/>
      <c r="F3" s="1258"/>
      <c r="G3" s="1258"/>
      <c r="H3" s="1258"/>
      <c r="I3" s="1258"/>
      <c r="J3" s="1258"/>
      <c r="K3" s="1258"/>
      <c r="L3" s="1258"/>
      <c r="M3" s="1258"/>
      <c r="N3" s="1258"/>
      <c r="O3" s="1258"/>
      <c r="P3" s="1258"/>
      <c r="Q3" s="1258"/>
      <c r="R3" s="1258"/>
      <c r="S3" s="1258"/>
      <c r="T3" s="1258"/>
      <c r="U3" s="1258"/>
      <c r="V3" s="1258"/>
      <c r="W3" s="1258"/>
      <c r="X3" s="1258"/>
      <c r="Y3" s="1258"/>
      <c r="Z3" s="1258"/>
      <c r="AA3" s="1258"/>
      <c r="AB3" s="1258"/>
    </row>
    <row r="4" spans="1:37">
      <c r="A4" s="47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410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744" t="s">
        <v>119</v>
      </c>
    </row>
    <row r="5" spans="1:37" s="719" customFormat="1" ht="16.5">
      <c r="A5" s="715"/>
      <c r="B5" s="716"/>
      <c r="C5" s="717"/>
      <c r="D5" s="717"/>
      <c r="E5" s="717"/>
      <c r="F5" s="717" t="s">
        <v>410</v>
      </c>
      <c r="G5" s="717"/>
      <c r="H5" s="717"/>
      <c r="I5" s="717"/>
      <c r="J5" s="717"/>
      <c r="K5" s="717"/>
      <c r="L5" s="717"/>
      <c r="M5" s="718"/>
      <c r="N5" s="1362" t="s">
        <v>411</v>
      </c>
      <c r="O5" s="1354" t="s">
        <v>412</v>
      </c>
      <c r="P5" s="1355"/>
      <c r="Q5" s="1355"/>
      <c r="R5" s="1355"/>
      <c r="S5" s="1355"/>
      <c r="T5" s="1355"/>
      <c r="U5" s="1355"/>
      <c r="V5" s="1355"/>
      <c r="W5" s="1355"/>
      <c r="X5" s="1355"/>
      <c r="Y5" s="1355"/>
      <c r="Z5" s="1355"/>
      <c r="AA5" s="1355"/>
      <c r="AB5" s="1356"/>
    </row>
    <row r="6" spans="1:37" s="719" customFormat="1" ht="16.5">
      <c r="A6" s="720"/>
      <c r="B6" s="721"/>
      <c r="C6" s="1357" t="s">
        <v>413</v>
      </c>
      <c r="D6" s="1357"/>
      <c r="E6" s="1357"/>
      <c r="F6" s="1357"/>
      <c r="G6" s="1357"/>
      <c r="H6" s="1358"/>
      <c r="I6" s="1354" t="s">
        <v>165</v>
      </c>
      <c r="J6" s="1355"/>
      <c r="K6" s="1355"/>
      <c r="L6" s="1356"/>
      <c r="M6" s="1349" t="s">
        <v>414</v>
      </c>
      <c r="N6" s="1363"/>
      <c r="O6" s="722" t="s">
        <v>415</v>
      </c>
      <c r="P6" s="723"/>
      <c r="Q6" s="724"/>
      <c r="R6" s="722" t="s">
        <v>416</v>
      </c>
      <c r="S6" s="723"/>
      <c r="T6" s="724"/>
      <c r="U6" s="718"/>
      <c r="V6" s="1359" t="s">
        <v>143</v>
      </c>
      <c r="W6" s="1360"/>
      <c r="X6" s="1360"/>
      <c r="Y6" s="1360"/>
      <c r="Z6" s="1360"/>
      <c r="AA6" s="1361"/>
      <c r="AB6" s="725"/>
    </row>
    <row r="7" spans="1:37" s="719" customFormat="1" ht="16.5">
      <c r="A7" s="720"/>
      <c r="B7" s="721" t="s">
        <v>59</v>
      </c>
      <c r="C7" s="1365" t="s">
        <v>417</v>
      </c>
      <c r="D7" s="1310" t="s">
        <v>418</v>
      </c>
      <c r="E7" s="1310" t="s">
        <v>419</v>
      </c>
      <c r="F7" s="1310" t="s">
        <v>420</v>
      </c>
      <c r="G7" s="718"/>
      <c r="H7" s="1368" t="s">
        <v>131</v>
      </c>
      <c r="I7" s="1369" t="s">
        <v>421</v>
      </c>
      <c r="J7" s="1358"/>
      <c r="K7" s="1310" t="s">
        <v>422</v>
      </c>
      <c r="L7" s="1310" t="s">
        <v>423</v>
      </c>
      <c r="M7" s="1350"/>
      <c r="N7" s="1363"/>
      <c r="O7" s="727"/>
      <c r="P7" s="727"/>
      <c r="Q7" s="727"/>
      <c r="R7" s="1310" t="s">
        <v>424</v>
      </c>
      <c r="S7" s="1310" t="s">
        <v>425</v>
      </c>
      <c r="T7" s="727"/>
      <c r="U7" s="728"/>
      <c r="V7" s="727"/>
      <c r="W7" s="1310" t="s">
        <v>426</v>
      </c>
      <c r="X7" s="727"/>
      <c r="Y7" s="1310" t="s">
        <v>427</v>
      </c>
      <c r="Z7" s="727"/>
      <c r="AA7" s="729"/>
      <c r="AB7" s="1349" t="s">
        <v>428</v>
      </c>
      <c r="AD7" s="730"/>
    </row>
    <row r="8" spans="1:37" s="719" customFormat="1" ht="16.5">
      <c r="A8" s="1347" t="s">
        <v>429</v>
      </c>
      <c r="B8" s="1348"/>
      <c r="C8" s="1366"/>
      <c r="D8" s="1350"/>
      <c r="E8" s="1350"/>
      <c r="F8" s="1350"/>
      <c r="G8" s="1349" t="s">
        <v>430</v>
      </c>
      <c r="H8" s="1350"/>
      <c r="I8" s="1363"/>
      <c r="J8" s="1366"/>
      <c r="K8" s="1350"/>
      <c r="L8" s="1350"/>
      <c r="M8" s="1350"/>
      <c r="N8" s="1363"/>
      <c r="O8" s="725"/>
      <c r="P8" s="728"/>
      <c r="Q8" s="728"/>
      <c r="R8" s="1349"/>
      <c r="S8" s="1350"/>
      <c r="T8" s="728"/>
      <c r="U8" s="1349" t="s">
        <v>1077</v>
      </c>
      <c r="V8" s="733"/>
      <c r="W8" s="1350"/>
      <c r="X8" s="1349" t="s">
        <v>172</v>
      </c>
      <c r="Y8" s="1350"/>
      <c r="Z8" s="728" t="s">
        <v>256</v>
      </c>
      <c r="AA8" s="1352" t="s">
        <v>131</v>
      </c>
      <c r="AB8" s="1350"/>
      <c r="AD8" s="730"/>
    </row>
    <row r="9" spans="1:37" s="719" customFormat="1" ht="16.5">
      <c r="A9" s="1347"/>
      <c r="B9" s="1348"/>
      <c r="C9" s="1366"/>
      <c r="D9" s="1350"/>
      <c r="E9" s="1350"/>
      <c r="F9" s="1350"/>
      <c r="G9" s="1350"/>
      <c r="H9" s="1350"/>
      <c r="I9" s="1364"/>
      <c r="J9" s="1367"/>
      <c r="K9" s="1350"/>
      <c r="L9" s="1350"/>
      <c r="M9" s="1350"/>
      <c r="N9" s="1363"/>
      <c r="O9" s="728" t="s">
        <v>431</v>
      </c>
      <c r="P9" s="728" t="s">
        <v>432</v>
      </c>
      <c r="Q9" s="1352" t="s">
        <v>131</v>
      </c>
      <c r="R9" s="1349"/>
      <c r="S9" s="1350"/>
      <c r="T9" s="1352" t="s">
        <v>131</v>
      </c>
      <c r="U9" s="1350"/>
      <c r="V9" s="728" t="s">
        <v>433</v>
      </c>
      <c r="W9" s="1350"/>
      <c r="X9" s="1350"/>
      <c r="Y9" s="1350"/>
      <c r="Z9" s="728"/>
      <c r="AA9" s="1352"/>
      <c r="AB9" s="1350"/>
      <c r="AD9" s="730"/>
    </row>
    <row r="10" spans="1:37" s="719" customFormat="1" ht="16.5">
      <c r="A10" s="1347"/>
      <c r="B10" s="1348"/>
      <c r="C10" s="1366"/>
      <c r="D10" s="1350"/>
      <c r="E10" s="1350"/>
      <c r="F10" s="1350"/>
      <c r="G10" s="1350"/>
      <c r="H10" s="1350"/>
      <c r="I10" s="726" t="s">
        <v>433</v>
      </c>
      <c r="J10" s="734" t="s">
        <v>434</v>
      </c>
      <c r="K10" s="1350"/>
      <c r="L10" s="1350"/>
      <c r="M10" s="1350"/>
      <c r="N10" s="1363"/>
      <c r="O10" s="725"/>
      <c r="P10" s="728"/>
      <c r="Q10" s="1352"/>
      <c r="R10" s="1349"/>
      <c r="S10" s="1350"/>
      <c r="T10" s="1352"/>
      <c r="U10" s="1350"/>
      <c r="V10" s="733"/>
      <c r="W10" s="1350"/>
      <c r="X10" s="728"/>
      <c r="Y10" s="1350"/>
      <c r="Z10" s="728"/>
      <c r="AA10" s="731"/>
      <c r="AB10" s="1350"/>
      <c r="AD10" s="730"/>
    </row>
    <row r="11" spans="1:37" s="719" customFormat="1" ht="16.5">
      <c r="A11" s="1347"/>
      <c r="B11" s="1348"/>
      <c r="C11" s="1366"/>
      <c r="D11" s="1350"/>
      <c r="E11" s="1350"/>
      <c r="F11" s="1350"/>
      <c r="G11" s="1350"/>
      <c r="H11" s="1350"/>
      <c r="I11" s="735"/>
      <c r="J11" s="728" t="s">
        <v>435</v>
      </c>
      <c r="K11" s="1350"/>
      <c r="L11" s="1350"/>
      <c r="M11" s="1350"/>
      <c r="N11" s="1363"/>
      <c r="O11" s="725"/>
      <c r="P11" s="728"/>
      <c r="Q11" s="728"/>
      <c r="R11" s="1349"/>
      <c r="S11" s="1350"/>
      <c r="T11" s="728"/>
      <c r="U11" s="1350"/>
      <c r="V11" s="728"/>
      <c r="W11" s="1350"/>
      <c r="X11" s="728"/>
      <c r="Y11" s="1350"/>
      <c r="Z11" s="728"/>
      <c r="AA11" s="731"/>
      <c r="AB11" s="1350"/>
      <c r="AD11" s="730"/>
    </row>
    <row r="12" spans="1:37" s="719" customFormat="1" ht="31.9" customHeight="1">
      <c r="A12" s="736"/>
      <c r="B12" s="737"/>
      <c r="C12" s="1367"/>
      <c r="D12" s="1351"/>
      <c r="E12" s="1351"/>
      <c r="F12" s="1351"/>
      <c r="G12" s="1351"/>
      <c r="H12" s="1351"/>
      <c r="I12" s="738"/>
      <c r="J12" s="739"/>
      <c r="K12" s="1351"/>
      <c r="L12" s="1351"/>
      <c r="M12" s="1351"/>
      <c r="N12" s="1364"/>
      <c r="O12" s="739"/>
      <c r="P12" s="739"/>
      <c r="Q12" s="739"/>
      <c r="R12" s="1353"/>
      <c r="S12" s="1351"/>
      <c r="T12" s="739"/>
      <c r="U12" s="739"/>
      <c r="V12" s="739"/>
      <c r="W12" s="1351"/>
      <c r="X12" s="739"/>
      <c r="Y12" s="1351"/>
      <c r="Z12" s="739"/>
      <c r="AA12" s="740"/>
      <c r="AB12" s="739"/>
      <c r="AE12" s="741"/>
      <c r="AF12" s="742"/>
      <c r="AG12" s="741"/>
      <c r="AH12" s="743"/>
    </row>
    <row r="13" spans="1:37" s="23" customFormat="1" ht="12.75">
      <c r="A13" s="28"/>
      <c r="C13" s="413"/>
      <c r="D13" s="413"/>
      <c r="E13" s="413"/>
      <c r="F13" s="413"/>
      <c r="G13" s="413"/>
      <c r="H13" s="39"/>
      <c r="I13" s="517"/>
      <c r="J13" s="413"/>
      <c r="K13" s="39"/>
      <c r="L13" s="413"/>
      <c r="M13" s="413"/>
      <c r="N13" s="39"/>
      <c r="O13" s="518"/>
      <c r="P13" s="413"/>
      <c r="Q13" s="413"/>
      <c r="R13" s="413"/>
      <c r="S13" s="413"/>
      <c r="T13" s="413"/>
      <c r="U13" s="413"/>
      <c r="V13" s="413"/>
      <c r="W13" s="413"/>
      <c r="X13" s="413"/>
      <c r="Y13" s="413"/>
      <c r="Z13" s="413"/>
      <c r="AA13" s="39"/>
      <c r="AB13" s="518"/>
      <c r="AE13" s="519"/>
      <c r="AF13" s="520"/>
      <c r="AG13" s="519"/>
      <c r="AH13" s="521"/>
    </row>
    <row r="14" spans="1:37" s="23" customFormat="1" ht="12.75">
      <c r="A14" s="46">
        <v>2018</v>
      </c>
      <c r="B14" s="368"/>
      <c r="C14" s="522">
        <v>521809.99178505182</v>
      </c>
      <c r="D14" s="522">
        <v>732343.63327272586</v>
      </c>
      <c r="E14" s="522">
        <v>217.12645135</v>
      </c>
      <c r="F14" s="522">
        <v>147200.65910215001</v>
      </c>
      <c r="G14" s="522">
        <v>1019.5748033799027</v>
      </c>
      <c r="H14" s="522">
        <v>1402590.9854146575</v>
      </c>
      <c r="I14" s="522">
        <v>198632.57139999999</v>
      </c>
      <c r="J14" s="522">
        <v>95.962749819999999</v>
      </c>
      <c r="K14" s="522">
        <v>274485.56560010999</v>
      </c>
      <c r="L14" s="522">
        <v>41633.649060519878</v>
      </c>
      <c r="M14" s="522">
        <v>1917438.7342251074</v>
      </c>
      <c r="N14" s="523">
        <v>86.928719080077059</v>
      </c>
      <c r="O14" s="522">
        <v>50000</v>
      </c>
      <c r="P14" s="522">
        <v>0</v>
      </c>
      <c r="Q14" s="522">
        <v>50000</v>
      </c>
      <c r="R14" s="522">
        <v>627120.25335300004</v>
      </c>
      <c r="S14" s="522">
        <v>13822.256442</v>
      </c>
      <c r="T14" s="522">
        <v>640942.50979500008</v>
      </c>
      <c r="U14" s="522">
        <v>0</v>
      </c>
      <c r="V14" s="522">
        <v>301.09859265</v>
      </c>
      <c r="W14" s="522">
        <v>47.61990935</v>
      </c>
      <c r="X14" s="522">
        <v>320106.18291799998</v>
      </c>
      <c r="Y14" s="522">
        <v>652079.77248293068</v>
      </c>
      <c r="Z14" s="522">
        <v>18.333385</v>
      </c>
      <c r="AA14" s="522">
        <v>972553.0072879307</v>
      </c>
      <c r="AB14" s="751">
        <v>253943.21714217658</v>
      </c>
      <c r="AC14" s="524"/>
      <c r="AD14" s="524"/>
      <c r="AE14" s="524"/>
      <c r="AF14" s="525"/>
      <c r="AG14" s="525"/>
      <c r="AH14" s="525"/>
      <c r="AI14" s="524"/>
      <c r="AJ14" s="524"/>
      <c r="AK14" s="524"/>
    </row>
    <row r="15" spans="1:37" s="23" customFormat="1" ht="12.75">
      <c r="A15" s="46">
        <v>2019</v>
      </c>
      <c r="B15" s="368"/>
      <c r="C15" s="522">
        <v>594094.64365379524</v>
      </c>
      <c r="D15" s="522">
        <v>768469.68946167268</v>
      </c>
      <c r="E15" s="522">
        <v>1319.5760667300001</v>
      </c>
      <c r="F15" s="522">
        <v>145830.88659297995</v>
      </c>
      <c r="G15" s="522">
        <v>61.966414950000001</v>
      </c>
      <c r="H15" s="522">
        <v>1509776.762190128</v>
      </c>
      <c r="I15" s="522">
        <v>236608.97140000001</v>
      </c>
      <c r="J15" s="522">
        <v>39.288834999999999</v>
      </c>
      <c r="K15" s="522">
        <v>126866.76207700001</v>
      </c>
      <c r="L15" s="522">
        <v>46125.654617656721</v>
      </c>
      <c r="M15" s="522">
        <v>1919417.4391197846</v>
      </c>
      <c r="N15" s="523">
        <v>97.602111374945807</v>
      </c>
      <c r="O15" s="522">
        <v>50000</v>
      </c>
      <c r="P15" s="522">
        <v>0</v>
      </c>
      <c r="Q15" s="522">
        <v>50000</v>
      </c>
      <c r="R15" s="522">
        <v>663139.40957919997</v>
      </c>
      <c r="S15" s="522">
        <v>14827.74072677</v>
      </c>
      <c r="T15" s="522">
        <v>677967.15030596999</v>
      </c>
      <c r="U15" s="522">
        <v>0</v>
      </c>
      <c r="V15" s="522">
        <v>443.95033440999998</v>
      </c>
      <c r="W15" s="522">
        <v>55.688539589999998</v>
      </c>
      <c r="X15" s="522">
        <v>254581.619737</v>
      </c>
      <c r="Y15" s="522">
        <v>613812.94933543808</v>
      </c>
      <c r="Z15" s="522">
        <v>7.5987010000000001</v>
      </c>
      <c r="AA15" s="522">
        <v>868901.80664743809</v>
      </c>
      <c r="AB15" s="751">
        <v>322548.48216637643</v>
      </c>
      <c r="AC15" s="524"/>
      <c r="AD15" s="524"/>
      <c r="AE15" s="524"/>
      <c r="AF15" s="525"/>
      <c r="AG15" s="525"/>
      <c r="AH15" s="525"/>
      <c r="AI15" s="524"/>
      <c r="AJ15" s="524"/>
      <c r="AK15" s="524"/>
    </row>
    <row r="16" spans="1:37" s="23" customFormat="1" ht="12.75">
      <c r="A16" s="46">
        <v>2020</v>
      </c>
      <c r="B16" s="368"/>
      <c r="C16" s="522">
        <v>479514.27447681234</v>
      </c>
      <c r="D16" s="522">
        <v>743999.78648952779</v>
      </c>
      <c r="E16" s="522">
        <v>491.87428948000002</v>
      </c>
      <c r="F16" s="522">
        <v>158465.39690245996</v>
      </c>
      <c r="G16" s="522">
        <v>1716.2453169903392</v>
      </c>
      <c r="H16" s="522">
        <v>1384187.5774752705</v>
      </c>
      <c r="I16" s="522">
        <v>153061.90040000001</v>
      </c>
      <c r="J16" s="522">
        <v>111232.46450872999</v>
      </c>
      <c r="K16" s="522">
        <v>717259.93868000002</v>
      </c>
      <c r="L16" s="522">
        <v>55855.286130932625</v>
      </c>
      <c r="M16" s="522">
        <v>2421597.1671949332</v>
      </c>
      <c r="N16" s="523">
        <v>75.915508025961131</v>
      </c>
      <c r="O16" s="522">
        <v>50000</v>
      </c>
      <c r="P16" s="522">
        <v>0</v>
      </c>
      <c r="Q16" s="522">
        <v>50000</v>
      </c>
      <c r="R16" s="522">
        <v>819298.45440519997</v>
      </c>
      <c r="S16" s="522">
        <v>15509.404884959999</v>
      </c>
      <c r="T16" s="522">
        <v>834807.85929016001</v>
      </c>
      <c r="U16" s="522">
        <v>0</v>
      </c>
      <c r="V16" s="522">
        <v>1430.15896206</v>
      </c>
      <c r="W16" s="522">
        <v>30.353017940000001</v>
      </c>
      <c r="X16" s="522">
        <v>129601.52093</v>
      </c>
      <c r="Y16" s="522">
        <v>857447.42118261871</v>
      </c>
      <c r="Z16" s="522">
        <v>9.1892890000000005</v>
      </c>
      <c r="AA16" s="522">
        <v>988518.64338161866</v>
      </c>
      <c r="AB16" s="751">
        <v>548270.6645231545</v>
      </c>
      <c r="AC16" s="524"/>
      <c r="AD16" s="524"/>
      <c r="AE16" s="524"/>
      <c r="AF16" s="525"/>
      <c r="AG16" s="525"/>
      <c r="AH16" s="525"/>
      <c r="AI16" s="524"/>
      <c r="AJ16" s="524"/>
      <c r="AK16" s="524"/>
    </row>
    <row r="17" spans="1:37" s="23" customFormat="1" ht="12.75">
      <c r="A17" s="46">
        <v>2021</v>
      </c>
      <c r="B17" s="368"/>
      <c r="C17" s="522">
        <v>547895.34930522996</v>
      </c>
      <c r="D17" s="522">
        <v>8874.0973356247614</v>
      </c>
      <c r="E17" s="522">
        <v>24800.56242432</v>
      </c>
      <c r="F17" s="522">
        <v>163244.72312179001</v>
      </c>
      <c r="G17" s="522">
        <v>19.634990680000001</v>
      </c>
      <c r="H17" s="522">
        <v>744834.36717764474</v>
      </c>
      <c r="I17" s="522">
        <v>150128.80040000001</v>
      </c>
      <c r="J17" s="522">
        <v>90358.292041580004</v>
      </c>
      <c r="K17" s="522">
        <v>1945352.6591670001</v>
      </c>
      <c r="L17" s="522">
        <v>115604.03884766623</v>
      </c>
      <c r="M17" s="522">
        <v>3046278.1576338913</v>
      </c>
      <c r="N17" s="523">
        <v>30.534214546765821</v>
      </c>
      <c r="O17" s="522">
        <v>50000</v>
      </c>
      <c r="P17" s="522">
        <v>0</v>
      </c>
      <c r="Q17" s="522">
        <v>50000</v>
      </c>
      <c r="R17" s="522">
        <v>988627.56142019993</v>
      </c>
      <c r="S17" s="522">
        <v>16471.504784549998</v>
      </c>
      <c r="T17" s="522">
        <v>1005099.06620475</v>
      </c>
      <c r="U17" s="522">
        <v>0</v>
      </c>
      <c r="V17" s="522">
        <v>1386.84033838</v>
      </c>
      <c r="W17" s="522">
        <v>5.4606726200000004</v>
      </c>
      <c r="X17" s="522">
        <v>300704.162128</v>
      </c>
      <c r="Y17" s="522">
        <v>1132139.2352779103</v>
      </c>
      <c r="Z17" s="522">
        <v>8.7005160000000004</v>
      </c>
      <c r="AA17" s="522">
        <v>1434244.3989329101</v>
      </c>
      <c r="AB17" s="751">
        <v>556934.69249623129</v>
      </c>
      <c r="AC17" s="524"/>
      <c r="AD17" s="524"/>
      <c r="AE17" s="524"/>
      <c r="AF17" s="525"/>
      <c r="AG17" s="525"/>
      <c r="AH17" s="525"/>
      <c r="AI17" s="524"/>
      <c r="AJ17" s="524"/>
      <c r="AK17" s="524"/>
    </row>
    <row r="18" spans="1:37" s="23" customFormat="1" ht="12.75">
      <c r="A18" s="46">
        <v>2022</v>
      </c>
      <c r="B18" s="368"/>
      <c r="C18" s="522">
        <v>661691.18648647994</v>
      </c>
      <c r="D18" s="522">
        <v>10867.42513</v>
      </c>
      <c r="E18" s="522">
        <v>626.46073688000001</v>
      </c>
      <c r="F18" s="522">
        <v>280765.08200482</v>
      </c>
      <c r="G18" s="522">
        <v>37080.449359769998</v>
      </c>
      <c r="H18" s="522">
        <v>991030.60371794994</v>
      </c>
      <c r="I18" s="522">
        <v>235638.7004</v>
      </c>
      <c r="J18" s="522">
        <v>28216.696708030002</v>
      </c>
      <c r="K18" s="522">
        <v>3197064.2335319999</v>
      </c>
      <c r="L18" s="522">
        <v>58396.867533289827</v>
      </c>
      <c r="M18" s="522">
        <v>4510347.1018912699</v>
      </c>
      <c r="N18" s="523">
        <v>25.060290708397847</v>
      </c>
      <c r="O18" s="522">
        <v>50000</v>
      </c>
      <c r="P18" s="522">
        <v>0</v>
      </c>
      <c r="Q18" s="522">
        <v>50000</v>
      </c>
      <c r="R18" s="522">
        <v>1009093.7249451999</v>
      </c>
      <c r="S18" s="522">
        <v>17473.527571310002</v>
      </c>
      <c r="T18" s="522">
        <v>1026567.25251651</v>
      </c>
      <c r="U18" s="522">
        <v>0</v>
      </c>
      <c r="V18" s="522">
        <v>209.78315934</v>
      </c>
      <c r="W18" s="522">
        <v>11.62803066</v>
      </c>
      <c r="X18" s="522">
        <v>322809.70148390997</v>
      </c>
      <c r="Y18" s="522">
        <v>2604974.6989106103</v>
      </c>
      <c r="Z18" s="522">
        <v>12.360504000000001</v>
      </c>
      <c r="AA18" s="522">
        <v>2928018.1720885201</v>
      </c>
      <c r="AB18" s="751">
        <v>505761.67728623981</v>
      </c>
      <c r="AC18" s="524"/>
      <c r="AD18" s="524"/>
      <c r="AE18" s="524"/>
      <c r="AF18" s="525"/>
      <c r="AG18" s="525"/>
      <c r="AH18" s="525"/>
      <c r="AI18" s="524"/>
      <c r="AJ18" s="524"/>
      <c r="AK18" s="524"/>
    </row>
    <row r="19" spans="1:37" s="23" customFormat="1" ht="12.75">
      <c r="A19" s="46">
        <v>2023</v>
      </c>
      <c r="B19" s="368"/>
      <c r="C19" s="522">
        <v>1208202.92630961</v>
      </c>
      <c r="D19" s="522">
        <v>223406.79129200001</v>
      </c>
      <c r="E19" s="522">
        <v>10991.66462272</v>
      </c>
      <c r="F19" s="522">
        <v>254347.53222919998</v>
      </c>
      <c r="G19" s="522">
        <v>897.40007969999988</v>
      </c>
      <c r="H19" s="522">
        <v>1697846.3145332302</v>
      </c>
      <c r="I19" s="522">
        <v>0</v>
      </c>
      <c r="J19" s="522">
        <v>47793.497668390002</v>
      </c>
      <c r="K19" s="522">
        <v>2378299.5313610001</v>
      </c>
      <c r="L19" s="522">
        <v>81504.917166052852</v>
      </c>
      <c r="M19" s="522">
        <v>4205444.2607286731</v>
      </c>
      <c r="N19" s="523">
        <v>43.916167431929495</v>
      </c>
      <c r="O19" s="522">
        <v>50000</v>
      </c>
      <c r="P19" s="522">
        <v>0</v>
      </c>
      <c r="Q19" s="522">
        <v>50000</v>
      </c>
      <c r="R19" s="522">
        <v>1168446.4871662001</v>
      </c>
      <c r="S19" s="522">
        <v>18056.695224290001</v>
      </c>
      <c r="T19" s="522">
        <v>1186503.1823904901</v>
      </c>
      <c r="U19" s="522">
        <v>0</v>
      </c>
      <c r="V19" s="522">
        <v>2065.1178637500002</v>
      </c>
      <c r="W19" s="522">
        <v>8.1716422499999997</v>
      </c>
      <c r="X19" s="522">
        <v>142225.58315778</v>
      </c>
      <c r="Y19" s="522">
        <v>2535276.0752736903</v>
      </c>
      <c r="Z19" s="522">
        <v>29.533017000000001</v>
      </c>
      <c r="AA19" s="522">
        <v>2679604.4809544706</v>
      </c>
      <c r="AB19" s="751">
        <v>289336.59738371242</v>
      </c>
      <c r="AC19" s="524"/>
      <c r="AD19" s="524"/>
      <c r="AE19" s="524"/>
      <c r="AF19" s="525"/>
      <c r="AG19" s="525"/>
      <c r="AH19" s="525"/>
      <c r="AI19" s="524"/>
      <c r="AJ19" s="524"/>
      <c r="AK19" s="524"/>
    </row>
    <row r="20" spans="1:37" s="23" customFormat="1" ht="12.75">
      <c r="A20" s="46">
        <v>2024</v>
      </c>
      <c r="B20" s="368"/>
      <c r="C20" s="522">
        <v>1074768.13846214</v>
      </c>
      <c r="D20" s="522">
        <v>680259.16799049999</v>
      </c>
      <c r="E20" s="522">
        <v>925.45162585000003</v>
      </c>
      <c r="F20" s="522">
        <v>221950.61736529</v>
      </c>
      <c r="G20" s="522">
        <v>390.00959832999996</v>
      </c>
      <c r="H20" s="522">
        <v>1978293.38504211</v>
      </c>
      <c r="I20" s="522">
        <v>0</v>
      </c>
      <c r="J20" s="522">
        <v>9561.429524180001</v>
      </c>
      <c r="K20" s="522">
        <v>1775067.9821339999</v>
      </c>
      <c r="L20" s="522">
        <v>113185.02834794391</v>
      </c>
      <c r="M20" s="522">
        <v>3876107.8250482334</v>
      </c>
      <c r="N20" s="523">
        <v>60.001961239491628</v>
      </c>
      <c r="O20" s="522">
        <v>50000</v>
      </c>
      <c r="P20" s="522">
        <v>0</v>
      </c>
      <c r="Q20" s="522">
        <v>50000</v>
      </c>
      <c r="R20" s="522">
        <v>1340070.3839082001</v>
      </c>
      <c r="S20" s="522">
        <v>18652.498500819998</v>
      </c>
      <c r="T20" s="522">
        <v>1358722.8824090201</v>
      </c>
      <c r="U20" s="522">
        <v>0</v>
      </c>
      <c r="V20" s="522">
        <v>1509.5203915099999</v>
      </c>
      <c r="W20" s="522">
        <v>25.475615489999999</v>
      </c>
      <c r="X20" s="522">
        <v>180589.89961118999</v>
      </c>
      <c r="Y20" s="522">
        <v>1756181.7837918301</v>
      </c>
      <c r="Z20" s="522">
        <v>18.308243000000001</v>
      </c>
      <c r="AA20" s="522">
        <v>1938324.9876530201</v>
      </c>
      <c r="AB20" s="751">
        <v>529059.95498619322</v>
      </c>
      <c r="AC20" s="524"/>
      <c r="AD20" s="524"/>
      <c r="AE20" s="524"/>
      <c r="AF20" s="525"/>
      <c r="AG20" s="525"/>
      <c r="AH20" s="525"/>
      <c r="AI20" s="524"/>
      <c r="AJ20" s="524"/>
      <c r="AK20" s="524"/>
    </row>
    <row r="21" spans="1:37" s="23" customFormat="1" ht="12.75">
      <c r="A21" s="46"/>
      <c r="B21" s="368"/>
      <c r="C21" s="522"/>
      <c r="D21" s="522"/>
      <c r="E21" s="522"/>
      <c r="F21" s="522"/>
      <c r="G21" s="522"/>
      <c r="H21" s="526"/>
      <c r="I21" s="522"/>
      <c r="J21" s="522"/>
      <c r="K21" s="522"/>
      <c r="L21" s="522"/>
      <c r="M21" s="522"/>
      <c r="N21" s="523"/>
      <c r="O21" s="522"/>
      <c r="P21" s="522"/>
      <c r="Q21" s="522"/>
      <c r="R21" s="522"/>
      <c r="S21" s="522"/>
      <c r="T21" s="522"/>
      <c r="U21" s="522"/>
      <c r="V21" s="522"/>
      <c r="W21" s="522"/>
      <c r="X21" s="522"/>
      <c r="Y21" s="522"/>
      <c r="Z21" s="522"/>
      <c r="AA21" s="522"/>
      <c r="AB21" s="751"/>
      <c r="AC21" s="524"/>
      <c r="AD21" s="524"/>
      <c r="AE21" s="524"/>
      <c r="AF21" s="525"/>
      <c r="AG21" s="525"/>
      <c r="AH21" s="525"/>
      <c r="AI21" s="524"/>
      <c r="AJ21" s="524"/>
      <c r="AK21" s="524"/>
    </row>
    <row r="22" spans="1:37" s="23" customFormat="1" ht="12.75">
      <c r="A22" s="46">
        <v>2018</v>
      </c>
      <c r="B22" s="589" t="s">
        <v>144</v>
      </c>
      <c r="C22" s="522">
        <v>508238.28573042044</v>
      </c>
      <c r="D22" s="522">
        <v>716924.56133951771</v>
      </c>
      <c r="E22" s="522">
        <v>696.01623579</v>
      </c>
      <c r="F22" s="522">
        <v>129679.52978621001</v>
      </c>
      <c r="G22" s="522">
        <v>5491.6565216101981</v>
      </c>
      <c r="H22" s="526">
        <v>1361030.0496135484</v>
      </c>
      <c r="I22" s="522">
        <v>224737.17139999999</v>
      </c>
      <c r="J22" s="522">
        <v>223.70168687</v>
      </c>
      <c r="K22" s="522">
        <v>8049.0227878400001</v>
      </c>
      <c r="L22" s="522">
        <v>57727.325786109781</v>
      </c>
      <c r="M22" s="522">
        <v>1651767.2712743683</v>
      </c>
      <c r="N22" s="523">
        <v>95.336616161159</v>
      </c>
      <c r="O22" s="522">
        <v>50000</v>
      </c>
      <c r="P22" s="522">
        <v>0</v>
      </c>
      <c r="Q22" s="522">
        <v>50000</v>
      </c>
      <c r="R22" s="522">
        <v>575095.30407419999</v>
      </c>
      <c r="S22" s="522">
        <v>12838.060934159999</v>
      </c>
      <c r="T22" s="522">
        <v>587933.36500836001</v>
      </c>
      <c r="U22" s="522">
        <v>0</v>
      </c>
      <c r="V22" s="522">
        <v>235.71641450000001</v>
      </c>
      <c r="W22" s="522">
        <v>26.8157055</v>
      </c>
      <c r="X22" s="522">
        <v>342023.07685999997</v>
      </c>
      <c r="Y22" s="522">
        <v>497379.76884973841</v>
      </c>
      <c r="Z22" s="522">
        <v>5.9954219999999996</v>
      </c>
      <c r="AA22" s="522">
        <v>839671.37325173838</v>
      </c>
      <c r="AB22" s="751">
        <v>174162.53301427001</v>
      </c>
      <c r="AC22" s="524"/>
      <c r="AD22" s="524"/>
      <c r="AE22" s="524"/>
      <c r="AF22" s="525"/>
      <c r="AG22" s="525"/>
      <c r="AH22" s="525"/>
      <c r="AI22" s="524"/>
      <c r="AJ22" s="524"/>
      <c r="AK22" s="524"/>
    </row>
    <row r="23" spans="1:37" s="23" customFormat="1" ht="12.75">
      <c r="A23" s="46"/>
      <c r="B23" s="589" t="s">
        <v>145</v>
      </c>
      <c r="C23" s="522">
        <v>489439.41858324781</v>
      </c>
      <c r="D23" s="522">
        <v>737518.37133267068</v>
      </c>
      <c r="E23" s="522">
        <v>82.086283569999992</v>
      </c>
      <c r="F23" s="522">
        <v>129778.26155343</v>
      </c>
      <c r="G23" s="522">
        <v>2528.5230444717145</v>
      </c>
      <c r="H23" s="526">
        <v>1359346.6607973899</v>
      </c>
      <c r="I23" s="522">
        <v>224752.8714</v>
      </c>
      <c r="J23" s="522">
        <v>223.70168699999999</v>
      </c>
      <c r="K23" s="522">
        <v>1065.4685420000001</v>
      </c>
      <c r="L23" s="522">
        <v>54591.926715800073</v>
      </c>
      <c r="M23" s="522">
        <v>1639980.6291421901</v>
      </c>
      <c r="N23" s="523">
        <v>95.155656314734998</v>
      </c>
      <c r="O23" s="522">
        <v>50000</v>
      </c>
      <c r="P23" s="522">
        <v>0</v>
      </c>
      <c r="Q23" s="522">
        <v>50000</v>
      </c>
      <c r="R23" s="522">
        <v>580069.14507520001</v>
      </c>
      <c r="S23" s="522">
        <v>12912.589997610001</v>
      </c>
      <c r="T23" s="522">
        <v>592981.73507280997</v>
      </c>
      <c r="U23" s="522">
        <v>0</v>
      </c>
      <c r="V23" s="522">
        <v>241.52376069999997</v>
      </c>
      <c r="W23" s="522">
        <v>24.108226299999998</v>
      </c>
      <c r="X23" s="522">
        <v>345128.23374900001</v>
      </c>
      <c r="Y23" s="522">
        <v>490171.47358951013</v>
      </c>
      <c r="Z23" s="522">
        <v>3.4852249999999998</v>
      </c>
      <c r="AA23" s="522">
        <v>835568.82455051015</v>
      </c>
      <c r="AB23" s="751">
        <v>161430.06951886998</v>
      </c>
      <c r="AC23" s="524"/>
      <c r="AD23" s="524"/>
      <c r="AE23" s="524"/>
      <c r="AF23" s="525"/>
      <c r="AG23" s="525"/>
      <c r="AH23" s="525"/>
      <c r="AI23" s="524"/>
      <c r="AJ23" s="524"/>
      <c r="AK23" s="524"/>
    </row>
    <row r="24" spans="1:37" s="23" customFormat="1" ht="12.75">
      <c r="A24" s="46"/>
      <c r="B24" s="589" t="s">
        <v>146</v>
      </c>
      <c r="C24" s="522">
        <v>416636.69066053629</v>
      </c>
      <c r="D24" s="522">
        <v>747848.56703358563</v>
      </c>
      <c r="E24" s="522">
        <v>83.114386120000006</v>
      </c>
      <c r="F24" s="522">
        <v>131403.68977488001</v>
      </c>
      <c r="G24" s="522">
        <v>10380.14835305996</v>
      </c>
      <c r="H24" s="526">
        <v>1306352.210208182</v>
      </c>
      <c r="I24" s="522">
        <v>224736.47140000001</v>
      </c>
      <c r="J24" s="522">
        <v>223.15310500000001</v>
      </c>
      <c r="K24" s="522">
        <v>37474.359686999996</v>
      </c>
      <c r="L24" s="522">
        <v>39919.563419239828</v>
      </c>
      <c r="M24" s="522">
        <v>1608705.7578194218</v>
      </c>
      <c r="N24" s="523">
        <v>90.391127649332873</v>
      </c>
      <c r="O24" s="522">
        <v>50000</v>
      </c>
      <c r="P24" s="522">
        <v>0</v>
      </c>
      <c r="Q24" s="522">
        <v>50000</v>
      </c>
      <c r="R24" s="522">
        <v>626346.77028519998</v>
      </c>
      <c r="S24" s="522">
        <v>13085.398305729999</v>
      </c>
      <c r="T24" s="522">
        <v>639432.16859092994</v>
      </c>
      <c r="U24" s="522">
        <v>0</v>
      </c>
      <c r="V24" s="522">
        <v>292.53999370000003</v>
      </c>
      <c r="W24" s="522">
        <v>25.338226299999999</v>
      </c>
      <c r="X24" s="522">
        <v>357787.57411699998</v>
      </c>
      <c r="Y24" s="522">
        <v>447680.30172782188</v>
      </c>
      <c r="Z24" s="522">
        <v>3.7978610000000002</v>
      </c>
      <c r="AA24" s="522">
        <v>805789.55192582193</v>
      </c>
      <c r="AB24" s="751">
        <v>113484.03730266984</v>
      </c>
      <c r="AC24" s="524"/>
      <c r="AD24" s="524"/>
      <c r="AE24" s="524"/>
      <c r="AF24" s="525"/>
      <c r="AG24" s="525"/>
      <c r="AH24" s="525"/>
      <c r="AI24" s="524"/>
      <c r="AJ24" s="524"/>
      <c r="AK24" s="524"/>
    </row>
    <row r="25" spans="1:37" s="23" customFormat="1" ht="12.75">
      <c r="A25" s="46"/>
      <c r="B25" s="589" t="s">
        <v>147</v>
      </c>
      <c r="C25" s="522">
        <v>842425.81554268813</v>
      </c>
      <c r="D25" s="522">
        <v>749628.47134826181</v>
      </c>
      <c r="E25" s="522">
        <v>829.74550103999991</v>
      </c>
      <c r="F25" s="522">
        <v>131388.19904496</v>
      </c>
      <c r="G25" s="522">
        <v>7191.9442054542124</v>
      </c>
      <c r="H25" s="526">
        <v>1731464.1756424045</v>
      </c>
      <c r="I25" s="522">
        <v>224739.3714</v>
      </c>
      <c r="J25" s="522">
        <v>223.15310500000001</v>
      </c>
      <c r="K25" s="522">
        <v>67398.865535000004</v>
      </c>
      <c r="L25" s="522">
        <v>39335.245937089436</v>
      </c>
      <c r="M25" s="522">
        <v>2063160.8116194941</v>
      </c>
      <c r="N25" s="523">
        <v>91.290003665845404</v>
      </c>
      <c r="O25" s="522">
        <v>50000</v>
      </c>
      <c r="P25" s="522">
        <v>0</v>
      </c>
      <c r="Q25" s="522">
        <v>50000</v>
      </c>
      <c r="R25" s="522">
        <v>622642.9475452</v>
      </c>
      <c r="S25" s="522">
        <v>13195.680627080001</v>
      </c>
      <c r="T25" s="522">
        <v>635838.62817228003</v>
      </c>
      <c r="U25" s="522">
        <v>0</v>
      </c>
      <c r="V25" s="522">
        <v>305.20006469999998</v>
      </c>
      <c r="W25" s="522">
        <v>23.526832299999999</v>
      </c>
      <c r="X25" s="522">
        <v>364199.23340299999</v>
      </c>
      <c r="Y25" s="522">
        <v>896293.35710667411</v>
      </c>
      <c r="Z25" s="522">
        <v>3.5510950000000001</v>
      </c>
      <c r="AA25" s="522">
        <v>1260824.8685016742</v>
      </c>
      <c r="AB25" s="751">
        <v>116497.31494553993</v>
      </c>
      <c r="AC25" s="524"/>
      <c r="AD25" s="524"/>
      <c r="AE25" s="524"/>
      <c r="AF25" s="525"/>
      <c r="AG25" s="525"/>
      <c r="AH25" s="525"/>
      <c r="AI25" s="524"/>
      <c r="AJ25" s="524"/>
      <c r="AK25" s="524"/>
    </row>
    <row r="26" spans="1:37" s="23" customFormat="1" ht="12.75">
      <c r="A26" s="46"/>
      <c r="B26" s="589" t="s">
        <v>148</v>
      </c>
      <c r="C26" s="522">
        <v>628667.3576968523</v>
      </c>
      <c r="D26" s="522">
        <v>758197.06569212093</v>
      </c>
      <c r="E26" s="522">
        <v>334.80518956999998</v>
      </c>
      <c r="F26" s="522">
        <v>129796.57248043</v>
      </c>
      <c r="G26" s="522">
        <v>2887.2662227409196</v>
      </c>
      <c r="H26" s="526">
        <v>1519883.0672817142</v>
      </c>
      <c r="I26" s="522">
        <v>224745.47140000001</v>
      </c>
      <c r="J26" s="522">
        <v>223.09222800000001</v>
      </c>
      <c r="K26" s="522">
        <v>67053.401113999993</v>
      </c>
      <c r="L26" s="522">
        <v>39091.783850440057</v>
      </c>
      <c r="M26" s="522">
        <v>1850996.8158741542</v>
      </c>
      <c r="N26" s="523">
        <v>90.317128292482678</v>
      </c>
      <c r="O26" s="522">
        <v>50000</v>
      </c>
      <c r="P26" s="522">
        <v>0</v>
      </c>
      <c r="Q26" s="522">
        <v>50000</v>
      </c>
      <c r="R26" s="522">
        <v>598172.59644999995</v>
      </c>
      <c r="S26" s="522">
        <v>13276.950177999999</v>
      </c>
      <c r="T26" s="522">
        <v>611449.54662799998</v>
      </c>
      <c r="U26" s="522">
        <v>0</v>
      </c>
      <c r="V26" s="522">
        <v>415.79939094000002</v>
      </c>
      <c r="W26" s="522">
        <v>23.333616060000001</v>
      </c>
      <c r="X26" s="522">
        <v>361896.306148</v>
      </c>
      <c r="Y26" s="522">
        <v>709026.70116174419</v>
      </c>
      <c r="Z26" s="522">
        <v>17.579238</v>
      </c>
      <c r="AA26" s="522">
        <v>1071379.7195547444</v>
      </c>
      <c r="AB26" s="751">
        <v>118167.5496914098</v>
      </c>
      <c r="AC26" s="524"/>
      <c r="AD26" s="524"/>
      <c r="AE26" s="524"/>
      <c r="AF26" s="525"/>
      <c r="AG26" s="525"/>
      <c r="AH26" s="525"/>
      <c r="AI26" s="524"/>
      <c r="AJ26" s="524"/>
      <c r="AK26" s="524"/>
    </row>
    <row r="27" spans="1:37" s="23" customFormat="1" ht="12.75">
      <c r="A27" s="46"/>
      <c r="B27" s="589" t="s">
        <v>149</v>
      </c>
      <c r="C27" s="522">
        <v>675321.49963969283</v>
      </c>
      <c r="D27" s="522">
        <v>752179.04390076455</v>
      </c>
      <c r="E27" s="522">
        <v>980.91942560000007</v>
      </c>
      <c r="F27" s="522">
        <v>129244.68074139999</v>
      </c>
      <c r="G27" s="522">
        <v>18616.344165980001</v>
      </c>
      <c r="H27" s="526">
        <v>1576342.4878734373</v>
      </c>
      <c r="I27" s="522">
        <v>218320.8714</v>
      </c>
      <c r="J27" s="522">
        <v>141.340687</v>
      </c>
      <c r="K27" s="522">
        <v>89885.903720999995</v>
      </c>
      <c r="L27" s="522">
        <v>38520.80379767972</v>
      </c>
      <c r="M27" s="522">
        <v>1923211.4074791172</v>
      </c>
      <c r="N27" s="523">
        <v>89.874542484203829</v>
      </c>
      <c r="O27" s="522">
        <v>50000</v>
      </c>
      <c r="P27" s="522">
        <v>0</v>
      </c>
      <c r="Q27" s="522">
        <v>50000</v>
      </c>
      <c r="R27" s="522">
        <v>610897.38564520003</v>
      </c>
      <c r="S27" s="522">
        <v>13340.145459269999</v>
      </c>
      <c r="T27" s="522">
        <v>624237.53110447002</v>
      </c>
      <c r="U27" s="522">
        <v>0</v>
      </c>
      <c r="V27" s="522">
        <v>347.41876094000003</v>
      </c>
      <c r="W27" s="522">
        <v>28.06198006</v>
      </c>
      <c r="X27" s="522">
        <v>374366.79470600002</v>
      </c>
      <c r="Y27" s="522">
        <v>754951.93204540724</v>
      </c>
      <c r="Z27" s="522">
        <v>4.8537929999999996</v>
      </c>
      <c r="AA27" s="522">
        <v>1129699.0612854073</v>
      </c>
      <c r="AB27" s="751">
        <v>119274.81508923974</v>
      </c>
      <c r="AC27" s="524"/>
      <c r="AD27" s="524"/>
      <c r="AE27" s="524"/>
      <c r="AF27" s="525"/>
      <c r="AG27" s="525"/>
      <c r="AH27" s="525"/>
      <c r="AI27" s="524"/>
      <c r="AJ27" s="524"/>
      <c r="AK27" s="524"/>
    </row>
    <row r="28" spans="1:37" s="23" customFormat="1" ht="12.75">
      <c r="A28" s="46"/>
      <c r="B28" s="589" t="s">
        <v>150</v>
      </c>
      <c r="C28" s="522">
        <v>582699.47813252092</v>
      </c>
      <c r="D28" s="522">
        <v>743059.72006674903</v>
      </c>
      <c r="E28" s="522">
        <v>988.71936512000002</v>
      </c>
      <c r="F28" s="522">
        <v>130272.39073088001</v>
      </c>
      <c r="G28" s="522">
        <v>3717.4167040321772</v>
      </c>
      <c r="H28" s="526">
        <v>1460737.7249993018</v>
      </c>
      <c r="I28" s="522">
        <v>224744.7714</v>
      </c>
      <c r="J28" s="522">
        <v>141.340687</v>
      </c>
      <c r="K28" s="522">
        <v>32724.261671</v>
      </c>
      <c r="L28" s="522">
        <v>48449.623744250508</v>
      </c>
      <c r="M28" s="522">
        <v>1766797.7225015522</v>
      </c>
      <c r="N28" s="523">
        <v>93.323860755791145</v>
      </c>
      <c r="O28" s="522">
        <v>50000</v>
      </c>
      <c r="P28" s="522">
        <v>0</v>
      </c>
      <c r="Q28" s="522">
        <v>50000</v>
      </c>
      <c r="R28" s="522">
        <v>606159.78923520003</v>
      </c>
      <c r="S28" s="522">
        <v>13420.53990974</v>
      </c>
      <c r="T28" s="522">
        <v>619580.32914494001</v>
      </c>
      <c r="U28" s="522">
        <v>0</v>
      </c>
      <c r="V28" s="522">
        <v>334.39890835</v>
      </c>
      <c r="W28" s="522">
        <v>28.083218649999999</v>
      </c>
      <c r="X28" s="522">
        <v>381775.34177900001</v>
      </c>
      <c r="Y28" s="522">
        <v>563513.10974673205</v>
      </c>
      <c r="Z28" s="522">
        <v>3.7298070000000001</v>
      </c>
      <c r="AA28" s="522">
        <v>945654.66345973208</v>
      </c>
      <c r="AB28" s="751">
        <v>151562.72989688022</v>
      </c>
      <c r="AC28" s="524"/>
      <c r="AD28" s="524"/>
      <c r="AE28" s="524"/>
      <c r="AF28" s="525"/>
      <c r="AG28" s="525"/>
      <c r="AH28" s="525"/>
      <c r="AI28" s="524"/>
      <c r="AJ28" s="524"/>
      <c r="AK28" s="524"/>
    </row>
    <row r="29" spans="1:37" s="23" customFormat="1" ht="12.75">
      <c r="A29" s="46"/>
      <c r="B29" s="589" t="s">
        <v>151</v>
      </c>
      <c r="C29" s="522">
        <v>628680.84538505832</v>
      </c>
      <c r="D29" s="522">
        <v>739940.13346188201</v>
      </c>
      <c r="E29" s="522">
        <v>77.114758849999987</v>
      </c>
      <c r="F29" s="522">
        <v>131385.21771415</v>
      </c>
      <c r="G29" s="522">
        <v>7700.7366709616126</v>
      </c>
      <c r="H29" s="526">
        <v>1507784.0479909019</v>
      </c>
      <c r="I29" s="522">
        <v>224724.3714</v>
      </c>
      <c r="J29" s="522">
        <v>141.279811</v>
      </c>
      <c r="K29" s="522">
        <v>21870.780189000001</v>
      </c>
      <c r="L29" s="522">
        <v>52138.15546788997</v>
      </c>
      <c r="M29" s="522">
        <v>1806658.6348587919</v>
      </c>
      <c r="N29" s="523">
        <v>93.572802372745969</v>
      </c>
      <c r="O29" s="522">
        <v>50000</v>
      </c>
      <c r="P29" s="522">
        <v>0</v>
      </c>
      <c r="Q29" s="522">
        <v>50000</v>
      </c>
      <c r="R29" s="522">
        <v>606098.67605520005</v>
      </c>
      <c r="S29" s="522">
        <v>13488.83399951</v>
      </c>
      <c r="T29" s="522">
        <v>619587.51005471009</v>
      </c>
      <c r="U29" s="522">
        <v>0</v>
      </c>
      <c r="V29" s="522">
        <v>297.94415322999998</v>
      </c>
      <c r="W29" s="522">
        <v>118.09932977</v>
      </c>
      <c r="X29" s="522">
        <v>385007.60849499999</v>
      </c>
      <c r="Y29" s="522">
        <v>606333.02731240203</v>
      </c>
      <c r="Z29" s="522">
        <v>4.4181109999999997</v>
      </c>
      <c r="AA29" s="522">
        <v>991761.09740140196</v>
      </c>
      <c r="AB29" s="751">
        <v>145310.0274026799</v>
      </c>
      <c r="AC29" s="524"/>
      <c r="AD29" s="524"/>
      <c r="AE29" s="524"/>
      <c r="AF29" s="525"/>
      <c r="AG29" s="525"/>
      <c r="AH29" s="525"/>
      <c r="AI29" s="524"/>
      <c r="AJ29" s="524"/>
      <c r="AK29" s="524"/>
    </row>
    <row r="30" spans="1:37" s="23" customFormat="1" ht="12.75">
      <c r="A30" s="46"/>
      <c r="B30" s="589" t="s">
        <v>152</v>
      </c>
      <c r="C30" s="522">
        <v>433675.93245325366</v>
      </c>
      <c r="D30" s="522">
        <v>758431.33119616483</v>
      </c>
      <c r="E30" s="522">
        <v>80.469237019999994</v>
      </c>
      <c r="F30" s="522">
        <v>137108.19834698</v>
      </c>
      <c r="G30" s="522">
        <v>14582.268598511899</v>
      </c>
      <c r="H30" s="526">
        <v>1343878.1998319302</v>
      </c>
      <c r="I30" s="522">
        <v>224743.7714</v>
      </c>
      <c r="J30" s="522">
        <v>140.79210499999999</v>
      </c>
      <c r="K30" s="522">
        <v>144471.871766</v>
      </c>
      <c r="L30" s="522">
        <v>38925.207996080164</v>
      </c>
      <c r="M30" s="522">
        <v>1752159.8430990104</v>
      </c>
      <c r="N30" s="523">
        <v>87.061147968679592</v>
      </c>
      <c r="O30" s="522">
        <v>50000</v>
      </c>
      <c r="P30" s="522">
        <v>0</v>
      </c>
      <c r="Q30" s="522">
        <v>50000</v>
      </c>
      <c r="R30" s="522">
        <v>610017.72156019998</v>
      </c>
      <c r="S30" s="522">
        <v>13562.19611338</v>
      </c>
      <c r="T30" s="522">
        <v>623579.91767358</v>
      </c>
      <c r="U30" s="522">
        <v>0</v>
      </c>
      <c r="V30" s="522">
        <v>305.99022122700001</v>
      </c>
      <c r="W30" s="522">
        <v>107.051405773</v>
      </c>
      <c r="X30" s="522">
        <v>386854.81099099998</v>
      </c>
      <c r="Y30" s="522">
        <v>532738.42551793042</v>
      </c>
      <c r="Z30" s="522">
        <v>16.46874</v>
      </c>
      <c r="AA30" s="522">
        <v>920022.74687593046</v>
      </c>
      <c r="AB30" s="751">
        <v>158557.17854949995</v>
      </c>
      <c r="AC30" s="524"/>
      <c r="AD30" s="524"/>
      <c r="AE30" s="524"/>
      <c r="AF30" s="525"/>
      <c r="AG30" s="525"/>
      <c r="AH30" s="525"/>
      <c r="AI30" s="524"/>
      <c r="AJ30" s="524"/>
      <c r="AK30" s="524"/>
    </row>
    <row r="31" spans="1:37" s="23" customFormat="1" ht="12.75">
      <c r="A31" s="46"/>
      <c r="B31" s="589" t="s">
        <v>153</v>
      </c>
      <c r="C31" s="522">
        <v>600776.39146858582</v>
      </c>
      <c r="D31" s="522">
        <v>766843.34808798693</v>
      </c>
      <c r="E31" s="522">
        <v>1287.1809332400001</v>
      </c>
      <c r="F31" s="522">
        <v>139941.75654376001</v>
      </c>
      <c r="G31" s="522">
        <v>5657.5027874014095</v>
      </c>
      <c r="H31" s="526">
        <v>1514506.1798209744</v>
      </c>
      <c r="I31" s="522">
        <v>224750.07139999999</v>
      </c>
      <c r="J31" s="522">
        <v>140.79210499999999</v>
      </c>
      <c r="K31" s="522">
        <v>193467.04050100001</v>
      </c>
      <c r="L31" s="522">
        <v>39050.396796149667</v>
      </c>
      <c r="M31" s="522">
        <v>1971914.4806231242</v>
      </c>
      <c r="N31" s="523">
        <v>87.623978131833297</v>
      </c>
      <c r="O31" s="522">
        <v>50000</v>
      </c>
      <c r="P31" s="522">
        <v>0</v>
      </c>
      <c r="Q31" s="522">
        <v>50000</v>
      </c>
      <c r="R31" s="522">
        <v>599950.73642019997</v>
      </c>
      <c r="S31" s="522">
        <v>13639.475340839999</v>
      </c>
      <c r="T31" s="522">
        <v>613590.21176103991</v>
      </c>
      <c r="U31" s="522">
        <v>0</v>
      </c>
      <c r="V31" s="522">
        <v>211.18506615999999</v>
      </c>
      <c r="W31" s="522">
        <v>62.909520839999999</v>
      </c>
      <c r="X31" s="522">
        <v>384774.96931199997</v>
      </c>
      <c r="Y31" s="522">
        <v>729754.77034450404</v>
      </c>
      <c r="Z31" s="522">
        <v>21.180181999999999</v>
      </c>
      <c r="AA31" s="522">
        <v>1114825.014425504</v>
      </c>
      <c r="AB31" s="751">
        <v>193499.25443658023</v>
      </c>
      <c r="AC31" s="524"/>
      <c r="AD31" s="524"/>
      <c r="AE31" s="524"/>
      <c r="AF31" s="525"/>
      <c r="AG31" s="525"/>
      <c r="AH31" s="525"/>
      <c r="AI31" s="524"/>
      <c r="AJ31" s="524"/>
      <c r="AK31" s="524"/>
    </row>
    <row r="32" spans="1:37" s="23" customFormat="1" ht="12.75">
      <c r="A32" s="46"/>
      <c r="B32" s="589" t="s">
        <v>154</v>
      </c>
      <c r="C32" s="522">
        <v>542990.5757293771</v>
      </c>
      <c r="D32" s="522">
        <v>726349.62513716333</v>
      </c>
      <c r="E32" s="522">
        <v>212.85753695</v>
      </c>
      <c r="F32" s="522">
        <v>144306.55680204998</v>
      </c>
      <c r="G32" s="522">
        <v>2936.2826511346484</v>
      </c>
      <c r="H32" s="526">
        <v>1416795.8978566749</v>
      </c>
      <c r="I32" s="522">
        <v>224767.07139999999</v>
      </c>
      <c r="J32" s="522">
        <v>140.73122799999999</v>
      </c>
      <c r="K32" s="522">
        <v>213848.92783100001</v>
      </c>
      <c r="L32" s="522">
        <v>38844.473603269551</v>
      </c>
      <c r="M32" s="522">
        <v>1894397.1019189444</v>
      </c>
      <c r="N32" s="523">
        <v>87.387037154891473</v>
      </c>
      <c r="O32" s="522">
        <v>50000</v>
      </c>
      <c r="P32" s="522">
        <v>0</v>
      </c>
      <c r="Q32" s="522">
        <v>50000</v>
      </c>
      <c r="R32" s="522">
        <v>606710.19146999996</v>
      </c>
      <c r="S32" s="522">
        <v>13719.477308</v>
      </c>
      <c r="T32" s="522">
        <v>620429.66877799993</v>
      </c>
      <c r="U32" s="522">
        <v>0</v>
      </c>
      <c r="V32" s="522">
        <v>296.86290653000003</v>
      </c>
      <c r="W32" s="522">
        <v>100.06184047000001</v>
      </c>
      <c r="X32" s="522">
        <v>321077.07237299997</v>
      </c>
      <c r="Y32" s="522">
        <v>679379.88606012973</v>
      </c>
      <c r="Z32" s="522">
        <v>4.8495990000000004</v>
      </c>
      <c r="AA32" s="522">
        <v>1000858.7327791296</v>
      </c>
      <c r="AB32" s="751">
        <v>223108.70036181482</v>
      </c>
      <c r="AC32" s="524"/>
      <c r="AD32" s="524"/>
      <c r="AE32" s="524"/>
      <c r="AF32" s="525"/>
      <c r="AG32" s="525"/>
      <c r="AH32" s="525"/>
      <c r="AI32" s="524"/>
      <c r="AJ32" s="524"/>
      <c r="AK32" s="524"/>
    </row>
    <row r="33" spans="1:37" s="23" customFormat="1" ht="12.75">
      <c r="A33" s="46"/>
      <c r="B33" s="589" t="s">
        <v>155</v>
      </c>
      <c r="C33" s="522">
        <v>521809.99178505182</v>
      </c>
      <c r="D33" s="522">
        <v>732343.63327272586</v>
      </c>
      <c r="E33" s="522">
        <v>217.12645135</v>
      </c>
      <c r="F33" s="522">
        <v>147200.65910215001</v>
      </c>
      <c r="G33" s="522">
        <v>1019.5748033799027</v>
      </c>
      <c r="H33" s="526">
        <v>1402590.9854146575</v>
      </c>
      <c r="I33" s="522">
        <v>198632.57139999999</v>
      </c>
      <c r="J33" s="522">
        <v>95.962749819999999</v>
      </c>
      <c r="K33" s="522">
        <v>274485.56560010999</v>
      </c>
      <c r="L33" s="522">
        <v>41633.649060519878</v>
      </c>
      <c r="M33" s="522">
        <v>1917438.7342251074</v>
      </c>
      <c r="N33" s="523">
        <v>86.928719080077059</v>
      </c>
      <c r="O33" s="522">
        <v>50000</v>
      </c>
      <c r="P33" s="522">
        <v>0</v>
      </c>
      <c r="Q33" s="522">
        <v>50000</v>
      </c>
      <c r="R33" s="522">
        <v>627120.25335300004</v>
      </c>
      <c r="S33" s="522">
        <v>13822.256442</v>
      </c>
      <c r="T33" s="522">
        <v>640942.50979500008</v>
      </c>
      <c r="U33" s="522">
        <v>0</v>
      </c>
      <c r="V33" s="522">
        <v>301.09859265</v>
      </c>
      <c r="W33" s="522">
        <v>47.61990935</v>
      </c>
      <c r="X33" s="522">
        <v>320106.18291799998</v>
      </c>
      <c r="Y33" s="522">
        <v>652079.77248293068</v>
      </c>
      <c r="Z33" s="522">
        <v>18.333385</v>
      </c>
      <c r="AA33" s="522">
        <v>972553.0072879307</v>
      </c>
      <c r="AB33" s="751">
        <v>253943.21714217658</v>
      </c>
      <c r="AC33" s="524"/>
      <c r="AD33" s="524"/>
      <c r="AE33" s="524"/>
      <c r="AF33" s="525"/>
      <c r="AG33" s="525"/>
      <c r="AH33" s="525"/>
      <c r="AI33" s="524"/>
      <c r="AJ33" s="524"/>
      <c r="AK33" s="524"/>
    </row>
    <row r="34" spans="1:37" s="23" customFormat="1" ht="12.75">
      <c r="A34" s="46"/>
      <c r="B34" s="368"/>
      <c r="C34" s="522"/>
      <c r="D34" s="522"/>
      <c r="E34" s="522"/>
      <c r="F34" s="522"/>
      <c r="G34" s="522"/>
      <c r="H34" s="526"/>
      <c r="I34" s="522"/>
      <c r="J34" s="522"/>
      <c r="K34" s="522"/>
      <c r="L34" s="522"/>
      <c r="M34" s="522"/>
      <c r="N34" s="523"/>
      <c r="O34" s="522"/>
      <c r="P34" s="522"/>
      <c r="Q34" s="522"/>
      <c r="R34" s="522"/>
      <c r="S34" s="522"/>
      <c r="T34" s="522"/>
      <c r="U34" s="522"/>
      <c r="V34" s="522"/>
      <c r="W34" s="522"/>
      <c r="X34" s="522"/>
      <c r="Y34" s="522"/>
      <c r="Z34" s="522"/>
      <c r="AA34" s="522"/>
      <c r="AB34" s="751"/>
      <c r="AC34" s="524"/>
      <c r="AD34" s="524"/>
      <c r="AE34" s="524"/>
      <c r="AF34" s="525"/>
      <c r="AG34" s="525"/>
      <c r="AH34" s="525"/>
      <c r="AI34" s="524"/>
      <c r="AJ34" s="524"/>
      <c r="AK34" s="524"/>
    </row>
    <row r="35" spans="1:37" s="23" customFormat="1" ht="12.75">
      <c r="A35" s="46">
        <v>2019</v>
      </c>
      <c r="B35" s="589" t="s">
        <v>144</v>
      </c>
      <c r="C35" s="522">
        <v>370877.60784629273</v>
      </c>
      <c r="D35" s="522">
        <v>714639.91800919955</v>
      </c>
      <c r="E35" s="522">
        <v>1274.0312128399999</v>
      </c>
      <c r="F35" s="522">
        <v>146300.14507803001</v>
      </c>
      <c r="G35" s="522">
        <v>2734.0812718382704</v>
      </c>
      <c r="H35" s="526">
        <v>1235825.7834182004</v>
      </c>
      <c r="I35" s="522">
        <v>237797.97140000001</v>
      </c>
      <c r="J35" s="522">
        <v>95.962749819999999</v>
      </c>
      <c r="K35" s="522">
        <v>279025.55009199999</v>
      </c>
      <c r="L35" s="522">
        <v>40806.078859733185</v>
      </c>
      <c r="M35" s="522">
        <v>1793551.3465197536</v>
      </c>
      <c r="N35" s="523">
        <v>81.927107281969356</v>
      </c>
      <c r="O35" s="522">
        <v>50000</v>
      </c>
      <c r="P35" s="522">
        <v>0</v>
      </c>
      <c r="Q35" s="522">
        <v>50000</v>
      </c>
      <c r="R35" s="522">
        <v>612262.61753819999</v>
      </c>
      <c r="S35" s="522">
        <v>13900.519652340001</v>
      </c>
      <c r="T35" s="522">
        <v>626163.13719053997</v>
      </c>
      <c r="U35" s="522">
        <v>0</v>
      </c>
      <c r="V35" s="522">
        <v>354.19009597999997</v>
      </c>
      <c r="W35" s="522">
        <v>47.888443019999997</v>
      </c>
      <c r="X35" s="522">
        <v>322917.50190899998</v>
      </c>
      <c r="Y35" s="522">
        <v>558956.2172142663</v>
      </c>
      <c r="Z35" s="522">
        <v>6.5899780000000003</v>
      </c>
      <c r="AA35" s="522">
        <v>882282.38764026633</v>
      </c>
      <c r="AB35" s="751">
        <v>235105.82168894727</v>
      </c>
      <c r="AC35" s="524"/>
      <c r="AD35" s="524"/>
      <c r="AE35" s="524"/>
      <c r="AF35" s="525"/>
      <c r="AG35" s="525"/>
      <c r="AH35" s="525"/>
      <c r="AI35" s="524"/>
      <c r="AJ35" s="524"/>
      <c r="AK35" s="524"/>
    </row>
    <row r="36" spans="1:37" s="23" customFormat="1" ht="12.75">
      <c r="A36" s="46"/>
      <c r="B36" s="589" t="s">
        <v>145</v>
      </c>
      <c r="C36" s="522">
        <v>346656.60264886374</v>
      </c>
      <c r="D36" s="522">
        <v>682533.3911761191</v>
      </c>
      <c r="E36" s="522">
        <v>65.839037009999998</v>
      </c>
      <c r="F36" s="522">
        <v>145948.95970497999</v>
      </c>
      <c r="G36" s="522">
        <v>44201.096921365744</v>
      </c>
      <c r="H36" s="526">
        <v>1219405.8894883385</v>
      </c>
      <c r="I36" s="522">
        <v>236817.67139999999</v>
      </c>
      <c r="J36" s="522">
        <v>95.96275</v>
      </c>
      <c r="K36" s="522">
        <v>275123.34922400001</v>
      </c>
      <c r="L36" s="522">
        <v>42271.371858031722</v>
      </c>
      <c r="M36" s="522">
        <v>1773714.24472037</v>
      </c>
      <c r="N36" s="523">
        <v>81.740605949035697</v>
      </c>
      <c r="O36" s="522">
        <v>50000</v>
      </c>
      <c r="P36" s="522">
        <v>0</v>
      </c>
      <c r="Q36" s="522">
        <v>50000</v>
      </c>
      <c r="R36" s="522">
        <v>622051.15233319998</v>
      </c>
      <c r="S36" s="522">
        <v>13971.40321205</v>
      </c>
      <c r="T36" s="522">
        <v>636022.55554524995</v>
      </c>
      <c r="U36" s="522">
        <v>0</v>
      </c>
      <c r="V36" s="522">
        <v>218.84054698</v>
      </c>
      <c r="W36" s="522">
        <v>47.399887020000001</v>
      </c>
      <c r="X36" s="522">
        <v>326968.51194</v>
      </c>
      <c r="Y36" s="522">
        <v>528533.06766949</v>
      </c>
      <c r="Z36" s="522">
        <v>9.0493489999999994</v>
      </c>
      <c r="AA36" s="522">
        <v>855776.86939249001</v>
      </c>
      <c r="AB36" s="751">
        <v>231914.81978263007</v>
      </c>
      <c r="AC36" s="524"/>
      <c r="AD36" s="524"/>
      <c r="AE36" s="524"/>
      <c r="AF36" s="525"/>
      <c r="AG36" s="525"/>
      <c r="AH36" s="525"/>
      <c r="AI36" s="524"/>
      <c r="AJ36" s="524"/>
      <c r="AK36" s="524"/>
    </row>
    <row r="37" spans="1:37" s="23" customFormat="1" ht="12.75">
      <c r="A37" s="46"/>
      <c r="B37" s="589" t="s">
        <v>146</v>
      </c>
      <c r="C37" s="522">
        <v>655794.5655046769</v>
      </c>
      <c r="D37" s="522">
        <v>666053.33284280146</v>
      </c>
      <c r="E37" s="522">
        <v>64.04663343</v>
      </c>
      <c r="F37" s="522">
        <v>141975.64149421002</v>
      </c>
      <c r="G37" s="522">
        <v>16907.424000305491</v>
      </c>
      <c r="H37" s="526">
        <v>1480795.0104754241</v>
      </c>
      <c r="I37" s="522">
        <v>237804.3714</v>
      </c>
      <c r="J37" s="522">
        <v>95.441613000000004</v>
      </c>
      <c r="K37" s="522">
        <v>267259.09775800002</v>
      </c>
      <c r="L37" s="522">
        <v>45990.617170039564</v>
      </c>
      <c r="M37" s="522">
        <v>2031944.5384164636</v>
      </c>
      <c r="N37" s="523">
        <v>84.508117350442916</v>
      </c>
      <c r="O37" s="522">
        <v>50000</v>
      </c>
      <c r="P37" s="522">
        <v>0</v>
      </c>
      <c r="Q37" s="522">
        <v>50000</v>
      </c>
      <c r="R37" s="522">
        <v>673494.75784820004</v>
      </c>
      <c r="S37" s="522">
        <v>14143.51539791</v>
      </c>
      <c r="T37" s="522">
        <v>687638.27324611007</v>
      </c>
      <c r="U37" s="522">
        <v>0</v>
      </c>
      <c r="V37" s="522">
        <v>357.51774289000002</v>
      </c>
      <c r="W37" s="522">
        <v>47.131476110000001</v>
      </c>
      <c r="X37" s="522">
        <v>275252.89465600002</v>
      </c>
      <c r="Y37" s="522">
        <v>788943.27068531874</v>
      </c>
      <c r="Z37" s="522">
        <v>12.715809999999999</v>
      </c>
      <c r="AA37" s="522">
        <v>1064613.5303703188</v>
      </c>
      <c r="AB37" s="751">
        <v>229692.7348000349</v>
      </c>
      <c r="AC37" s="524"/>
      <c r="AD37" s="524"/>
      <c r="AE37" s="524"/>
      <c r="AF37" s="525"/>
      <c r="AG37" s="525"/>
      <c r="AH37" s="525"/>
      <c r="AI37" s="524"/>
      <c r="AJ37" s="524"/>
      <c r="AK37" s="524"/>
    </row>
    <row r="38" spans="1:37" s="23" customFormat="1" ht="12.75">
      <c r="A38" s="46"/>
      <c r="B38" s="589" t="s">
        <v>147</v>
      </c>
      <c r="C38" s="522">
        <v>606022.27058488317</v>
      </c>
      <c r="D38" s="522">
        <v>645292.90338557027</v>
      </c>
      <c r="E38" s="522">
        <v>1277.9406615599999</v>
      </c>
      <c r="F38" s="522">
        <v>141184.75525014001</v>
      </c>
      <c r="G38" s="522">
        <v>12321.576237678039</v>
      </c>
      <c r="H38" s="526">
        <v>1406099.4461198316</v>
      </c>
      <c r="I38" s="522">
        <v>237810.3714</v>
      </c>
      <c r="J38" s="522">
        <v>95.414168000000004</v>
      </c>
      <c r="K38" s="522">
        <v>198623.15930999999</v>
      </c>
      <c r="L38" s="522">
        <v>46453.43993572006</v>
      </c>
      <c r="M38" s="522">
        <v>1889081.8309335518</v>
      </c>
      <c r="N38" s="523">
        <v>90.163802175283692</v>
      </c>
      <c r="O38" s="522">
        <v>50000</v>
      </c>
      <c r="P38" s="522">
        <v>0</v>
      </c>
      <c r="Q38" s="522">
        <v>50000</v>
      </c>
      <c r="R38" s="522">
        <v>663118.43878119998</v>
      </c>
      <c r="S38" s="522">
        <v>14255.838028370001</v>
      </c>
      <c r="T38" s="522">
        <v>677374.27680957003</v>
      </c>
      <c r="U38" s="522">
        <v>0</v>
      </c>
      <c r="V38" s="522">
        <v>371.45764360000004</v>
      </c>
      <c r="W38" s="522">
        <v>45.045231399999999</v>
      </c>
      <c r="X38" s="522">
        <v>246809.612689</v>
      </c>
      <c r="Y38" s="522">
        <v>634869.1633519117</v>
      </c>
      <c r="Z38" s="522">
        <v>24.844684000000001</v>
      </c>
      <c r="AA38" s="522">
        <v>882120.12359991169</v>
      </c>
      <c r="AB38" s="751">
        <v>279587.43052407005</v>
      </c>
      <c r="AC38" s="524"/>
      <c r="AD38" s="524"/>
      <c r="AE38" s="524"/>
      <c r="AF38" s="525"/>
      <c r="AG38" s="525"/>
      <c r="AH38" s="525"/>
      <c r="AI38" s="524"/>
      <c r="AJ38" s="524"/>
      <c r="AK38" s="524"/>
    </row>
    <row r="39" spans="1:37" s="23" customFormat="1" ht="12.75">
      <c r="A39" s="46"/>
      <c r="B39" s="589" t="s">
        <v>148</v>
      </c>
      <c r="C39" s="522">
        <v>523560.7127832587</v>
      </c>
      <c r="D39" s="522">
        <v>647424.88828062639</v>
      </c>
      <c r="E39" s="522">
        <v>1361.41195513</v>
      </c>
      <c r="F39" s="522">
        <v>141200.57756638998</v>
      </c>
      <c r="G39" s="522">
        <v>16724.630897483545</v>
      </c>
      <c r="H39" s="526">
        <v>1330272.2214828886</v>
      </c>
      <c r="I39" s="522">
        <v>237891.17139999999</v>
      </c>
      <c r="J39" s="522">
        <v>95.353290999999999</v>
      </c>
      <c r="K39" s="522">
        <v>79638.150773000001</v>
      </c>
      <c r="L39" s="522">
        <v>108970.84712621034</v>
      </c>
      <c r="M39" s="522">
        <v>1756867.744073099</v>
      </c>
      <c r="N39" s="523">
        <v>94.956397695677936</v>
      </c>
      <c r="O39" s="522">
        <v>50000</v>
      </c>
      <c r="P39" s="522">
        <v>0</v>
      </c>
      <c r="Q39" s="522">
        <v>50000</v>
      </c>
      <c r="R39" s="522">
        <v>608442.11372619995</v>
      </c>
      <c r="S39" s="522">
        <v>14311.503376950001</v>
      </c>
      <c r="T39" s="522">
        <v>622753.61710315</v>
      </c>
      <c r="U39" s="522">
        <v>0</v>
      </c>
      <c r="V39" s="522">
        <v>445.69029648999998</v>
      </c>
      <c r="W39" s="522">
        <v>42.683941509999997</v>
      </c>
      <c r="X39" s="522">
        <v>226623.80461299999</v>
      </c>
      <c r="Y39" s="522">
        <v>551042.88844999787</v>
      </c>
      <c r="Z39" s="522">
        <v>20.851430000000001</v>
      </c>
      <c r="AA39" s="522">
        <v>778175.91873099795</v>
      </c>
      <c r="AB39" s="751">
        <v>305938.20823895093</v>
      </c>
      <c r="AC39" s="524"/>
      <c r="AD39" s="524"/>
      <c r="AE39" s="524"/>
      <c r="AF39" s="525"/>
      <c r="AG39" s="525"/>
      <c r="AH39" s="525"/>
      <c r="AI39" s="524"/>
      <c r="AJ39" s="524"/>
      <c r="AK39" s="524"/>
    </row>
    <row r="40" spans="1:37" s="23" customFormat="1" ht="12.75">
      <c r="A40" s="46"/>
      <c r="B40" s="589" t="s">
        <v>149</v>
      </c>
      <c r="C40" s="522">
        <v>909699.17403157416</v>
      </c>
      <c r="D40" s="522">
        <v>658841.75019158598</v>
      </c>
      <c r="E40" s="522">
        <v>1287.5949205499999</v>
      </c>
      <c r="F40" s="522">
        <v>142664.21401485999</v>
      </c>
      <c r="G40" s="522">
        <v>8074.7840974197115</v>
      </c>
      <c r="H40" s="526">
        <v>1720567.5172559901</v>
      </c>
      <c r="I40" s="522">
        <v>236564.47140000001</v>
      </c>
      <c r="J40" s="522">
        <v>56.651909000000003</v>
      </c>
      <c r="K40" s="522">
        <v>106603.18414899999</v>
      </c>
      <c r="L40" s="522">
        <v>76733.606144041754</v>
      </c>
      <c r="M40" s="522">
        <v>2140525.4308580318</v>
      </c>
      <c r="N40" s="523">
        <v>96.257129065101253</v>
      </c>
      <c r="O40" s="522">
        <v>50000</v>
      </c>
      <c r="P40" s="522">
        <v>0</v>
      </c>
      <c r="Q40" s="522">
        <v>50000</v>
      </c>
      <c r="R40" s="522">
        <v>607189.27558919997</v>
      </c>
      <c r="S40" s="522">
        <v>14365.536999239999</v>
      </c>
      <c r="T40" s="522">
        <v>621554.81258844002</v>
      </c>
      <c r="U40" s="522">
        <v>0</v>
      </c>
      <c r="V40" s="522">
        <v>260.85947433999996</v>
      </c>
      <c r="W40" s="522">
        <v>78.138081659999997</v>
      </c>
      <c r="X40" s="522">
        <v>252900.1047506</v>
      </c>
      <c r="Y40" s="522">
        <v>912667.80708425562</v>
      </c>
      <c r="Z40" s="522">
        <v>8.4986339999999991</v>
      </c>
      <c r="AA40" s="522">
        <v>1165915.4080248557</v>
      </c>
      <c r="AB40" s="751">
        <v>303055.21024473617</v>
      </c>
      <c r="AC40" s="524"/>
      <c r="AD40" s="524"/>
      <c r="AE40" s="524"/>
      <c r="AF40" s="525"/>
      <c r="AG40" s="525"/>
      <c r="AH40" s="525"/>
      <c r="AI40" s="524"/>
      <c r="AJ40" s="524"/>
      <c r="AK40" s="524"/>
    </row>
    <row r="41" spans="1:37" s="23" customFormat="1" ht="12.75">
      <c r="A41" s="46"/>
      <c r="B41" s="589" t="s">
        <v>150</v>
      </c>
      <c r="C41" s="522">
        <v>766988.45234274026</v>
      </c>
      <c r="D41" s="522">
        <v>712684.59512515343</v>
      </c>
      <c r="E41" s="522">
        <v>2556.4817104200001</v>
      </c>
      <c r="F41" s="522">
        <v>140906.02701177998</v>
      </c>
      <c r="G41" s="522">
        <v>12218.280454272526</v>
      </c>
      <c r="H41" s="526">
        <v>1635353.8366443664</v>
      </c>
      <c r="I41" s="522">
        <v>237622.3714</v>
      </c>
      <c r="J41" s="522">
        <v>56.651909000000003</v>
      </c>
      <c r="K41" s="522">
        <v>108478.35324500001</v>
      </c>
      <c r="L41" s="522">
        <v>48257.384979979135</v>
      </c>
      <c r="M41" s="522">
        <v>2029768.5981783457</v>
      </c>
      <c r="N41" s="523">
        <v>96.179491185289194</v>
      </c>
      <c r="O41" s="522">
        <v>50000</v>
      </c>
      <c r="P41" s="522">
        <v>0</v>
      </c>
      <c r="Q41" s="522">
        <v>50000</v>
      </c>
      <c r="R41" s="522">
        <v>612633.65997419995</v>
      </c>
      <c r="S41" s="522">
        <v>14439.41399218</v>
      </c>
      <c r="T41" s="522">
        <v>627073.07396637998</v>
      </c>
      <c r="U41" s="522">
        <v>0</v>
      </c>
      <c r="V41" s="522">
        <v>281.60740487999999</v>
      </c>
      <c r="W41" s="522">
        <v>46.89059512</v>
      </c>
      <c r="X41" s="522">
        <v>261299.237425</v>
      </c>
      <c r="Y41" s="522">
        <v>811607.08027152577</v>
      </c>
      <c r="Z41" s="522">
        <v>6.6124109999999998</v>
      </c>
      <c r="AA41" s="522">
        <v>1073241.4281075259</v>
      </c>
      <c r="AB41" s="751">
        <v>279454.09610443981</v>
      </c>
      <c r="AC41" s="524"/>
      <c r="AD41" s="524"/>
      <c r="AE41" s="524"/>
      <c r="AF41" s="525"/>
      <c r="AG41" s="525"/>
      <c r="AH41" s="525"/>
      <c r="AI41" s="524"/>
      <c r="AJ41" s="524"/>
      <c r="AK41" s="524"/>
    </row>
    <row r="42" spans="1:37" s="23" customFormat="1" ht="12.75">
      <c r="A42" s="46"/>
      <c r="B42" s="589" t="s">
        <v>151</v>
      </c>
      <c r="C42" s="522">
        <v>785599.68070602114</v>
      </c>
      <c r="D42" s="522">
        <v>729939.85392768087</v>
      </c>
      <c r="E42" s="522">
        <v>1312.3220733000001</v>
      </c>
      <c r="F42" s="522">
        <v>143745.89088422002</v>
      </c>
      <c r="G42" s="522">
        <v>29982.690638432468</v>
      </c>
      <c r="H42" s="526">
        <v>1690580.4382296547</v>
      </c>
      <c r="I42" s="522">
        <v>237807.8714</v>
      </c>
      <c r="J42" s="522">
        <v>56.591033000000003</v>
      </c>
      <c r="K42" s="522">
        <v>113208.45397</v>
      </c>
      <c r="L42" s="522">
        <v>46638.168107089587</v>
      </c>
      <c r="M42" s="522">
        <v>2088291.5227397443</v>
      </c>
      <c r="N42" s="523">
        <v>96.272206846262449</v>
      </c>
      <c r="O42" s="522">
        <v>50000</v>
      </c>
      <c r="P42" s="522">
        <v>0</v>
      </c>
      <c r="Q42" s="522">
        <v>50000</v>
      </c>
      <c r="R42" s="522">
        <v>631639.6511592</v>
      </c>
      <c r="S42" s="522">
        <v>14506.060311220001</v>
      </c>
      <c r="T42" s="522">
        <v>646145.71147042001</v>
      </c>
      <c r="U42" s="522">
        <v>0</v>
      </c>
      <c r="V42" s="522">
        <v>434.74144824999996</v>
      </c>
      <c r="W42" s="522">
        <v>99.99577275</v>
      </c>
      <c r="X42" s="522">
        <v>267171.85367500002</v>
      </c>
      <c r="Y42" s="522">
        <v>842183.21424420527</v>
      </c>
      <c r="Z42" s="522">
        <v>6.5370730000000004</v>
      </c>
      <c r="AA42" s="522">
        <v>1109896.3422132053</v>
      </c>
      <c r="AB42" s="751">
        <v>282249.46905611898</v>
      </c>
      <c r="AC42" s="524"/>
      <c r="AD42" s="524"/>
      <c r="AE42" s="524"/>
      <c r="AF42" s="525"/>
      <c r="AG42" s="525"/>
      <c r="AH42" s="525"/>
      <c r="AI42" s="524"/>
      <c r="AJ42" s="524"/>
      <c r="AK42" s="524"/>
    </row>
    <row r="43" spans="1:37" s="23" customFormat="1" ht="12.75">
      <c r="A43" s="46"/>
      <c r="B43" s="589" t="s">
        <v>152</v>
      </c>
      <c r="C43" s="522">
        <v>671420.13568324212</v>
      </c>
      <c r="D43" s="522">
        <v>713721.7726900347</v>
      </c>
      <c r="E43" s="522">
        <v>1316.1986066099998</v>
      </c>
      <c r="F43" s="522">
        <v>144162.11067058999</v>
      </c>
      <c r="G43" s="522">
        <v>11385.952465113278</v>
      </c>
      <c r="H43" s="526">
        <v>1542006.1701155901</v>
      </c>
      <c r="I43" s="522">
        <v>237810.17139999999</v>
      </c>
      <c r="J43" s="522">
        <v>56.135939999999998</v>
      </c>
      <c r="K43" s="522">
        <v>145623.880416</v>
      </c>
      <c r="L43" s="522">
        <v>44307.760704544373</v>
      </c>
      <c r="M43" s="522">
        <v>1969804.1185761343</v>
      </c>
      <c r="N43" s="523">
        <v>96.05149205449159</v>
      </c>
      <c r="O43" s="522">
        <v>50000</v>
      </c>
      <c r="P43" s="522">
        <v>0</v>
      </c>
      <c r="Q43" s="522">
        <v>50000</v>
      </c>
      <c r="R43" s="522">
        <v>635424.19016919995</v>
      </c>
      <c r="S43" s="522">
        <v>14586.96501408</v>
      </c>
      <c r="T43" s="522">
        <v>650011.15518328</v>
      </c>
      <c r="U43" s="522">
        <v>0</v>
      </c>
      <c r="V43" s="522">
        <v>277.34376644999998</v>
      </c>
      <c r="W43" s="522">
        <v>65.849433550000001</v>
      </c>
      <c r="X43" s="522">
        <v>264590.48251200002</v>
      </c>
      <c r="Y43" s="522">
        <v>690325.04600180336</v>
      </c>
      <c r="Z43" s="522">
        <v>125.455474</v>
      </c>
      <c r="AA43" s="522">
        <v>955384.17718780332</v>
      </c>
      <c r="AB43" s="751">
        <v>314408.786205051</v>
      </c>
      <c r="AC43" s="524"/>
      <c r="AD43" s="524"/>
      <c r="AE43" s="524"/>
      <c r="AF43" s="525"/>
      <c r="AG43" s="525"/>
      <c r="AH43" s="525"/>
      <c r="AI43" s="524"/>
      <c r="AJ43" s="524"/>
      <c r="AK43" s="524"/>
    </row>
    <row r="44" spans="1:37" s="23" customFormat="1" ht="12.75">
      <c r="A44" s="46"/>
      <c r="B44" s="589" t="s">
        <v>153</v>
      </c>
      <c r="C44" s="522">
        <v>679509.06477367529</v>
      </c>
      <c r="D44" s="522">
        <v>722856.37129950558</v>
      </c>
      <c r="E44" s="522">
        <v>1329.33738139</v>
      </c>
      <c r="F44" s="522">
        <v>145601.18950232002</v>
      </c>
      <c r="G44" s="522">
        <v>26120.266487974692</v>
      </c>
      <c r="H44" s="526">
        <v>1575416.2294448654</v>
      </c>
      <c r="I44" s="522">
        <v>237815.8714</v>
      </c>
      <c r="J44" s="522">
        <v>56.135939999999998</v>
      </c>
      <c r="K44" s="522">
        <v>112377.76954199999</v>
      </c>
      <c r="L44" s="522">
        <v>44806.984377866145</v>
      </c>
      <c r="M44" s="522">
        <v>1970472.9907047316</v>
      </c>
      <c r="N44" s="523">
        <v>97.560470053473622</v>
      </c>
      <c r="O44" s="522">
        <v>50000</v>
      </c>
      <c r="P44" s="522">
        <v>0</v>
      </c>
      <c r="Q44" s="522">
        <v>50000</v>
      </c>
      <c r="R44" s="522">
        <v>634603.41250920005</v>
      </c>
      <c r="S44" s="522">
        <v>14669.38259193</v>
      </c>
      <c r="T44" s="522">
        <v>649272.79510113003</v>
      </c>
      <c r="U44" s="522">
        <v>0</v>
      </c>
      <c r="V44" s="522">
        <v>281.78871770999996</v>
      </c>
      <c r="W44" s="522">
        <v>54.397979290000002</v>
      </c>
      <c r="X44" s="522">
        <v>259031.12831299999</v>
      </c>
      <c r="Y44" s="522">
        <v>706159.18111661286</v>
      </c>
      <c r="Z44" s="522">
        <v>10.711821</v>
      </c>
      <c r="AA44" s="522">
        <v>965537.20794761286</v>
      </c>
      <c r="AB44" s="751">
        <v>305662.98765598866</v>
      </c>
      <c r="AC44" s="524"/>
      <c r="AD44" s="524"/>
      <c r="AE44" s="524"/>
      <c r="AF44" s="525"/>
      <c r="AG44" s="525"/>
      <c r="AH44" s="525"/>
      <c r="AI44" s="524"/>
      <c r="AJ44" s="524"/>
      <c r="AK44" s="524"/>
    </row>
    <row r="45" spans="1:37" s="23" customFormat="1" ht="12.75">
      <c r="A45" s="46"/>
      <c r="B45" s="589" t="s">
        <v>154</v>
      </c>
      <c r="C45" s="522">
        <v>595384.95765529049</v>
      </c>
      <c r="D45" s="522">
        <v>764004.92129147158</v>
      </c>
      <c r="E45" s="522">
        <v>1308.8457778499999</v>
      </c>
      <c r="F45" s="522">
        <v>144643.62783498998</v>
      </c>
      <c r="G45" s="522">
        <v>12594.27874303926</v>
      </c>
      <c r="H45" s="526">
        <v>1517936.6313026412</v>
      </c>
      <c r="I45" s="522">
        <v>237811.7714</v>
      </c>
      <c r="J45" s="522">
        <v>56.075063</v>
      </c>
      <c r="K45" s="522">
        <v>94931.540762000004</v>
      </c>
      <c r="L45" s="522">
        <v>61042.456276379758</v>
      </c>
      <c r="M45" s="522">
        <v>1911778.474804021</v>
      </c>
      <c r="N45" s="523">
        <v>97.426011407743289</v>
      </c>
      <c r="O45" s="522">
        <v>50000</v>
      </c>
      <c r="P45" s="522">
        <v>0</v>
      </c>
      <c r="Q45" s="522">
        <v>50000</v>
      </c>
      <c r="R45" s="522">
        <v>642972.47768919996</v>
      </c>
      <c r="S45" s="522">
        <v>14745.21864522</v>
      </c>
      <c r="T45" s="522">
        <v>657717.69633442</v>
      </c>
      <c r="U45" s="522">
        <v>0</v>
      </c>
      <c r="V45" s="522">
        <v>392.80106735000004</v>
      </c>
      <c r="W45" s="522">
        <v>53.62037565</v>
      </c>
      <c r="X45" s="522">
        <v>261141.860594</v>
      </c>
      <c r="Y45" s="522">
        <v>638728.39827962115</v>
      </c>
      <c r="Z45" s="522">
        <v>6.037166</v>
      </c>
      <c r="AA45" s="522">
        <v>900322.7174826212</v>
      </c>
      <c r="AB45" s="751">
        <v>303738.06098697986</v>
      </c>
      <c r="AC45" s="524"/>
      <c r="AD45" s="524"/>
      <c r="AE45" s="524"/>
      <c r="AF45" s="525"/>
      <c r="AG45" s="525"/>
      <c r="AH45" s="525"/>
      <c r="AI45" s="524"/>
      <c r="AJ45" s="524"/>
      <c r="AK45" s="524"/>
    </row>
    <row r="46" spans="1:37" s="23" customFormat="1" ht="12.75">
      <c r="A46" s="46"/>
      <c r="B46" s="589" t="s">
        <v>155</v>
      </c>
      <c r="C46" s="522">
        <v>594094.64365379524</v>
      </c>
      <c r="D46" s="522">
        <v>768469.68946167268</v>
      </c>
      <c r="E46" s="522">
        <v>1319.5760667300001</v>
      </c>
      <c r="F46" s="522">
        <v>145830.88659297995</v>
      </c>
      <c r="G46" s="522">
        <v>61.966414950000001</v>
      </c>
      <c r="H46" s="526">
        <v>1509776.762190128</v>
      </c>
      <c r="I46" s="522">
        <v>236608.97140000001</v>
      </c>
      <c r="J46" s="522">
        <v>39.288834999999999</v>
      </c>
      <c r="K46" s="522">
        <v>126866.76207700001</v>
      </c>
      <c r="L46" s="522">
        <v>46125.654617656721</v>
      </c>
      <c r="M46" s="522">
        <v>1919417.4391197846</v>
      </c>
      <c r="N46" s="523">
        <v>97.602111374945807</v>
      </c>
      <c r="O46" s="522">
        <v>50000</v>
      </c>
      <c r="P46" s="522">
        <v>0</v>
      </c>
      <c r="Q46" s="522">
        <v>50000</v>
      </c>
      <c r="R46" s="522">
        <v>663139.40957919997</v>
      </c>
      <c r="S46" s="522">
        <v>14827.74072677</v>
      </c>
      <c r="T46" s="522">
        <v>677967.15030596999</v>
      </c>
      <c r="U46" s="522">
        <v>0</v>
      </c>
      <c r="V46" s="522">
        <v>443.95033440999998</v>
      </c>
      <c r="W46" s="522">
        <v>55.688539589999998</v>
      </c>
      <c r="X46" s="522">
        <v>254581.619737</v>
      </c>
      <c r="Y46" s="522">
        <v>613812.94933543808</v>
      </c>
      <c r="Z46" s="522">
        <v>7.5987010000000001</v>
      </c>
      <c r="AA46" s="522">
        <v>868901.80664743809</v>
      </c>
      <c r="AB46" s="751">
        <v>322548.48216637643</v>
      </c>
      <c r="AC46" s="524"/>
      <c r="AD46" s="524"/>
      <c r="AE46" s="524"/>
      <c r="AF46" s="525"/>
      <c r="AG46" s="525"/>
      <c r="AH46" s="525"/>
      <c r="AI46" s="524"/>
      <c r="AJ46" s="524"/>
      <c r="AK46" s="524"/>
    </row>
    <row r="47" spans="1:37" s="23" customFormat="1" ht="12.75">
      <c r="A47" s="46"/>
      <c r="B47" s="368"/>
      <c r="C47" s="522"/>
      <c r="D47" s="522"/>
      <c r="E47" s="522"/>
      <c r="F47" s="522"/>
      <c r="G47" s="522"/>
      <c r="H47" s="526"/>
      <c r="I47" s="522"/>
      <c r="J47" s="522"/>
      <c r="K47" s="522"/>
      <c r="L47" s="522"/>
      <c r="M47" s="522"/>
      <c r="N47" s="523"/>
      <c r="O47" s="522"/>
      <c r="P47" s="522"/>
      <c r="Q47" s="522"/>
      <c r="R47" s="522"/>
      <c r="S47" s="522"/>
      <c r="T47" s="522"/>
      <c r="U47" s="522"/>
      <c r="V47" s="522"/>
      <c r="W47" s="522"/>
      <c r="X47" s="522"/>
      <c r="Y47" s="522"/>
      <c r="Z47" s="522"/>
      <c r="AA47" s="522"/>
      <c r="AB47" s="751"/>
      <c r="AC47" s="524"/>
      <c r="AD47" s="524"/>
      <c r="AE47" s="524"/>
      <c r="AF47" s="525"/>
      <c r="AG47" s="525"/>
      <c r="AH47" s="525"/>
      <c r="AI47" s="524"/>
      <c r="AJ47" s="524"/>
      <c r="AK47" s="524"/>
    </row>
    <row r="48" spans="1:37" s="23" customFormat="1" ht="12.75">
      <c r="A48" s="46">
        <v>2020</v>
      </c>
      <c r="B48" s="589" t="s">
        <v>144</v>
      </c>
      <c r="C48" s="522">
        <v>576087.12259671802</v>
      </c>
      <c r="D48" s="522">
        <v>790935.99409426202</v>
      </c>
      <c r="E48" s="522">
        <v>1315.61018543</v>
      </c>
      <c r="F48" s="522">
        <v>145392.60340721</v>
      </c>
      <c r="G48" s="522">
        <v>13833.30059410317</v>
      </c>
      <c r="H48" s="526">
        <v>1527564.630877723</v>
      </c>
      <c r="I48" s="522">
        <v>237811.3714</v>
      </c>
      <c r="J48" s="522">
        <v>39.288834999999999</v>
      </c>
      <c r="K48" s="522">
        <v>97759.729582999993</v>
      </c>
      <c r="L48" s="522">
        <v>44773.460244167363</v>
      </c>
      <c r="M48" s="522">
        <v>1907948.4809398905</v>
      </c>
      <c r="N48" s="523">
        <v>99.341666434655735</v>
      </c>
      <c r="O48" s="522">
        <v>50000</v>
      </c>
      <c r="P48" s="522">
        <v>0</v>
      </c>
      <c r="Q48" s="522">
        <v>50000</v>
      </c>
      <c r="R48" s="522">
        <v>653146.17787420005</v>
      </c>
      <c r="S48" s="522">
        <v>14896.22799596</v>
      </c>
      <c r="T48" s="522">
        <v>668042.40587016009</v>
      </c>
      <c r="U48" s="522">
        <v>0</v>
      </c>
      <c r="V48" s="522">
        <v>454.77918381000001</v>
      </c>
      <c r="W48" s="522">
        <v>106.61432719</v>
      </c>
      <c r="X48" s="522">
        <v>267408.957306</v>
      </c>
      <c r="Y48" s="522">
        <v>601668.92712795432</v>
      </c>
      <c r="Z48" s="522">
        <v>6.0616209999999997</v>
      </c>
      <c r="AA48" s="522">
        <v>869645.33956595429</v>
      </c>
      <c r="AB48" s="751">
        <v>320260.73550377623</v>
      </c>
      <c r="AC48" s="524"/>
      <c r="AD48" s="524"/>
      <c r="AE48" s="524"/>
      <c r="AF48" s="525"/>
      <c r="AG48" s="525"/>
      <c r="AH48" s="525"/>
      <c r="AI48" s="524"/>
      <c r="AJ48" s="524"/>
      <c r="AK48" s="524"/>
    </row>
    <row r="49" spans="1:37" s="23" customFormat="1" ht="12.75">
      <c r="A49" s="46"/>
      <c r="B49" s="589" t="s">
        <v>145</v>
      </c>
      <c r="C49" s="522">
        <v>630401.78898681758</v>
      </c>
      <c r="D49" s="522">
        <v>825752.84069660376</v>
      </c>
      <c r="E49" s="522">
        <v>84.067910870000006</v>
      </c>
      <c r="F49" s="522">
        <v>145181.69745904001</v>
      </c>
      <c r="G49" s="522">
        <v>15853.003010735041</v>
      </c>
      <c r="H49" s="526">
        <v>1617273.3980640667</v>
      </c>
      <c r="I49" s="522">
        <v>237809.17139999999</v>
      </c>
      <c r="J49" s="522">
        <v>39.227958000000001</v>
      </c>
      <c r="K49" s="522">
        <v>70866.901712999999</v>
      </c>
      <c r="L49" s="522">
        <v>71227.14814520604</v>
      </c>
      <c r="M49" s="522">
        <v>1997215.8472802725</v>
      </c>
      <c r="N49" s="523">
        <v>100.45542463665322</v>
      </c>
      <c r="O49" s="522">
        <v>50000</v>
      </c>
      <c r="P49" s="522">
        <v>0</v>
      </c>
      <c r="Q49" s="522">
        <v>50000</v>
      </c>
      <c r="R49" s="522">
        <v>668767.90107919998</v>
      </c>
      <c r="S49" s="522">
        <v>14968.99658372</v>
      </c>
      <c r="T49" s="522">
        <v>683736.89766291995</v>
      </c>
      <c r="U49" s="522">
        <v>0</v>
      </c>
      <c r="V49" s="522">
        <v>271.31650464000001</v>
      </c>
      <c r="W49" s="522">
        <v>106.00774636</v>
      </c>
      <c r="X49" s="522">
        <v>279439.936805</v>
      </c>
      <c r="Y49" s="522">
        <v>646376.14713995857</v>
      </c>
      <c r="Z49" s="522">
        <v>11.022759000000001</v>
      </c>
      <c r="AA49" s="522">
        <v>926204.43095495855</v>
      </c>
      <c r="AB49" s="751">
        <v>337274.51866239402</v>
      </c>
      <c r="AC49" s="524"/>
      <c r="AD49" s="524"/>
      <c r="AE49" s="524"/>
      <c r="AF49" s="525"/>
      <c r="AG49" s="525"/>
      <c r="AH49" s="525"/>
      <c r="AI49" s="524"/>
      <c r="AJ49" s="524"/>
      <c r="AK49" s="524"/>
    </row>
    <row r="50" spans="1:37" s="23" customFormat="1" ht="12.75">
      <c r="A50" s="46"/>
      <c r="B50" s="589" t="s">
        <v>146</v>
      </c>
      <c r="C50" s="522">
        <v>485405.40960992541</v>
      </c>
      <c r="D50" s="522">
        <v>908015.31027718261</v>
      </c>
      <c r="E50" s="522">
        <v>86.681168749999998</v>
      </c>
      <c r="F50" s="522">
        <v>149694.68251426</v>
      </c>
      <c r="G50" s="522">
        <v>658.83384790601406</v>
      </c>
      <c r="H50" s="526">
        <v>1543860.917418024</v>
      </c>
      <c r="I50" s="522">
        <v>237791.8714</v>
      </c>
      <c r="J50" s="522">
        <v>38.767698000000003</v>
      </c>
      <c r="K50" s="522">
        <v>236238.25941500001</v>
      </c>
      <c r="L50" s="522">
        <v>44235.082788950065</v>
      </c>
      <c r="M50" s="522">
        <v>2062164.8987199741</v>
      </c>
      <c r="N50" s="523">
        <v>95.583310786633632</v>
      </c>
      <c r="O50" s="522">
        <v>50000</v>
      </c>
      <c r="P50" s="522">
        <v>0</v>
      </c>
      <c r="Q50" s="522">
        <v>50000</v>
      </c>
      <c r="R50" s="522">
        <v>790149.07305420004</v>
      </c>
      <c r="S50" s="522">
        <v>15041.27610637</v>
      </c>
      <c r="T50" s="522">
        <v>805190.34916057007</v>
      </c>
      <c r="U50" s="522">
        <v>0</v>
      </c>
      <c r="V50" s="522">
        <v>772.77858763999996</v>
      </c>
      <c r="W50" s="522">
        <v>107.17660836</v>
      </c>
      <c r="X50" s="522">
        <v>208499.444598</v>
      </c>
      <c r="Y50" s="522">
        <v>600623.46639674879</v>
      </c>
      <c r="Z50" s="522">
        <v>6.0330450000000004</v>
      </c>
      <c r="AA50" s="522">
        <v>810008.8992357488</v>
      </c>
      <c r="AB50" s="751">
        <v>396965.65032365522</v>
      </c>
      <c r="AC50" s="524"/>
      <c r="AD50" s="524"/>
      <c r="AE50" s="524"/>
      <c r="AF50" s="525"/>
      <c r="AG50" s="525"/>
      <c r="AH50" s="525"/>
      <c r="AI50" s="524"/>
      <c r="AJ50" s="524"/>
      <c r="AK50" s="524"/>
    </row>
    <row r="51" spans="1:37" s="23" customFormat="1" ht="12.75">
      <c r="A51" s="46"/>
      <c r="B51" s="589" t="s">
        <v>147</v>
      </c>
      <c r="C51" s="522">
        <v>442551.53871938097</v>
      </c>
      <c r="D51" s="522">
        <v>936828.25635703863</v>
      </c>
      <c r="E51" s="522">
        <v>1404.8970858299999</v>
      </c>
      <c r="F51" s="522">
        <v>153228.66539179004</v>
      </c>
      <c r="G51" s="522">
        <v>38708.689657552735</v>
      </c>
      <c r="H51" s="526">
        <v>1572722.0472115923</v>
      </c>
      <c r="I51" s="522">
        <v>237809.57139999999</v>
      </c>
      <c r="J51" s="522">
        <v>38.767698000000003</v>
      </c>
      <c r="K51" s="522">
        <v>328504.16191999998</v>
      </c>
      <c r="L51" s="522">
        <v>45037.634124062024</v>
      </c>
      <c r="M51" s="522">
        <v>2184112.1823536544</v>
      </c>
      <c r="N51" s="523">
        <v>95.562496975674506</v>
      </c>
      <c r="O51" s="522">
        <v>50000</v>
      </c>
      <c r="P51" s="522">
        <v>0</v>
      </c>
      <c r="Q51" s="522">
        <v>50000</v>
      </c>
      <c r="R51" s="522">
        <v>806126.7091942</v>
      </c>
      <c r="S51" s="522">
        <v>15043.247585040001</v>
      </c>
      <c r="T51" s="522">
        <v>821169.95677924005</v>
      </c>
      <c r="U51" s="522">
        <v>0</v>
      </c>
      <c r="V51" s="522">
        <v>472.04025564</v>
      </c>
      <c r="W51" s="522">
        <v>107.17060836</v>
      </c>
      <c r="X51" s="522">
        <v>200312.31000200001</v>
      </c>
      <c r="Y51" s="522">
        <v>623682.56910750864</v>
      </c>
      <c r="Z51" s="522">
        <v>8.3111119999999996</v>
      </c>
      <c r="AA51" s="522">
        <v>824582.40108550864</v>
      </c>
      <c r="AB51" s="751">
        <v>488359.82448890572</v>
      </c>
      <c r="AC51" s="524"/>
      <c r="AD51" s="524"/>
      <c r="AE51" s="524"/>
      <c r="AF51" s="525"/>
      <c r="AG51" s="525"/>
      <c r="AH51" s="525"/>
      <c r="AI51" s="524"/>
      <c r="AJ51" s="524"/>
      <c r="AK51" s="524"/>
    </row>
    <row r="52" spans="1:37" s="23" customFormat="1" ht="12.75">
      <c r="A52" s="46"/>
      <c r="B52" s="589" t="s">
        <v>148</v>
      </c>
      <c r="C52" s="522">
        <v>402165.14447408204</v>
      </c>
      <c r="D52" s="522">
        <v>855874.92459018738</v>
      </c>
      <c r="E52" s="522">
        <v>488.30018351000001</v>
      </c>
      <c r="F52" s="522">
        <v>148621.86562066994</v>
      </c>
      <c r="G52" s="522">
        <v>18705.903446867724</v>
      </c>
      <c r="H52" s="526">
        <v>1425856.138315317</v>
      </c>
      <c r="I52" s="522">
        <v>237810.17139999999</v>
      </c>
      <c r="J52" s="522">
        <v>110.24025263999999</v>
      </c>
      <c r="K52" s="522">
        <v>368355.93220500002</v>
      </c>
      <c r="L52" s="522">
        <v>46536.767380545614</v>
      </c>
      <c r="M52" s="522">
        <v>2078669.2495535028</v>
      </c>
      <c r="N52" s="523">
        <v>88.826334442248736</v>
      </c>
      <c r="O52" s="522">
        <v>50000</v>
      </c>
      <c r="P52" s="522">
        <v>0</v>
      </c>
      <c r="Q52" s="522">
        <v>50000</v>
      </c>
      <c r="R52" s="522">
        <v>786112.75034419994</v>
      </c>
      <c r="S52" s="522">
        <v>15070.892156219999</v>
      </c>
      <c r="T52" s="522">
        <v>801183.64250041998</v>
      </c>
      <c r="U52" s="522">
        <v>0</v>
      </c>
      <c r="V52" s="522">
        <v>529.45520364000004</v>
      </c>
      <c r="W52" s="522">
        <v>106.57060835999999</v>
      </c>
      <c r="X52" s="522">
        <v>195249.17930399999</v>
      </c>
      <c r="Y52" s="522">
        <v>608136.6883938472</v>
      </c>
      <c r="Z52" s="522">
        <v>12.271601</v>
      </c>
      <c r="AA52" s="522">
        <v>804034.16511084721</v>
      </c>
      <c r="AB52" s="751">
        <v>423451.44194223569</v>
      </c>
      <c r="AC52" s="524"/>
      <c r="AD52" s="524"/>
      <c r="AE52" s="524"/>
      <c r="AF52" s="525"/>
      <c r="AG52" s="525"/>
      <c r="AH52" s="525"/>
      <c r="AI52" s="524"/>
      <c r="AJ52" s="524"/>
      <c r="AK52" s="524"/>
    </row>
    <row r="53" spans="1:37" s="23" customFormat="1" ht="12.75">
      <c r="A53" s="46"/>
      <c r="B53" s="589" t="s">
        <v>149</v>
      </c>
      <c r="C53" s="522">
        <v>410174.24591738405</v>
      </c>
      <c r="D53" s="522">
        <v>832007.14326907496</v>
      </c>
      <c r="E53" s="522">
        <v>489.45860916999999</v>
      </c>
      <c r="F53" s="522">
        <v>148974.45075736</v>
      </c>
      <c r="G53" s="522">
        <v>13367.358433140424</v>
      </c>
      <c r="H53" s="526">
        <v>1405012.6569861297</v>
      </c>
      <c r="I53" s="522">
        <v>235980.57139999999</v>
      </c>
      <c r="J53" s="522">
        <v>2901.8977135999999</v>
      </c>
      <c r="K53" s="522">
        <v>321302.56732199999</v>
      </c>
      <c r="L53" s="522">
        <v>46920.754461505683</v>
      </c>
      <c r="M53" s="522">
        <v>2012118.4478832353</v>
      </c>
      <c r="N53" s="523">
        <v>96.895150957356876</v>
      </c>
      <c r="O53" s="522">
        <v>50000</v>
      </c>
      <c r="P53" s="522">
        <v>0</v>
      </c>
      <c r="Q53" s="522">
        <v>50000</v>
      </c>
      <c r="R53" s="522">
        <v>753828.68531919993</v>
      </c>
      <c r="S53" s="522">
        <v>15112.348841450001</v>
      </c>
      <c r="T53" s="522">
        <v>768941.03416064987</v>
      </c>
      <c r="U53" s="522">
        <v>0</v>
      </c>
      <c r="V53" s="522">
        <v>607.18730428000003</v>
      </c>
      <c r="W53" s="522">
        <v>106.04840772</v>
      </c>
      <c r="X53" s="522">
        <v>99905.635055000006</v>
      </c>
      <c r="Y53" s="522">
        <v>580464.10139261046</v>
      </c>
      <c r="Z53" s="522">
        <v>10.018193999999999</v>
      </c>
      <c r="AA53" s="522">
        <v>681092.99035361048</v>
      </c>
      <c r="AB53" s="751">
        <v>512084.42336897505</v>
      </c>
      <c r="AC53" s="524"/>
      <c r="AD53" s="524"/>
      <c r="AE53" s="524"/>
      <c r="AF53" s="525"/>
      <c r="AG53" s="525"/>
      <c r="AH53" s="525"/>
      <c r="AI53" s="524"/>
      <c r="AJ53" s="524"/>
      <c r="AK53" s="524"/>
    </row>
    <row r="54" spans="1:37" s="23" customFormat="1" ht="12.75">
      <c r="A54" s="46"/>
      <c r="B54" s="589" t="s">
        <v>150</v>
      </c>
      <c r="C54" s="522">
        <v>515993.50231316563</v>
      </c>
      <c r="D54" s="522">
        <v>833311.95267795678</v>
      </c>
      <c r="E54" s="522">
        <v>1183.4373647100001</v>
      </c>
      <c r="F54" s="522">
        <v>152567.72390800001</v>
      </c>
      <c r="G54" s="522">
        <v>14165.862751671044</v>
      </c>
      <c r="H54" s="526">
        <v>1517222.4790155035</v>
      </c>
      <c r="I54" s="522">
        <v>237841.17139999999</v>
      </c>
      <c r="J54" s="522">
        <v>28148.449939890001</v>
      </c>
      <c r="K54" s="522">
        <v>312886.39563400001</v>
      </c>
      <c r="L54" s="522">
        <v>47332.053333408199</v>
      </c>
      <c r="M54" s="522">
        <v>2143430.5493228016</v>
      </c>
      <c r="N54" s="523">
        <v>94.140691787435301</v>
      </c>
      <c r="O54" s="522">
        <v>50000</v>
      </c>
      <c r="P54" s="522">
        <v>0</v>
      </c>
      <c r="Q54" s="522">
        <v>50000</v>
      </c>
      <c r="R54" s="522">
        <v>753190.07927500003</v>
      </c>
      <c r="S54" s="522">
        <v>15195.097807100001</v>
      </c>
      <c r="T54" s="522">
        <v>768385.17708210007</v>
      </c>
      <c r="U54" s="522">
        <v>0</v>
      </c>
      <c r="V54" s="522">
        <v>711.72055811999996</v>
      </c>
      <c r="W54" s="522">
        <v>112.96851588</v>
      </c>
      <c r="X54" s="522">
        <v>110333.661248</v>
      </c>
      <c r="Y54" s="522">
        <v>732104.55809464422</v>
      </c>
      <c r="Z54" s="522">
        <v>6.1845179999999997</v>
      </c>
      <c r="AA54" s="522">
        <v>843269.0929346442</v>
      </c>
      <c r="AB54" s="751">
        <v>481776.27930605737</v>
      </c>
      <c r="AC54" s="524"/>
      <c r="AD54" s="524"/>
      <c r="AE54" s="524"/>
      <c r="AF54" s="525"/>
      <c r="AG54" s="525"/>
      <c r="AH54" s="525"/>
      <c r="AI54" s="524"/>
      <c r="AJ54" s="524"/>
      <c r="AK54" s="524"/>
    </row>
    <row r="55" spans="1:37" s="23" customFormat="1" ht="12.75">
      <c r="A55" s="46"/>
      <c r="B55" s="589" t="s">
        <v>151</v>
      </c>
      <c r="C55" s="522">
        <v>654686.19984011678</v>
      </c>
      <c r="D55" s="522">
        <v>832672.05528074317</v>
      </c>
      <c r="E55" s="522">
        <v>497.20934532999996</v>
      </c>
      <c r="F55" s="522">
        <v>153595.36025406999</v>
      </c>
      <c r="G55" s="522">
        <v>10391.533193233014</v>
      </c>
      <c r="H55" s="526">
        <v>1651842.3579134929</v>
      </c>
      <c r="I55" s="522">
        <v>237786.67139999999</v>
      </c>
      <c r="J55" s="522">
        <v>52899.967020789998</v>
      </c>
      <c r="K55" s="522">
        <v>297592.36019500002</v>
      </c>
      <c r="L55" s="522">
        <v>47407.056123820134</v>
      </c>
      <c r="M55" s="522">
        <v>2287528.4126531035</v>
      </c>
      <c r="N55" s="523">
        <v>96.590860571764111</v>
      </c>
      <c r="O55" s="522">
        <v>50000</v>
      </c>
      <c r="P55" s="522">
        <v>0</v>
      </c>
      <c r="Q55" s="522">
        <v>50000</v>
      </c>
      <c r="R55" s="522">
        <v>752726.41224019998</v>
      </c>
      <c r="S55" s="522">
        <v>15264.358675859999</v>
      </c>
      <c r="T55" s="522">
        <v>767990.77091605996</v>
      </c>
      <c r="U55" s="522">
        <v>0</v>
      </c>
      <c r="V55" s="522">
        <v>815.36861718</v>
      </c>
      <c r="W55" s="522">
        <v>114.45340782</v>
      </c>
      <c r="X55" s="522">
        <v>111723.198877</v>
      </c>
      <c r="Y55" s="522">
        <v>829493.0389962371</v>
      </c>
      <c r="Z55" s="522">
        <v>6.7046460000000003</v>
      </c>
      <c r="AA55" s="522">
        <v>942152.76454423717</v>
      </c>
      <c r="AB55" s="751">
        <v>527384.87719280645</v>
      </c>
      <c r="AC55" s="524"/>
      <c r="AD55" s="524"/>
      <c r="AE55" s="524"/>
      <c r="AF55" s="525"/>
      <c r="AG55" s="525"/>
      <c r="AH55" s="525"/>
      <c r="AI55" s="524"/>
      <c r="AJ55" s="524"/>
      <c r="AK55" s="524"/>
    </row>
    <row r="56" spans="1:37" s="23" customFormat="1" ht="12.75">
      <c r="A56" s="46"/>
      <c r="B56" s="589" t="s">
        <v>152</v>
      </c>
      <c r="C56" s="522">
        <v>909202.98033219762</v>
      </c>
      <c r="D56" s="522">
        <v>829210.45788421773</v>
      </c>
      <c r="E56" s="522">
        <v>491.55352913000002</v>
      </c>
      <c r="F56" s="522">
        <v>151799.92524226004</v>
      </c>
      <c r="G56" s="522">
        <v>4643.1919469177619</v>
      </c>
      <c r="H56" s="526">
        <v>1895348.1089347231</v>
      </c>
      <c r="I56" s="522">
        <v>237807.7714</v>
      </c>
      <c r="J56" s="522">
        <v>77272.208526310002</v>
      </c>
      <c r="K56" s="522">
        <v>340543.08442700002</v>
      </c>
      <c r="L56" s="522">
        <v>48333.244508217555</v>
      </c>
      <c r="M56" s="522">
        <v>2599304.4177962509</v>
      </c>
      <c r="N56" s="523">
        <v>93.417118499404822</v>
      </c>
      <c r="O56" s="522">
        <v>50000</v>
      </c>
      <c r="P56" s="522">
        <v>0</v>
      </c>
      <c r="Q56" s="522">
        <v>50000</v>
      </c>
      <c r="R56" s="522">
        <v>759984.63588019996</v>
      </c>
      <c r="S56" s="522">
        <v>15349.29328072</v>
      </c>
      <c r="T56" s="522">
        <v>775333.92916091997</v>
      </c>
      <c r="U56" s="522">
        <v>0</v>
      </c>
      <c r="V56" s="522">
        <v>604.09666017999996</v>
      </c>
      <c r="W56" s="522">
        <v>31.164932820000001</v>
      </c>
      <c r="X56" s="522">
        <v>116024.265476</v>
      </c>
      <c r="Y56" s="522">
        <v>1136841.8563369582</v>
      </c>
      <c r="Z56" s="522">
        <v>73.456383000000002</v>
      </c>
      <c r="AA56" s="522">
        <v>1253574.8397889582</v>
      </c>
      <c r="AB56" s="751">
        <v>520395.64884637273</v>
      </c>
      <c r="AC56" s="524"/>
      <c r="AD56" s="524"/>
      <c r="AE56" s="524"/>
      <c r="AF56" s="525"/>
      <c r="AG56" s="525"/>
      <c r="AH56" s="525"/>
      <c r="AI56" s="524"/>
      <c r="AJ56" s="524"/>
      <c r="AK56" s="524"/>
    </row>
    <row r="57" spans="1:37" s="23" customFormat="1" ht="12.75">
      <c r="A57" s="46"/>
      <c r="B57" s="589" t="s">
        <v>153</v>
      </c>
      <c r="C57" s="522">
        <v>461041.18296061456</v>
      </c>
      <c r="D57" s="522">
        <v>817516.5068125705</v>
      </c>
      <c r="E57" s="522">
        <v>1166.29718675</v>
      </c>
      <c r="F57" s="522">
        <v>151303.93115555999</v>
      </c>
      <c r="G57" s="522">
        <v>3056.5033380099999</v>
      </c>
      <c r="H57" s="526">
        <v>1434084.4214535053</v>
      </c>
      <c r="I57" s="522">
        <v>237810.67139999999</v>
      </c>
      <c r="J57" s="522">
        <v>99448.818947690001</v>
      </c>
      <c r="K57" s="522">
        <v>498084.88670899998</v>
      </c>
      <c r="L57" s="522">
        <v>49093.558662415016</v>
      </c>
      <c r="M57" s="522">
        <v>2318522.3571726102</v>
      </c>
      <c r="N57" s="523">
        <v>80.155899052654249</v>
      </c>
      <c r="O57" s="522">
        <v>50000</v>
      </c>
      <c r="P57" s="522">
        <v>0</v>
      </c>
      <c r="Q57" s="522">
        <v>50000</v>
      </c>
      <c r="R57" s="522">
        <v>795346.08793519996</v>
      </c>
      <c r="S57" s="522">
        <v>15400.175125719999</v>
      </c>
      <c r="T57" s="522">
        <v>810746.26306091994</v>
      </c>
      <c r="U57" s="522">
        <v>0</v>
      </c>
      <c r="V57" s="522">
        <v>708.69948296999996</v>
      </c>
      <c r="W57" s="522">
        <v>58.47805803</v>
      </c>
      <c r="X57" s="522">
        <v>117582.838651</v>
      </c>
      <c r="Y57" s="522">
        <v>860008.20894356584</v>
      </c>
      <c r="Z57" s="522">
        <v>14.514151</v>
      </c>
      <c r="AA57" s="522">
        <v>978372.7392865658</v>
      </c>
      <c r="AB57" s="751">
        <v>479403.35482512461</v>
      </c>
      <c r="AC57" s="524"/>
      <c r="AD57" s="524"/>
      <c r="AE57" s="524"/>
      <c r="AF57" s="525"/>
      <c r="AG57" s="525"/>
      <c r="AH57" s="525"/>
      <c r="AI57" s="524"/>
      <c r="AJ57" s="524"/>
      <c r="AK57" s="524"/>
    </row>
    <row r="58" spans="1:37" s="23" customFormat="1" ht="12.75">
      <c r="A58" s="46"/>
      <c r="B58" s="589" t="s">
        <v>154</v>
      </c>
      <c r="C58" s="522">
        <v>437449.38501934987</v>
      </c>
      <c r="D58" s="522">
        <v>806686.83110593725</v>
      </c>
      <c r="E58" s="522">
        <v>477.24258510999999</v>
      </c>
      <c r="F58" s="522">
        <v>153812.07612498</v>
      </c>
      <c r="G58" s="522">
        <v>9472.9446716999992</v>
      </c>
      <c r="H58" s="526">
        <v>1407898.4795070773</v>
      </c>
      <c r="I58" s="522">
        <v>237808.8714</v>
      </c>
      <c r="J58" s="522">
        <v>108675.18612756999</v>
      </c>
      <c r="K58" s="522">
        <v>562614.38688999997</v>
      </c>
      <c r="L58" s="522">
        <v>49836.63328474015</v>
      </c>
      <c r="M58" s="522">
        <v>2366833.5572093874</v>
      </c>
      <c r="N58" s="523">
        <v>77.999996389671708</v>
      </c>
      <c r="O58" s="522">
        <v>50000</v>
      </c>
      <c r="P58" s="522">
        <v>0</v>
      </c>
      <c r="Q58" s="522">
        <v>50000</v>
      </c>
      <c r="R58" s="522">
        <v>799458.84619519999</v>
      </c>
      <c r="S58" s="522">
        <v>15437.9883864</v>
      </c>
      <c r="T58" s="522">
        <v>814896.83458160004</v>
      </c>
      <c r="U58" s="522">
        <v>0</v>
      </c>
      <c r="V58" s="522">
        <v>922.96935615999996</v>
      </c>
      <c r="W58" s="522">
        <v>35.862467840000001</v>
      </c>
      <c r="X58" s="522">
        <v>121324.04362</v>
      </c>
      <c r="Y58" s="522">
        <v>867807.06958411227</v>
      </c>
      <c r="Z58" s="522">
        <v>11.354587</v>
      </c>
      <c r="AA58" s="522">
        <v>990101.29961511225</v>
      </c>
      <c r="AB58" s="751">
        <v>511835.42301267525</v>
      </c>
      <c r="AC58" s="524"/>
      <c r="AD58" s="524"/>
      <c r="AE58" s="524"/>
      <c r="AF58" s="525"/>
      <c r="AG58" s="525"/>
      <c r="AH58" s="525"/>
      <c r="AI58" s="524"/>
      <c r="AJ58" s="524"/>
      <c r="AK58" s="524"/>
    </row>
    <row r="59" spans="1:37" s="23" customFormat="1" ht="12.75">
      <c r="A59" s="46"/>
      <c r="B59" s="589" t="s">
        <v>155</v>
      </c>
      <c r="C59" s="522">
        <v>479514.27447681234</v>
      </c>
      <c r="D59" s="522">
        <v>743999.78648952779</v>
      </c>
      <c r="E59" s="522">
        <v>491.87428948000002</v>
      </c>
      <c r="F59" s="522">
        <v>158465.39690245996</v>
      </c>
      <c r="G59" s="522">
        <v>1716.2453169903392</v>
      </c>
      <c r="H59" s="526">
        <v>1384187.5774752705</v>
      </c>
      <c r="I59" s="522">
        <v>153061.90040000001</v>
      </c>
      <c r="J59" s="522">
        <v>111232.46450872999</v>
      </c>
      <c r="K59" s="522">
        <v>717259.93868000002</v>
      </c>
      <c r="L59" s="522">
        <v>55855.286130932625</v>
      </c>
      <c r="M59" s="522">
        <v>2421597.1671949332</v>
      </c>
      <c r="N59" s="523">
        <v>75.915508025961131</v>
      </c>
      <c r="O59" s="522">
        <v>50000</v>
      </c>
      <c r="P59" s="522">
        <v>0</v>
      </c>
      <c r="Q59" s="522">
        <v>50000</v>
      </c>
      <c r="R59" s="522">
        <v>819298.45440519997</v>
      </c>
      <c r="S59" s="522">
        <v>15509.404884959999</v>
      </c>
      <c r="T59" s="522">
        <v>834807.85929016001</v>
      </c>
      <c r="U59" s="522">
        <v>0</v>
      </c>
      <c r="V59" s="522">
        <v>1430.15896206</v>
      </c>
      <c r="W59" s="522">
        <v>30.353017940000001</v>
      </c>
      <c r="X59" s="522">
        <v>129601.52093</v>
      </c>
      <c r="Y59" s="522">
        <v>857447.42118261871</v>
      </c>
      <c r="Z59" s="522">
        <v>9.1892890000000005</v>
      </c>
      <c r="AA59" s="522">
        <v>988518.64338161866</v>
      </c>
      <c r="AB59" s="751">
        <v>548270.6645231545</v>
      </c>
      <c r="AC59" s="524"/>
      <c r="AD59" s="524"/>
      <c r="AE59" s="524"/>
      <c r="AF59" s="525"/>
      <c r="AG59" s="525"/>
      <c r="AH59" s="525"/>
      <c r="AI59" s="524"/>
      <c r="AJ59" s="524"/>
      <c r="AK59" s="524"/>
    </row>
    <row r="60" spans="1:37" s="23" customFormat="1" ht="12.75">
      <c r="A60" s="46"/>
      <c r="B60" s="368"/>
      <c r="C60" s="522"/>
      <c r="D60" s="522"/>
      <c r="E60" s="522"/>
      <c r="F60" s="522"/>
      <c r="G60" s="522"/>
      <c r="H60" s="526"/>
      <c r="I60" s="522"/>
      <c r="J60" s="522"/>
      <c r="K60" s="522"/>
      <c r="L60" s="522"/>
      <c r="M60" s="522"/>
      <c r="N60" s="523"/>
      <c r="O60" s="522"/>
      <c r="P60" s="522"/>
      <c r="Q60" s="522"/>
      <c r="R60" s="522"/>
      <c r="S60" s="522"/>
      <c r="T60" s="522"/>
      <c r="U60" s="522"/>
      <c r="V60" s="522"/>
      <c r="W60" s="522"/>
      <c r="X60" s="522"/>
      <c r="Y60" s="522"/>
      <c r="Z60" s="522"/>
      <c r="AA60" s="522"/>
      <c r="AB60" s="751"/>
      <c r="AC60" s="524"/>
      <c r="AD60" s="524"/>
      <c r="AE60" s="524"/>
      <c r="AF60" s="525"/>
      <c r="AG60" s="525"/>
      <c r="AH60" s="525"/>
      <c r="AI60" s="524"/>
      <c r="AJ60" s="524"/>
      <c r="AK60" s="524"/>
    </row>
    <row r="61" spans="1:37" s="23" customFormat="1" ht="12.75">
      <c r="A61" s="46">
        <v>2021</v>
      </c>
      <c r="B61" s="589" t="s">
        <v>144</v>
      </c>
      <c r="C61" s="522">
        <v>481983.64338527346</v>
      </c>
      <c r="D61" s="522">
        <v>664777.10610771924</v>
      </c>
      <c r="E61" s="522">
        <v>1289.5791729100001</v>
      </c>
      <c r="F61" s="522">
        <v>162804.34894587004</v>
      </c>
      <c r="G61" s="522">
        <v>3.2710400800000001</v>
      </c>
      <c r="H61" s="526">
        <v>1310857.9486518528</v>
      </c>
      <c r="I61" s="522">
        <v>198171.2004</v>
      </c>
      <c r="J61" s="522">
        <v>109629.12691779999</v>
      </c>
      <c r="K61" s="522">
        <v>727532.303939</v>
      </c>
      <c r="L61" s="522">
        <v>58055.568685825914</v>
      </c>
      <c r="M61" s="522">
        <v>2404246.1485944786</v>
      </c>
      <c r="N61" s="523">
        <v>70.089295907305868</v>
      </c>
      <c r="O61" s="522">
        <v>50000</v>
      </c>
      <c r="P61" s="522">
        <v>0</v>
      </c>
      <c r="Q61" s="522">
        <v>50000</v>
      </c>
      <c r="R61" s="522">
        <v>829203.68620619993</v>
      </c>
      <c r="S61" s="522">
        <v>15564.097014879999</v>
      </c>
      <c r="T61" s="522">
        <v>844767.78322107997</v>
      </c>
      <c r="U61" s="522">
        <v>0</v>
      </c>
      <c r="V61" s="522">
        <v>1386.2111627299998</v>
      </c>
      <c r="W61" s="522">
        <v>29.857536270000001</v>
      </c>
      <c r="X61" s="522">
        <v>131099.47709299999</v>
      </c>
      <c r="Y61" s="522">
        <v>892971.78615496564</v>
      </c>
      <c r="Z61" s="522">
        <v>13.278433</v>
      </c>
      <c r="AA61" s="522">
        <v>1025500.6103799656</v>
      </c>
      <c r="AB61" s="751">
        <v>483977.75499343313</v>
      </c>
      <c r="AC61" s="524"/>
      <c r="AD61" s="524"/>
      <c r="AE61" s="524"/>
      <c r="AF61" s="525"/>
      <c r="AG61" s="525"/>
      <c r="AH61" s="525"/>
      <c r="AI61" s="524"/>
      <c r="AJ61" s="524"/>
      <c r="AK61" s="524"/>
    </row>
    <row r="62" spans="1:37" s="23" customFormat="1" ht="12.75">
      <c r="A62" s="46"/>
      <c r="B62" s="589" t="s">
        <v>145</v>
      </c>
      <c r="C62" s="522">
        <v>455044.7899571759</v>
      </c>
      <c r="D62" s="522">
        <v>504135.64271872054</v>
      </c>
      <c r="E62" s="522">
        <v>539.34682972000007</v>
      </c>
      <c r="F62" s="522">
        <v>163143.39806735999</v>
      </c>
      <c r="G62" s="522">
        <v>742.73417526444371</v>
      </c>
      <c r="H62" s="526">
        <v>1123605.9117482407</v>
      </c>
      <c r="I62" s="522">
        <v>198182.30040000001</v>
      </c>
      <c r="J62" s="522">
        <v>110734.41227740998</v>
      </c>
      <c r="K62" s="522">
        <v>798840.11553199997</v>
      </c>
      <c r="L62" s="522">
        <v>55877.745725094341</v>
      </c>
      <c r="M62" s="522">
        <v>2287240.485682745</v>
      </c>
      <c r="N62" s="523">
        <v>65.767329769076667</v>
      </c>
      <c r="O62" s="522">
        <v>50000</v>
      </c>
      <c r="P62" s="522">
        <v>0</v>
      </c>
      <c r="Q62" s="522">
        <v>50000</v>
      </c>
      <c r="R62" s="522">
        <v>837144.85163119994</v>
      </c>
      <c r="S62" s="522">
        <v>15639.44896285</v>
      </c>
      <c r="T62" s="522">
        <v>852784.30059404997</v>
      </c>
      <c r="U62" s="522">
        <v>0</v>
      </c>
      <c r="V62" s="522">
        <v>562.67876167999998</v>
      </c>
      <c r="W62" s="522">
        <v>41.126050319999997</v>
      </c>
      <c r="X62" s="522">
        <v>125264.229523</v>
      </c>
      <c r="Y62" s="522">
        <v>729787.003223693</v>
      </c>
      <c r="Z62" s="522">
        <v>16.692665999999999</v>
      </c>
      <c r="AA62" s="522">
        <v>855671.73022469296</v>
      </c>
      <c r="AB62" s="751">
        <v>528784.45486400207</v>
      </c>
      <c r="AC62" s="524"/>
      <c r="AD62" s="524"/>
      <c r="AE62" s="524"/>
      <c r="AF62" s="525"/>
      <c r="AG62" s="525"/>
      <c r="AH62" s="525"/>
      <c r="AI62" s="524"/>
      <c r="AJ62" s="524"/>
      <c r="AK62" s="524"/>
    </row>
    <row r="63" spans="1:37" s="23" customFormat="1" ht="12.75">
      <c r="A63" s="46"/>
      <c r="B63" s="589" t="s">
        <v>146</v>
      </c>
      <c r="C63" s="522">
        <v>388605.2268230152</v>
      </c>
      <c r="D63" s="522">
        <v>402399.4889114488</v>
      </c>
      <c r="E63" s="522">
        <v>542.05640429999994</v>
      </c>
      <c r="F63" s="522">
        <v>163962.99908536</v>
      </c>
      <c r="G63" s="522">
        <v>7341.4061892699992</v>
      </c>
      <c r="H63" s="526">
        <v>962851.17741339398</v>
      </c>
      <c r="I63" s="522">
        <v>198190.1004</v>
      </c>
      <c r="J63" s="522">
        <v>109461.55675732</v>
      </c>
      <c r="K63" s="522">
        <v>895049.03024800005</v>
      </c>
      <c r="L63" s="522">
        <v>51562.942895446438</v>
      </c>
      <c r="M63" s="522">
        <v>2217114.8077141605</v>
      </c>
      <c r="N63" s="523">
        <v>58.300938405148017</v>
      </c>
      <c r="O63" s="522">
        <v>50000</v>
      </c>
      <c r="P63" s="522">
        <v>0</v>
      </c>
      <c r="Q63" s="522">
        <v>50000</v>
      </c>
      <c r="R63" s="522">
        <v>884787.2995061999</v>
      </c>
      <c r="S63" s="522">
        <v>15831.121477340001</v>
      </c>
      <c r="T63" s="522">
        <v>900618.42098353989</v>
      </c>
      <c r="U63" s="522">
        <v>0</v>
      </c>
      <c r="V63" s="522">
        <v>1043.7474767900001</v>
      </c>
      <c r="W63" s="522">
        <v>41.15990721</v>
      </c>
      <c r="X63" s="522">
        <v>127939.768945</v>
      </c>
      <c r="Y63" s="522">
        <v>621864.81756191794</v>
      </c>
      <c r="Z63" s="522">
        <v>11.260892999999999</v>
      </c>
      <c r="AA63" s="522">
        <v>750900.75478391803</v>
      </c>
      <c r="AB63" s="751">
        <v>515595.63194670249</v>
      </c>
      <c r="AC63" s="524"/>
      <c r="AD63" s="524"/>
      <c r="AE63" s="524"/>
      <c r="AF63" s="525"/>
      <c r="AG63" s="525"/>
      <c r="AH63" s="525"/>
      <c r="AI63" s="524"/>
      <c r="AJ63" s="524"/>
      <c r="AK63" s="524"/>
    </row>
    <row r="64" spans="1:37" s="23" customFormat="1" ht="12.75">
      <c r="A64" s="46"/>
      <c r="B64" s="589" t="s">
        <v>147</v>
      </c>
      <c r="C64" s="522">
        <v>685705.0515040654</v>
      </c>
      <c r="D64" s="522">
        <v>143679.72720348727</v>
      </c>
      <c r="E64" s="522">
        <v>1293.7413500099999</v>
      </c>
      <c r="F64" s="522">
        <v>166557.83060375997</v>
      </c>
      <c r="G64" s="522">
        <v>18084.810657429996</v>
      </c>
      <c r="H64" s="526">
        <v>1015321.1613187527</v>
      </c>
      <c r="I64" s="522">
        <v>198198.90040000001</v>
      </c>
      <c r="J64" s="522">
        <v>110177.21957589001</v>
      </c>
      <c r="K64" s="522">
        <v>873208.62120000005</v>
      </c>
      <c r="L64" s="522">
        <v>53405.616066419054</v>
      </c>
      <c r="M64" s="522">
        <v>2250311.5185610619</v>
      </c>
      <c r="N64" s="523">
        <v>59.568695935084733</v>
      </c>
      <c r="O64" s="522">
        <v>50000</v>
      </c>
      <c r="P64" s="522">
        <v>0</v>
      </c>
      <c r="Q64" s="522">
        <v>50000</v>
      </c>
      <c r="R64" s="522">
        <v>895143.20015119994</v>
      </c>
      <c r="S64" s="522">
        <v>15938.959518950001</v>
      </c>
      <c r="T64" s="522">
        <v>911082.15967014991</v>
      </c>
      <c r="U64" s="522">
        <v>0</v>
      </c>
      <c r="V64" s="522">
        <v>860.24462945999994</v>
      </c>
      <c r="W64" s="522">
        <v>36.328780539999997</v>
      </c>
      <c r="X64" s="522">
        <v>120025.89245299999</v>
      </c>
      <c r="Y64" s="522">
        <v>672442.27385073924</v>
      </c>
      <c r="Z64" s="522">
        <v>7.3368229999999999</v>
      </c>
      <c r="AA64" s="522">
        <v>793372.07653673925</v>
      </c>
      <c r="AB64" s="751">
        <v>495857.28235417278</v>
      </c>
      <c r="AC64" s="524"/>
      <c r="AD64" s="524"/>
      <c r="AE64" s="524"/>
      <c r="AF64" s="525"/>
      <c r="AG64" s="525"/>
      <c r="AH64" s="525"/>
      <c r="AI64" s="524"/>
      <c r="AJ64" s="524"/>
      <c r="AK64" s="524"/>
    </row>
    <row r="65" spans="1:37" s="23" customFormat="1" ht="12.75">
      <c r="A65" s="46"/>
      <c r="B65" s="589" t="s">
        <v>148</v>
      </c>
      <c r="C65" s="522">
        <v>753383.48806302005</v>
      </c>
      <c r="D65" s="522">
        <v>127623.15676008551</v>
      </c>
      <c r="E65" s="522">
        <v>584.24708465999993</v>
      </c>
      <c r="F65" s="522">
        <v>167532.81592956997</v>
      </c>
      <c r="G65" s="522">
        <v>4328.2292165544995</v>
      </c>
      <c r="H65" s="526">
        <v>1053451.93705389</v>
      </c>
      <c r="I65" s="522">
        <v>198189.90040000001</v>
      </c>
      <c r="J65" s="522">
        <v>110489.25799965998</v>
      </c>
      <c r="K65" s="522">
        <v>857266.40432099998</v>
      </c>
      <c r="L65" s="522">
        <v>57395.239329407457</v>
      </c>
      <c r="M65" s="522">
        <v>2276792.7391039575</v>
      </c>
      <c r="N65" s="523">
        <v>60.499219836780682</v>
      </c>
      <c r="O65" s="522">
        <v>50000</v>
      </c>
      <c r="P65" s="522">
        <v>0</v>
      </c>
      <c r="Q65" s="522">
        <v>50000</v>
      </c>
      <c r="R65" s="522">
        <v>904373.04952119989</v>
      </c>
      <c r="S65" s="522">
        <v>15962.13393367</v>
      </c>
      <c r="T65" s="522">
        <v>920335.1834548699</v>
      </c>
      <c r="U65" s="522">
        <v>0</v>
      </c>
      <c r="V65" s="522">
        <v>844.63333289000002</v>
      </c>
      <c r="W65" s="522">
        <v>31.879327109999998</v>
      </c>
      <c r="X65" s="522">
        <v>115642.949058</v>
      </c>
      <c r="Y65" s="522">
        <v>704403.58391437493</v>
      </c>
      <c r="Z65" s="522">
        <v>7.0961449999999999</v>
      </c>
      <c r="AA65" s="522">
        <v>820930.1417773749</v>
      </c>
      <c r="AB65" s="751">
        <v>485527.41387171275</v>
      </c>
      <c r="AC65" s="524"/>
      <c r="AD65" s="524"/>
      <c r="AE65" s="524"/>
      <c r="AF65" s="525"/>
      <c r="AG65" s="525"/>
      <c r="AH65" s="525"/>
      <c r="AI65" s="524"/>
      <c r="AJ65" s="524"/>
      <c r="AK65" s="524"/>
    </row>
    <row r="66" spans="1:37" s="23" customFormat="1" ht="12.75">
      <c r="A66" s="46"/>
      <c r="B66" s="589" t="s">
        <v>149</v>
      </c>
      <c r="C66" s="522">
        <v>637656.56840577163</v>
      </c>
      <c r="D66" s="522">
        <v>126208.71281754968</v>
      </c>
      <c r="E66" s="522">
        <v>1737.8379774100001</v>
      </c>
      <c r="F66" s="522">
        <v>166770.48161955999</v>
      </c>
      <c r="G66" s="522">
        <v>13.74319846</v>
      </c>
      <c r="H66" s="526">
        <v>932387.34401875129</v>
      </c>
      <c r="I66" s="522">
        <v>196267.6004</v>
      </c>
      <c r="J66" s="522">
        <v>102989.53779614998</v>
      </c>
      <c r="K66" s="522">
        <v>983416.82183200005</v>
      </c>
      <c r="L66" s="522">
        <v>66155.414632685948</v>
      </c>
      <c r="M66" s="522">
        <v>2281216.7186795869</v>
      </c>
      <c r="N66" s="523">
        <v>55.112922198037083</v>
      </c>
      <c r="O66" s="522">
        <v>50000</v>
      </c>
      <c r="P66" s="522">
        <v>0</v>
      </c>
      <c r="Q66" s="522">
        <v>50000</v>
      </c>
      <c r="R66" s="522">
        <v>934100.04483119992</v>
      </c>
      <c r="S66" s="522">
        <v>15983.39765594</v>
      </c>
      <c r="T66" s="522">
        <v>950083.44248713995</v>
      </c>
      <c r="U66" s="522">
        <v>0</v>
      </c>
      <c r="V66" s="522">
        <v>826.67937164</v>
      </c>
      <c r="W66" s="522">
        <v>29.565966360000001</v>
      </c>
      <c r="X66" s="522">
        <v>114951.24539500001</v>
      </c>
      <c r="Y66" s="522">
        <v>625867.90258074424</v>
      </c>
      <c r="Z66" s="522">
        <v>17.442488999999998</v>
      </c>
      <c r="AA66" s="522">
        <v>741692.83580274426</v>
      </c>
      <c r="AB66" s="751">
        <v>539440.44038970256</v>
      </c>
      <c r="AC66" s="524"/>
      <c r="AD66" s="524"/>
      <c r="AE66" s="524"/>
      <c r="AF66" s="525"/>
      <c r="AG66" s="525"/>
      <c r="AH66" s="525"/>
      <c r="AI66" s="524"/>
      <c r="AJ66" s="524"/>
      <c r="AK66" s="524"/>
    </row>
    <row r="67" spans="1:37" s="23" customFormat="1" ht="12.75">
      <c r="A67" s="46"/>
      <c r="B67" s="589" t="s">
        <v>150</v>
      </c>
      <c r="C67" s="522">
        <v>507580.08989501803</v>
      </c>
      <c r="D67" s="522">
        <v>76087.586920298403</v>
      </c>
      <c r="E67" s="522">
        <v>2444.0144405199999</v>
      </c>
      <c r="F67" s="522">
        <v>166016.95030341001</v>
      </c>
      <c r="G67" s="522">
        <v>408.38559181450006</v>
      </c>
      <c r="H67" s="526">
        <v>752537.02715106099</v>
      </c>
      <c r="I67" s="522">
        <v>198182.00039999999</v>
      </c>
      <c r="J67" s="522">
        <v>98814.408119659987</v>
      </c>
      <c r="K67" s="522">
        <v>1220848.9944879999</v>
      </c>
      <c r="L67" s="522">
        <v>53961.62992024282</v>
      </c>
      <c r="M67" s="522">
        <v>2324344.0600789636</v>
      </c>
      <c r="N67" s="523">
        <v>41.635547216374626</v>
      </c>
      <c r="O67" s="522">
        <v>50000</v>
      </c>
      <c r="P67" s="522">
        <v>0</v>
      </c>
      <c r="Q67" s="522">
        <v>50000</v>
      </c>
      <c r="R67" s="522">
        <v>926756.7922911999</v>
      </c>
      <c r="S67" s="522">
        <v>16047.259200209999</v>
      </c>
      <c r="T67" s="522">
        <v>942804.05149140989</v>
      </c>
      <c r="U67" s="522">
        <v>0</v>
      </c>
      <c r="V67" s="522">
        <v>1027.2308748600001</v>
      </c>
      <c r="W67" s="522">
        <v>29.103458140000001</v>
      </c>
      <c r="X67" s="522">
        <v>121032.78004</v>
      </c>
      <c r="Y67" s="522">
        <v>742307.86272351083</v>
      </c>
      <c r="Z67" s="522">
        <v>237.75260599999999</v>
      </c>
      <c r="AA67" s="522">
        <v>864634.72970251087</v>
      </c>
      <c r="AB67" s="751">
        <v>466905.27888504276</v>
      </c>
      <c r="AC67" s="524"/>
      <c r="AD67" s="524"/>
      <c r="AE67" s="524"/>
      <c r="AF67" s="525"/>
      <c r="AG67" s="525"/>
      <c r="AH67" s="525"/>
      <c r="AI67" s="524"/>
      <c r="AJ67" s="524"/>
      <c r="AK67" s="524"/>
    </row>
    <row r="68" spans="1:37" s="23" customFormat="1" ht="12.75">
      <c r="A68" s="46"/>
      <c r="B68" s="589" t="s">
        <v>151</v>
      </c>
      <c r="C68" s="522">
        <v>590405.30792784004</v>
      </c>
      <c r="D68" s="522">
        <v>79020.615674279979</v>
      </c>
      <c r="E68" s="522">
        <v>27159.933361849999</v>
      </c>
      <c r="F68" s="522">
        <v>173853.94872507002</v>
      </c>
      <c r="G68" s="522">
        <v>1809.8231707499999</v>
      </c>
      <c r="H68" s="526">
        <v>872249.62885979004</v>
      </c>
      <c r="I68" s="522">
        <v>198189.40040000001</v>
      </c>
      <c r="J68" s="522">
        <v>94749.061589029981</v>
      </c>
      <c r="K68" s="522">
        <v>1337213.262287</v>
      </c>
      <c r="L68" s="522">
        <v>53747.33452508226</v>
      </c>
      <c r="M68" s="522">
        <v>2556148.6876609023</v>
      </c>
      <c r="N68" s="523">
        <v>42.623274174458068</v>
      </c>
      <c r="O68" s="522">
        <v>50000</v>
      </c>
      <c r="P68" s="522">
        <v>0</v>
      </c>
      <c r="Q68" s="522">
        <v>50000</v>
      </c>
      <c r="R68" s="522">
        <v>951037.79535019991</v>
      </c>
      <c r="S68" s="522">
        <v>16113.554025739999</v>
      </c>
      <c r="T68" s="522">
        <v>967151.34937593993</v>
      </c>
      <c r="U68" s="522">
        <v>0</v>
      </c>
      <c r="V68" s="522">
        <v>993.78481185999999</v>
      </c>
      <c r="W68" s="522">
        <v>28.997958140000001</v>
      </c>
      <c r="X68" s="522">
        <v>122085.289882</v>
      </c>
      <c r="Y68" s="522">
        <v>956150.30681159999</v>
      </c>
      <c r="Z68" s="522">
        <v>6.5677820000000002</v>
      </c>
      <c r="AA68" s="522">
        <v>1079264.9472455999</v>
      </c>
      <c r="AB68" s="751">
        <v>459732.39103936241</v>
      </c>
      <c r="AC68" s="524"/>
      <c r="AD68" s="524"/>
      <c r="AE68" s="524"/>
      <c r="AF68" s="525"/>
      <c r="AG68" s="525"/>
      <c r="AH68" s="525"/>
      <c r="AI68" s="524"/>
      <c r="AJ68" s="524"/>
      <c r="AK68" s="524"/>
    </row>
    <row r="69" spans="1:37" s="23" customFormat="1" ht="12.75">
      <c r="A69" s="46"/>
      <c r="B69" s="589" t="s">
        <v>152</v>
      </c>
      <c r="C69" s="522">
        <v>375499.94785767543</v>
      </c>
      <c r="D69" s="522">
        <v>74168.499539076773</v>
      </c>
      <c r="E69" s="522">
        <v>25585.369056039999</v>
      </c>
      <c r="F69" s="522">
        <v>163723.07091949999</v>
      </c>
      <c r="G69" s="522">
        <v>355.73108743737151</v>
      </c>
      <c r="H69" s="526">
        <v>639332.61845972959</v>
      </c>
      <c r="I69" s="522">
        <v>198189.7004</v>
      </c>
      <c r="J69" s="522">
        <v>92089.960775039988</v>
      </c>
      <c r="K69" s="522">
        <v>1633800.7444780001</v>
      </c>
      <c r="L69" s="522">
        <v>54398.465202930849</v>
      </c>
      <c r="M69" s="522">
        <v>2617811.4893157003</v>
      </c>
      <c r="N69" s="523">
        <v>30.514633622227183</v>
      </c>
      <c r="O69" s="522">
        <v>50000</v>
      </c>
      <c r="P69" s="522">
        <v>0</v>
      </c>
      <c r="Q69" s="522">
        <v>50000</v>
      </c>
      <c r="R69" s="522">
        <v>980218.85120019992</v>
      </c>
      <c r="S69" s="522">
        <v>16160.99961382</v>
      </c>
      <c r="T69" s="522">
        <v>996379.85081401991</v>
      </c>
      <c r="U69" s="522">
        <v>0</v>
      </c>
      <c r="V69" s="522">
        <v>1125.78678786</v>
      </c>
      <c r="W69" s="522">
        <v>31.747958140000001</v>
      </c>
      <c r="X69" s="522">
        <v>299544.18972899998</v>
      </c>
      <c r="Y69" s="522">
        <v>798079.7008047275</v>
      </c>
      <c r="Z69" s="522">
        <v>6.0012679999999996</v>
      </c>
      <c r="AA69" s="522">
        <v>1098787.4265477275</v>
      </c>
      <c r="AB69" s="751">
        <v>472644.21195395291</v>
      </c>
      <c r="AC69" s="524"/>
      <c r="AD69" s="524"/>
      <c r="AE69" s="524"/>
      <c r="AF69" s="525"/>
      <c r="AG69" s="525"/>
      <c r="AH69" s="525"/>
      <c r="AI69" s="524"/>
      <c r="AJ69" s="524"/>
      <c r="AK69" s="524"/>
    </row>
    <row r="70" spans="1:37" s="23" customFormat="1" ht="12.75">
      <c r="A70" s="46"/>
      <c r="B70" s="589" t="s">
        <v>153</v>
      </c>
      <c r="C70" s="522">
        <v>306959.92391587381</v>
      </c>
      <c r="D70" s="522">
        <v>74957.205948000279</v>
      </c>
      <c r="E70" s="522">
        <v>25945.768581299999</v>
      </c>
      <c r="F70" s="522">
        <v>166084.34182114998</v>
      </c>
      <c r="G70" s="522">
        <v>2678.3564308964642</v>
      </c>
      <c r="H70" s="526">
        <v>576625.59669722046</v>
      </c>
      <c r="I70" s="522">
        <v>198167.7004</v>
      </c>
      <c r="J70" s="522">
        <v>88747.404810280001</v>
      </c>
      <c r="K70" s="522">
        <v>1683370.8211709999</v>
      </c>
      <c r="L70" s="522">
        <v>156511.37254182296</v>
      </c>
      <c r="M70" s="522">
        <v>2703422.8956203233</v>
      </c>
      <c r="N70" s="523">
        <v>27.236822995423903</v>
      </c>
      <c r="O70" s="522">
        <v>50000</v>
      </c>
      <c r="P70" s="522">
        <v>0</v>
      </c>
      <c r="Q70" s="522">
        <v>50000</v>
      </c>
      <c r="R70" s="522">
        <v>971326.12106019992</v>
      </c>
      <c r="S70" s="522">
        <v>16247.184747950001</v>
      </c>
      <c r="T70" s="522">
        <v>987573.30580814998</v>
      </c>
      <c r="U70" s="522">
        <v>0</v>
      </c>
      <c r="V70" s="522">
        <v>1393.3989287500001</v>
      </c>
      <c r="W70" s="522">
        <v>36.618957250000001</v>
      </c>
      <c r="X70" s="522">
        <v>298830.96441100002</v>
      </c>
      <c r="Y70" s="522">
        <v>829237.94479385042</v>
      </c>
      <c r="Z70" s="522">
        <v>8.73794</v>
      </c>
      <c r="AA70" s="522">
        <v>1129507.6650308503</v>
      </c>
      <c r="AB70" s="751">
        <v>536341.92478132294</v>
      </c>
      <c r="AC70" s="524"/>
      <c r="AD70" s="524"/>
      <c r="AE70" s="524"/>
      <c r="AF70" s="525"/>
      <c r="AG70" s="525"/>
      <c r="AH70" s="525"/>
      <c r="AI70" s="524"/>
      <c r="AJ70" s="524"/>
      <c r="AK70" s="524"/>
    </row>
    <row r="71" spans="1:37" s="23" customFormat="1" ht="12.75">
      <c r="A71" s="46"/>
      <c r="B71" s="589" t="s">
        <v>154</v>
      </c>
      <c r="C71" s="522">
        <v>277373.41571517003</v>
      </c>
      <c r="D71" s="522">
        <v>8917.19653272904</v>
      </c>
      <c r="E71" s="522">
        <v>24985.589389880002</v>
      </c>
      <c r="F71" s="522">
        <v>164517.14918899001</v>
      </c>
      <c r="G71" s="522">
        <v>19.87340661</v>
      </c>
      <c r="H71" s="526">
        <v>475813.22423337906</v>
      </c>
      <c r="I71" s="522">
        <v>198202.1004</v>
      </c>
      <c r="J71" s="522">
        <v>87872.645830139998</v>
      </c>
      <c r="K71" s="522">
        <v>1796803.9967410001</v>
      </c>
      <c r="L71" s="522">
        <v>138367.17631874327</v>
      </c>
      <c r="M71" s="522">
        <v>2697059.1435232623</v>
      </c>
      <c r="N71" s="523">
        <v>22.71335056713297</v>
      </c>
      <c r="O71" s="522">
        <v>50000</v>
      </c>
      <c r="P71" s="522">
        <v>0</v>
      </c>
      <c r="Q71" s="522">
        <v>50000</v>
      </c>
      <c r="R71" s="522">
        <v>953026.98649519996</v>
      </c>
      <c r="S71" s="522">
        <v>16367.403045520001</v>
      </c>
      <c r="T71" s="522">
        <v>969394.38954071992</v>
      </c>
      <c r="U71" s="522">
        <v>0</v>
      </c>
      <c r="V71" s="522">
        <v>1307.40459276</v>
      </c>
      <c r="W71" s="522">
        <v>30.76955624</v>
      </c>
      <c r="X71" s="522">
        <v>318377.71131599997</v>
      </c>
      <c r="Y71" s="522">
        <v>805743.61912939837</v>
      </c>
      <c r="Z71" s="522">
        <v>7.5523389999999999</v>
      </c>
      <c r="AA71" s="522">
        <v>1125467.0569333984</v>
      </c>
      <c r="AB71" s="751">
        <v>552197.69704914419</v>
      </c>
      <c r="AC71" s="524"/>
      <c r="AD71" s="524"/>
      <c r="AE71" s="524"/>
      <c r="AF71" s="525"/>
      <c r="AG71" s="525"/>
      <c r="AH71" s="525"/>
      <c r="AI71" s="524"/>
      <c r="AJ71" s="524"/>
      <c r="AK71" s="524"/>
    </row>
    <row r="72" spans="1:37" s="23" customFormat="1" ht="12.75">
      <c r="A72" s="46"/>
      <c r="B72" s="589" t="s">
        <v>155</v>
      </c>
      <c r="C72" s="522">
        <v>547895.34930522996</v>
      </c>
      <c r="D72" s="522">
        <v>8874.0973356247614</v>
      </c>
      <c r="E72" s="522">
        <v>24800.56242432</v>
      </c>
      <c r="F72" s="522">
        <v>163244.72312179001</v>
      </c>
      <c r="G72" s="522">
        <v>19.634990680000001</v>
      </c>
      <c r="H72" s="526">
        <v>744834.36717764474</v>
      </c>
      <c r="I72" s="522">
        <v>150128.80040000001</v>
      </c>
      <c r="J72" s="522">
        <v>90358.292041580004</v>
      </c>
      <c r="K72" s="522">
        <v>1945352.6591670001</v>
      </c>
      <c r="L72" s="522">
        <v>115604.03884766623</v>
      </c>
      <c r="M72" s="522">
        <v>3046278.1576338913</v>
      </c>
      <c r="N72" s="523">
        <v>30.534214546765821</v>
      </c>
      <c r="O72" s="522">
        <v>50000</v>
      </c>
      <c r="P72" s="522">
        <v>0</v>
      </c>
      <c r="Q72" s="522">
        <v>50000</v>
      </c>
      <c r="R72" s="522">
        <v>988627.56142019993</v>
      </c>
      <c r="S72" s="522">
        <v>16471.504784549998</v>
      </c>
      <c r="T72" s="522">
        <v>1005099.06620475</v>
      </c>
      <c r="U72" s="522">
        <v>0</v>
      </c>
      <c r="V72" s="522">
        <v>1386.84033838</v>
      </c>
      <c r="W72" s="522">
        <v>5.4606726200000004</v>
      </c>
      <c r="X72" s="522">
        <v>300704.162128</v>
      </c>
      <c r="Y72" s="522">
        <v>1132139.2352779103</v>
      </c>
      <c r="Z72" s="522">
        <v>8.7005160000000004</v>
      </c>
      <c r="AA72" s="522">
        <v>1434244.3989329101</v>
      </c>
      <c r="AB72" s="751">
        <v>556934.69249623129</v>
      </c>
      <c r="AC72" s="524"/>
      <c r="AD72" s="524"/>
      <c r="AE72" s="524"/>
      <c r="AF72" s="525"/>
      <c r="AG72" s="525"/>
      <c r="AH72" s="525"/>
      <c r="AI72" s="524"/>
      <c r="AJ72" s="524"/>
      <c r="AK72" s="524"/>
    </row>
    <row r="73" spans="1:37" s="23" customFormat="1" ht="12.75">
      <c r="A73" s="46"/>
      <c r="B73" s="368"/>
      <c r="C73" s="522"/>
      <c r="D73" s="522"/>
      <c r="E73" s="522"/>
      <c r="F73" s="522"/>
      <c r="G73" s="522"/>
      <c r="H73" s="526"/>
      <c r="I73" s="522"/>
      <c r="J73" s="522"/>
      <c r="K73" s="522"/>
      <c r="L73" s="522"/>
      <c r="M73" s="522"/>
      <c r="N73" s="523"/>
      <c r="O73" s="522"/>
      <c r="P73" s="522"/>
      <c r="Q73" s="522"/>
      <c r="R73" s="522"/>
      <c r="S73" s="522"/>
      <c r="T73" s="522"/>
      <c r="U73" s="522"/>
      <c r="V73" s="522"/>
      <c r="W73" s="522"/>
      <c r="X73" s="522"/>
      <c r="Y73" s="522"/>
      <c r="Z73" s="522"/>
      <c r="AA73" s="522"/>
      <c r="AB73" s="751"/>
      <c r="AC73" s="524"/>
      <c r="AD73" s="524"/>
      <c r="AE73" s="524"/>
      <c r="AF73" s="525"/>
      <c r="AG73" s="525"/>
      <c r="AH73" s="525"/>
      <c r="AI73" s="524"/>
      <c r="AJ73" s="524"/>
      <c r="AK73" s="524"/>
    </row>
    <row r="74" spans="1:37" s="23" customFormat="1" ht="12.75">
      <c r="A74" s="46">
        <v>2022</v>
      </c>
      <c r="B74" s="589" t="s">
        <v>144</v>
      </c>
      <c r="C74" s="522">
        <v>400426.64814334997</v>
      </c>
      <c r="D74" s="522">
        <v>8703.3940449999991</v>
      </c>
      <c r="E74" s="522">
        <v>24719.589499470003</v>
      </c>
      <c r="F74" s="522">
        <v>162711.73509183002</v>
      </c>
      <c r="G74" s="522">
        <v>0.89818678000000007</v>
      </c>
      <c r="H74" s="526">
        <v>596562.26496643014</v>
      </c>
      <c r="I74" s="522">
        <v>224799.80040000001</v>
      </c>
      <c r="J74" s="522">
        <v>85611.925393989994</v>
      </c>
      <c r="K74" s="522">
        <v>2163336.776637</v>
      </c>
      <c r="L74" s="522">
        <v>138753.56110671116</v>
      </c>
      <c r="M74" s="522">
        <v>3209064.3285041316</v>
      </c>
      <c r="N74" s="523">
        <v>22.966058100041241</v>
      </c>
      <c r="O74" s="522">
        <v>50000</v>
      </c>
      <c r="P74" s="522">
        <v>0</v>
      </c>
      <c r="Q74" s="522">
        <v>50000</v>
      </c>
      <c r="R74" s="522">
        <v>1008734.9463202</v>
      </c>
      <c r="S74" s="522">
        <v>16566.949901839998</v>
      </c>
      <c r="T74" s="522">
        <v>1025301.8962220399</v>
      </c>
      <c r="U74" s="522">
        <v>0</v>
      </c>
      <c r="V74" s="522">
        <v>759.34848637999994</v>
      </c>
      <c r="W74" s="522">
        <v>3.3736906200000001</v>
      </c>
      <c r="X74" s="522">
        <v>312184.22385800001</v>
      </c>
      <c r="Y74" s="522">
        <v>1259326.1631415498</v>
      </c>
      <c r="Z74" s="522">
        <v>7.3152929999999996</v>
      </c>
      <c r="AA74" s="522">
        <v>1572280.4244695499</v>
      </c>
      <c r="AB74" s="751">
        <v>561482.00781254144</v>
      </c>
      <c r="AC74" s="524"/>
      <c r="AD74" s="524"/>
      <c r="AE74" s="524"/>
      <c r="AF74" s="525"/>
      <c r="AG74" s="525"/>
      <c r="AH74" s="525"/>
      <c r="AI74" s="524"/>
      <c r="AJ74" s="524"/>
      <c r="AK74" s="524"/>
    </row>
    <row r="75" spans="1:37" s="23" customFormat="1" ht="12.75">
      <c r="A75" s="46"/>
      <c r="B75" s="589" t="s">
        <v>145</v>
      </c>
      <c r="C75" s="522">
        <v>379236.94384393998</v>
      </c>
      <c r="D75" s="522">
        <v>8624.4168539999991</v>
      </c>
      <c r="E75" s="522">
        <v>24034.730055279997</v>
      </c>
      <c r="F75" s="522">
        <v>162963.62426799003</v>
      </c>
      <c r="G75" s="522">
        <v>0.40869108999999998</v>
      </c>
      <c r="H75" s="526">
        <v>574860.12371229997</v>
      </c>
      <c r="I75" s="522">
        <v>224730.80040000001</v>
      </c>
      <c r="J75" s="522">
        <v>77919.326523999989</v>
      </c>
      <c r="K75" s="522">
        <v>2218358.6550230002</v>
      </c>
      <c r="L75" s="522">
        <v>71425.976130800787</v>
      </c>
      <c r="M75" s="522">
        <v>3167294.8817901011</v>
      </c>
      <c r="N75" s="523">
        <v>21.823802036166267</v>
      </c>
      <c r="O75" s="522">
        <v>50000</v>
      </c>
      <c r="P75" s="522">
        <v>0</v>
      </c>
      <c r="Q75" s="522">
        <v>50000</v>
      </c>
      <c r="R75" s="522">
        <v>1013005.2307102</v>
      </c>
      <c r="S75" s="522">
        <v>16668.039366910001</v>
      </c>
      <c r="T75" s="522">
        <v>1029673.27007711</v>
      </c>
      <c r="U75" s="522">
        <v>0</v>
      </c>
      <c r="V75" s="522">
        <v>695.40107679000005</v>
      </c>
      <c r="W75" s="522">
        <v>28.09594521</v>
      </c>
      <c r="X75" s="522">
        <v>294533.07908699999</v>
      </c>
      <c r="Y75" s="522">
        <v>1309157.6894592599</v>
      </c>
      <c r="Z75" s="522">
        <v>9.5055560000000003</v>
      </c>
      <c r="AA75" s="522">
        <v>1604423.7711242598</v>
      </c>
      <c r="AB75" s="751">
        <v>483197.84058873123</v>
      </c>
      <c r="AC75" s="524"/>
      <c r="AD75" s="524"/>
      <c r="AE75" s="524"/>
      <c r="AF75" s="525"/>
      <c r="AG75" s="525"/>
      <c r="AH75" s="525"/>
      <c r="AI75" s="524"/>
      <c r="AJ75" s="524"/>
      <c r="AK75" s="524"/>
    </row>
    <row r="76" spans="1:37" s="23" customFormat="1" ht="12.75">
      <c r="A76" s="46"/>
      <c r="B76" s="589" t="s">
        <v>146</v>
      </c>
      <c r="C76" s="522">
        <v>499004.31274089997</v>
      </c>
      <c r="D76" s="522">
        <v>9395.8667079999996</v>
      </c>
      <c r="E76" s="522">
        <v>35423.591655540004</v>
      </c>
      <c r="F76" s="522">
        <v>240183.97116042001</v>
      </c>
      <c r="G76" s="522">
        <v>5513.4740499799991</v>
      </c>
      <c r="H76" s="526">
        <v>789521.21631484001</v>
      </c>
      <c r="I76" s="522">
        <v>224787.30040000001</v>
      </c>
      <c r="J76" s="522">
        <v>73065.733838250002</v>
      </c>
      <c r="K76" s="522">
        <v>2458920.642548</v>
      </c>
      <c r="L76" s="522">
        <v>83579.671431741212</v>
      </c>
      <c r="M76" s="522">
        <v>3629874.5645328308</v>
      </c>
      <c r="N76" s="523">
        <v>23.352958986062191</v>
      </c>
      <c r="O76" s="522">
        <v>50000</v>
      </c>
      <c r="P76" s="522">
        <v>0</v>
      </c>
      <c r="Q76" s="522">
        <v>50000</v>
      </c>
      <c r="R76" s="522">
        <v>1082406.4499752</v>
      </c>
      <c r="S76" s="522">
        <v>16918.02132163</v>
      </c>
      <c r="T76" s="522">
        <v>1099324.4712968301</v>
      </c>
      <c r="U76" s="522">
        <v>0</v>
      </c>
      <c r="V76" s="522">
        <v>1175.00833977</v>
      </c>
      <c r="W76" s="522">
        <v>19.486403230000001</v>
      </c>
      <c r="X76" s="522">
        <v>287356.17182346003</v>
      </c>
      <c r="Y76" s="522">
        <v>1992921.16145175</v>
      </c>
      <c r="Z76" s="522">
        <v>22.451688000000001</v>
      </c>
      <c r="AA76" s="522">
        <v>2281494.2797062099</v>
      </c>
      <c r="AB76" s="751">
        <v>199055.81352979084</v>
      </c>
      <c r="AC76" s="524"/>
      <c r="AD76" s="524"/>
      <c r="AE76" s="524"/>
      <c r="AF76" s="525"/>
      <c r="AG76" s="525"/>
      <c r="AH76" s="525"/>
      <c r="AI76" s="524"/>
      <c r="AJ76" s="524"/>
      <c r="AK76" s="524"/>
    </row>
    <row r="77" spans="1:37" s="23" customFormat="1" ht="12.75">
      <c r="A77" s="46"/>
      <c r="B77" s="589" t="s">
        <v>147</v>
      </c>
      <c r="C77" s="522">
        <v>545791.69328824</v>
      </c>
      <c r="D77" s="522">
        <v>10570.934738</v>
      </c>
      <c r="E77" s="522">
        <v>39378.512343519993</v>
      </c>
      <c r="F77" s="522">
        <v>267037.50279465999</v>
      </c>
      <c r="G77" s="522">
        <v>5056.2988007399999</v>
      </c>
      <c r="H77" s="526">
        <v>867834.94196516008</v>
      </c>
      <c r="I77" s="522">
        <v>223925.2004</v>
      </c>
      <c r="J77" s="522">
        <v>69927.487028629985</v>
      </c>
      <c r="K77" s="522">
        <v>2666555.4518559999</v>
      </c>
      <c r="L77" s="522">
        <v>96346.061248960905</v>
      </c>
      <c r="M77" s="522">
        <v>3924589.1424987512</v>
      </c>
      <c r="N77" s="523">
        <v>22.760198879799105</v>
      </c>
      <c r="O77" s="522">
        <v>50000</v>
      </c>
      <c r="P77" s="522">
        <v>0</v>
      </c>
      <c r="Q77" s="522">
        <v>50000</v>
      </c>
      <c r="R77" s="522">
        <v>1153678.4779502</v>
      </c>
      <c r="S77" s="522">
        <v>16998.608667100001</v>
      </c>
      <c r="T77" s="522">
        <v>1170677.0866173001</v>
      </c>
      <c r="U77" s="522">
        <v>0</v>
      </c>
      <c r="V77" s="522">
        <v>1063.1335582200002</v>
      </c>
      <c r="W77" s="522">
        <v>19.537523780000001</v>
      </c>
      <c r="X77" s="522">
        <v>311108.32033000002</v>
      </c>
      <c r="Y77" s="522">
        <v>2330074.1402519797</v>
      </c>
      <c r="Z77" s="522">
        <v>7.5127309999999996</v>
      </c>
      <c r="AA77" s="522">
        <v>2642272.6443949798</v>
      </c>
      <c r="AB77" s="751">
        <v>61639.411486471072</v>
      </c>
      <c r="AC77" s="524"/>
      <c r="AD77" s="524"/>
      <c r="AE77" s="524"/>
      <c r="AF77" s="525"/>
      <c r="AG77" s="525"/>
      <c r="AH77" s="525"/>
      <c r="AI77" s="524"/>
      <c r="AJ77" s="524"/>
      <c r="AK77" s="524"/>
    </row>
    <row r="78" spans="1:37" s="23" customFormat="1" ht="12.75">
      <c r="A78" s="46"/>
      <c r="B78" s="589" t="s">
        <v>148</v>
      </c>
      <c r="C78" s="522">
        <v>635390.01858390996</v>
      </c>
      <c r="D78" s="522">
        <v>11171.48984</v>
      </c>
      <c r="E78" s="522">
        <v>6032.4307479600002</v>
      </c>
      <c r="F78" s="522">
        <v>282940.93571206002</v>
      </c>
      <c r="G78" s="522">
        <v>10127.10501549</v>
      </c>
      <c r="H78" s="526">
        <v>945661.97989941994</v>
      </c>
      <c r="I78" s="522">
        <v>224612.40040000001</v>
      </c>
      <c r="J78" s="522">
        <v>67847.552966550007</v>
      </c>
      <c r="K78" s="522">
        <v>2681160.9379469999</v>
      </c>
      <c r="L78" s="522">
        <v>92757.363955131732</v>
      </c>
      <c r="M78" s="522">
        <v>4012040.2351681013</v>
      </c>
      <c r="N78" s="523">
        <v>24.19793517277478</v>
      </c>
      <c r="O78" s="522">
        <v>50000</v>
      </c>
      <c r="P78" s="522">
        <v>0</v>
      </c>
      <c r="Q78" s="522">
        <v>50000</v>
      </c>
      <c r="R78" s="522">
        <v>1138653.3699852</v>
      </c>
      <c r="S78" s="522">
        <v>17058.06798711</v>
      </c>
      <c r="T78" s="522">
        <v>1155711.43797231</v>
      </c>
      <c r="U78" s="522">
        <v>0</v>
      </c>
      <c r="V78" s="522">
        <v>977.65671256999997</v>
      </c>
      <c r="W78" s="522">
        <v>27.50788343</v>
      </c>
      <c r="X78" s="522">
        <v>259111.11249817003</v>
      </c>
      <c r="Y78" s="522">
        <v>2492194.4323612102</v>
      </c>
      <c r="Z78" s="522">
        <v>5.4307410000000003</v>
      </c>
      <c r="AA78" s="522">
        <v>2752316.1401963802</v>
      </c>
      <c r="AB78" s="751">
        <v>54012.656999411061</v>
      </c>
      <c r="AC78" s="524"/>
      <c r="AD78" s="524"/>
      <c r="AE78" s="524"/>
      <c r="AF78" s="525"/>
      <c r="AG78" s="525"/>
      <c r="AH78" s="525"/>
      <c r="AI78" s="524"/>
      <c r="AJ78" s="524"/>
      <c r="AK78" s="524"/>
    </row>
    <row r="79" spans="1:37" s="23" customFormat="1" ht="12.75">
      <c r="A79" s="46"/>
      <c r="B79" s="589" t="s">
        <v>149</v>
      </c>
      <c r="C79" s="522">
        <v>626264.01497473998</v>
      </c>
      <c r="D79" s="522">
        <v>11077.571631999999</v>
      </c>
      <c r="E79" s="522">
        <v>5919.95412734</v>
      </c>
      <c r="F79" s="522">
        <v>277665.41048776999</v>
      </c>
      <c r="G79" s="522">
        <v>10104.904478259998</v>
      </c>
      <c r="H79" s="526">
        <v>931031.85570010997</v>
      </c>
      <c r="I79" s="522">
        <v>223106.2004</v>
      </c>
      <c r="J79" s="522">
        <v>57391.767816100008</v>
      </c>
      <c r="K79" s="522">
        <v>2871915.5766449999</v>
      </c>
      <c r="L79" s="522">
        <v>98281.83350994112</v>
      </c>
      <c r="M79" s="522">
        <v>4181727.2340711509</v>
      </c>
      <c r="N79" s="523">
        <v>23.291820356830804</v>
      </c>
      <c r="O79" s="522">
        <v>50000</v>
      </c>
      <c r="P79" s="522">
        <v>0</v>
      </c>
      <c r="Q79" s="522">
        <v>50000</v>
      </c>
      <c r="R79" s="522">
        <v>1097638.9681601999</v>
      </c>
      <c r="S79" s="522">
        <v>17137.513955959999</v>
      </c>
      <c r="T79" s="522">
        <v>1114776.48211616</v>
      </c>
      <c r="U79" s="522">
        <v>0</v>
      </c>
      <c r="V79" s="522">
        <v>885.86042156999997</v>
      </c>
      <c r="W79" s="522">
        <v>23.21982843</v>
      </c>
      <c r="X79" s="522">
        <v>337796.69848301</v>
      </c>
      <c r="Y79" s="522">
        <v>2543749.7869592896</v>
      </c>
      <c r="Z79" s="522">
        <v>16.090966000000002</v>
      </c>
      <c r="AA79" s="522">
        <v>2882471.6566582997</v>
      </c>
      <c r="AB79" s="751">
        <v>134479.09529669117</v>
      </c>
      <c r="AC79" s="524"/>
      <c r="AD79" s="524"/>
      <c r="AE79" s="524"/>
      <c r="AF79" s="525"/>
      <c r="AG79" s="525"/>
      <c r="AH79" s="525"/>
      <c r="AI79" s="524"/>
      <c r="AJ79" s="524"/>
      <c r="AK79" s="524"/>
    </row>
    <row r="80" spans="1:37" s="23" customFormat="1" ht="12.75">
      <c r="A80" s="46"/>
      <c r="B80" s="589" t="s">
        <v>150</v>
      </c>
      <c r="C80" s="522">
        <v>613108.88615601999</v>
      </c>
      <c r="D80" s="522">
        <v>11249.225565999999</v>
      </c>
      <c r="E80" s="522">
        <v>5916.4202483299996</v>
      </c>
      <c r="F80" s="522">
        <v>277499.65988301003</v>
      </c>
      <c r="G80" s="522">
        <v>4684.6142438100005</v>
      </c>
      <c r="H80" s="526">
        <v>912458.80609716999</v>
      </c>
      <c r="I80" s="522">
        <v>224817.6004</v>
      </c>
      <c r="J80" s="522">
        <v>51887.594680640002</v>
      </c>
      <c r="K80" s="522">
        <v>3040051.7393530002</v>
      </c>
      <c r="L80" s="522">
        <v>86346.236409821548</v>
      </c>
      <c r="M80" s="522">
        <v>4315561.9769406319</v>
      </c>
      <c r="N80" s="523">
        <v>22.607097868234582</v>
      </c>
      <c r="O80" s="522">
        <v>50000</v>
      </c>
      <c r="P80" s="522">
        <v>0</v>
      </c>
      <c r="Q80" s="522">
        <v>50000</v>
      </c>
      <c r="R80" s="522">
        <v>1107175.8730452</v>
      </c>
      <c r="S80" s="522">
        <v>17188.834557959999</v>
      </c>
      <c r="T80" s="522">
        <v>1124364.7076031601</v>
      </c>
      <c r="U80" s="522">
        <v>0</v>
      </c>
      <c r="V80" s="522">
        <v>992.07121857000004</v>
      </c>
      <c r="W80" s="522">
        <v>20.141706429999999</v>
      </c>
      <c r="X80" s="522">
        <v>312062.73751419003</v>
      </c>
      <c r="Y80" s="522">
        <v>2598706.2387597305</v>
      </c>
      <c r="Z80" s="522">
        <v>14.832077999999999</v>
      </c>
      <c r="AA80" s="522">
        <v>2911796.0212769206</v>
      </c>
      <c r="AB80" s="751">
        <v>229401.24806055147</v>
      </c>
      <c r="AC80" s="524"/>
      <c r="AD80" s="524"/>
      <c r="AE80" s="524"/>
      <c r="AF80" s="525"/>
      <c r="AG80" s="525"/>
      <c r="AH80" s="525"/>
      <c r="AI80" s="524"/>
      <c r="AJ80" s="524"/>
      <c r="AK80" s="524"/>
    </row>
    <row r="81" spans="1:37" s="23" customFormat="1" ht="12.75">
      <c r="A81" s="46"/>
      <c r="B81" s="589" t="s">
        <v>151</v>
      </c>
      <c r="C81" s="522">
        <v>578360.85925860994</v>
      </c>
      <c r="D81" s="522">
        <v>11004.400731</v>
      </c>
      <c r="E81" s="522">
        <v>3045.26027372</v>
      </c>
      <c r="F81" s="522">
        <v>273096.72505688999</v>
      </c>
      <c r="G81" s="522">
        <v>89997.170737029999</v>
      </c>
      <c r="H81" s="526">
        <v>955504.41605725</v>
      </c>
      <c r="I81" s="522">
        <v>224800.00039999999</v>
      </c>
      <c r="J81" s="522">
        <v>43317.887724049993</v>
      </c>
      <c r="K81" s="522">
        <v>3086881.302404</v>
      </c>
      <c r="L81" s="522">
        <v>58525.207839461975</v>
      </c>
      <c r="M81" s="522">
        <v>4369028.8144247616</v>
      </c>
      <c r="N81" s="523">
        <v>24.14568437014869</v>
      </c>
      <c r="O81" s="522">
        <v>50000</v>
      </c>
      <c r="P81" s="522">
        <v>0</v>
      </c>
      <c r="Q81" s="522">
        <v>50000</v>
      </c>
      <c r="R81" s="522">
        <v>1062473.9808201999</v>
      </c>
      <c r="S81" s="522">
        <v>17262.998772299998</v>
      </c>
      <c r="T81" s="522">
        <v>1079736.9795925</v>
      </c>
      <c r="U81" s="522">
        <v>0</v>
      </c>
      <c r="V81" s="522">
        <v>615.50751473000003</v>
      </c>
      <c r="W81" s="522">
        <v>55.039525269999999</v>
      </c>
      <c r="X81" s="522">
        <v>306455.63214609999</v>
      </c>
      <c r="Y81" s="522">
        <v>2570376.9317120598</v>
      </c>
      <c r="Z81" s="522">
        <v>7.0987359999999997</v>
      </c>
      <c r="AA81" s="522">
        <v>2877510.2096341597</v>
      </c>
      <c r="AB81" s="751">
        <v>361781.62519810162</v>
      </c>
      <c r="AC81" s="524"/>
      <c r="AD81" s="524"/>
      <c r="AE81" s="524"/>
      <c r="AF81" s="525"/>
      <c r="AG81" s="525"/>
      <c r="AH81" s="525"/>
      <c r="AI81" s="524"/>
      <c r="AJ81" s="524"/>
      <c r="AK81" s="524"/>
    </row>
    <row r="82" spans="1:37" s="23" customFormat="1" ht="12.75">
      <c r="A82" s="46"/>
      <c r="B82" s="589" t="s">
        <v>152</v>
      </c>
      <c r="C82" s="522">
        <v>598702.85366620997</v>
      </c>
      <c r="D82" s="522">
        <v>10784.298502</v>
      </c>
      <c r="E82" s="522">
        <v>3009.5601486300002</v>
      </c>
      <c r="F82" s="522">
        <v>269809.63632937998</v>
      </c>
      <c r="G82" s="522">
        <v>82097.879256040003</v>
      </c>
      <c r="H82" s="526">
        <v>964404.22790225991</v>
      </c>
      <c r="I82" s="522">
        <v>224799.90040000001</v>
      </c>
      <c r="J82" s="522">
        <v>35962.481478080001</v>
      </c>
      <c r="K82" s="522">
        <v>3078331.7310700002</v>
      </c>
      <c r="L82" s="522">
        <v>62608.917776689865</v>
      </c>
      <c r="M82" s="522">
        <v>4366107.2586270301</v>
      </c>
      <c r="N82" s="523">
        <v>24.510757071685994</v>
      </c>
      <c r="O82" s="522">
        <v>50000</v>
      </c>
      <c r="P82" s="522">
        <v>0</v>
      </c>
      <c r="Q82" s="522">
        <v>50000</v>
      </c>
      <c r="R82" s="522">
        <v>1026583.2867151999</v>
      </c>
      <c r="S82" s="522">
        <v>17335.287856029998</v>
      </c>
      <c r="T82" s="522">
        <v>1043918.57457123</v>
      </c>
      <c r="U82" s="522">
        <v>0</v>
      </c>
      <c r="V82" s="522">
        <v>686.39424297000005</v>
      </c>
      <c r="W82" s="522">
        <v>15.058555030000001</v>
      </c>
      <c r="X82" s="522">
        <v>334644.94424663001</v>
      </c>
      <c r="Y82" s="522">
        <v>2555253.2685012398</v>
      </c>
      <c r="Z82" s="522">
        <v>97.998303000000007</v>
      </c>
      <c r="AA82" s="522">
        <v>2890697.6638488695</v>
      </c>
      <c r="AB82" s="751">
        <v>381491.02020693058</v>
      </c>
      <c r="AC82" s="524"/>
      <c r="AD82" s="524"/>
      <c r="AE82" s="524"/>
      <c r="AF82" s="525"/>
      <c r="AG82" s="525"/>
      <c r="AH82" s="525"/>
      <c r="AI82" s="524"/>
      <c r="AJ82" s="524"/>
      <c r="AK82" s="524"/>
    </row>
    <row r="83" spans="1:37" s="23" customFormat="1" ht="12.75">
      <c r="A83" s="46"/>
      <c r="B83" s="589" t="s">
        <v>153</v>
      </c>
      <c r="C83" s="522">
        <v>570902.04568476998</v>
      </c>
      <c r="D83" s="522">
        <v>10698.113047000001</v>
      </c>
      <c r="E83" s="522">
        <v>24000.812621509998</v>
      </c>
      <c r="F83" s="522">
        <v>270827.28276725003</v>
      </c>
      <c r="G83" s="522">
        <v>68571.547321769991</v>
      </c>
      <c r="H83" s="526">
        <v>944999.80144230009</v>
      </c>
      <c r="I83" s="522">
        <v>224780.90040000001</v>
      </c>
      <c r="J83" s="522">
        <v>34349.830489800006</v>
      </c>
      <c r="K83" s="522">
        <v>3127394.9664309998</v>
      </c>
      <c r="L83" s="522">
        <v>57479.51086512953</v>
      </c>
      <c r="M83" s="522">
        <v>4389005.0096282298</v>
      </c>
      <c r="N83" s="523">
        <v>24.092457206473224</v>
      </c>
      <c r="O83" s="522">
        <v>50000</v>
      </c>
      <c r="P83" s="522">
        <v>0</v>
      </c>
      <c r="Q83" s="522">
        <v>50000</v>
      </c>
      <c r="R83" s="522">
        <v>1008644.9059752</v>
      </c>
      <c r="S83" s="522">
        <v>17386.946563130001</v>
      </c>
      <c r="T83" s="522">
        <v>1026031.85253833</v>
      </c>
      <c r="U83" s="522">
        <v>0</v>
      </c>
      <c r="V83" s="522">
        <v>432.96523038000004</v>
      </c>
      <c r="W83" s="522">
        <v>15.08780962</v>
      </c>
      <c r="X83" s="522">
        <v>315633.57691087999</v>
      </c>
      <c r="Y83" s="522">
        <v>2580260.7971244203</v>
      </c>
      <c r="Z83" s="522">
        <v>14.347431</v>
      </c>
      <c r="AA83" s="522">
        <v>2896356.7745063002</v>
      </c>
      <c r="AB83" s="751">
        <v>416616.38258359954</v>
      </c>
      <c r="AC83" s="524"/>
      <c r="AD83" s="524"/>
      <c r="AE83" s="524"/>
      <c r="AF83" s="525"/>
      <c r="AG83" s="525"/>
      <c r="AH83" s="525"/>
      <c r="AI83" s="524"/>
      <c r="AJ83" s="524"/>
      <c r="AK83" s="524"/>
    </row>
    <row r="84" spans="1:37" s="23" customFormat="1" ht="12.75">
      <c r="A84" s="46"/>
      <c r="B84" s="589" t="s">
        <v>154</v>
      </c>
      <c r="C84" s="522">
        <v>619481.67682810011</v>
      </c>
      <c r="D84" s="522">
        <v>10880.58323</v>
      </c>
      <c r="E84" s="522">
        <v>14871.871314030001</v>
      </c>
      <c r="F84" s="522">
        <v>277399.80014069995</v>
      </c>
      <c r="G84" s="522">
        <v>37066.266425269998</v>
      </c>
      <c r="H84" s="526">
        <v>959700.19793810009</v>
      </c>
      <c r="I84" s="522">
        <v>224020.6004</v>
      </c>
      <c r="J84" s="522">
        <v>32899.869641680001</v>
      </c>
      <c r="K84" s="522">
        <v>3146021.622219</v>
      </c>
      <c r="L84" s="522">
        <v>57396.602218330838</v>
      </c>
      <c r="M84" s="522">
        <v>4420038.8924171114</v>
      </c>
      <c r="N84" s="523">
        <v>24.494381859545538</v>
      </c>
      <c r="O84" s="522">
        <v>50000</v>
      </c>
      <c r="P84" s="522">
        <v>0</v>
      </c>
      <c r="Q84" s="522">
        <v>50000</v>
      </c>
      <c r="R84" s="522">
        <v>988351.77354019997</v>
      </c>
      <c r="S84" s="522">
        <v>17426.44993273</v>
      </c>
      <c r="T84" s="522">
        <v>1005778.22347293</v>
      </c>
      <c r="U84" s="522">
        <v>0</v>
      </c>
      <c r="V84" s="522">
        <v>251.60637407000002</v>
      </c>
      <c r="W84" s="522">
        <v>12.476067929999999</v>
      </c>
      <c r="X84" s="522">
        <v>312702.56015368999</v>
      </c>
      <c r="Y84" s="522">
        <v>2599279.2678661393</v>
      </c>
      <c r="Z84" s="522">
        <v>17.984625999999999</v>
      </c>
      <c r="AA84" s="522">
        <v>2912263.8950878289</v>
      </c>
      <c r="AB84" s="751">
        <v>451996.77385635255</v>
      </c>
      <c r="AC84" s="524"/>
      <c r="AD84" s="524"/>
      <c r="AE84" s="524"/>
      <c r="AF84" s="525"/>
      <c r="AG84" s="525"/>
      <c r="AH84" s="525"/>
      <c r="AI84" s="524"/>
      <c r="AJ84" s="524"/>
      <c r="AK84" s="524"/>
    </row>
    <row r="85" spans="1:37" s="23" customFormat="1" ht="12.75">
      <c r="A85" s="46"/>
      <c r="B85" s="589" t="s">
        <v>155</v>
      </c>
      <c r="C85" s="522">
        <v>661691.18648647994</v>
      </c>
      <c r="D85" s="522">
        <v>10867.42513</v>
      </c>
      <c r="E85" s="522">
        <v>626.46073688000001</v>
      </c>
      <c r="F85" s="522">
        <v>280765.08200482</v>
      </c>
      <c r="G85" s="522">
        <v>37080.449359769998</v>
      </c>
      <c r="H85" s="526">
        <v>991030.60371794994</v>
      </c>
      <c r="I85" s="522">
        <v>235638.7004</v>
      </c>
      <c r="J85" s="522">
        <v>28216.696708030002</v>
      </c>
      <c r="K85" s="522">
        <v>3197064.2335319999</v>
      </c>
      <c r="L85" s="522">
        <v>58396.867533289827</v>
      </c>
      <c r="M85" s="522">
        <v>4510347.1018912699</v>
      </c>
      <c r="N85" s="523">
        <v>25.060290708397847</v>
      </c>
      <c r="O85" s="522">
        <v>50000</v>
      </c>
      <c r="P85" s="522">
        <v>0</v>
      </c>
      <c r="Q85" s="522">
        <v>50000</v>
      </c>
      <c r="R85" s="522">
        <v>1009093.7249451999</v>
      </c>
      <c r="S85" s="522">
        <v>17473.527571310002</v>
      </c>
      <c r="T85" s="522">
        <v>1026567.25251651</v>
      </c>
      <c r="U85" s="522">
        <v>0</v>
      </c>
      <c r="V85" s="522">
        <v>209.78315934</v>
      </c>
      <c r="W85" s="522">
        <v>11.62803066</v>
      </c>
      <c r="X85" s="522">
        <v>322809.70148390997</v>
      </c>
      <c r="Y85" s="522">
        <v>2604974.6989106103</v>
      </c>
      <c r="Z85" s="522">
        <v>12.360504000000001</v>
      </c>
      <c r="AA85" s="522">
        <v>2928018.1720885201</v>
      </c>
      <c r="AB85" s="751">
        <v>505761.67728623981</v>
      </c>
      <c r="AC85" s="524"/>
      <c r="AD85" s="524"/>
      <c r="AE85" s="524"/>
      <c r="AF85" s="525"/>
      <c r="AG85" s="525"/>
      <c r="AH85" s="525"/>
      <c r="AI85" s="524"/>
      <c r="AJ85" s="524"/>
      <c r="AK85" s="524"/>
    </row>
    <row r="86" spans="1:37" s="23" customFormat="1" ht="12.75">
      <c r="A86" s="46"/>
      <c r="B86" s="368"/>
      <c r="C86" s="522"/>
      <c r="D86" s="522"/>
      <c r="E86" s="522"/>
      <c r="F86" s="522"/>
      <c r="G86" s="522"/>
      <c r="H86" s="526"/>
      <c r="I86" s="522"/>
      <c r="J86" s="522"/>
      <c r="K86" s="522"/>
      <c r="L86" s="522"/>
      <c r="M86" s="522"/>
      <c r="N86" s="523"/>
      <c r="O86" s="522"/>
      <c r="P86" s="522"/>
      <c r="Q86" s="522"/>
      <c r="R86" s="522"/>
      <c r="S86" s="522"/>
      <c r="T86" s="522"/>
      <c r="U86" s="522"/>
      <c r="V86" s="522"/>
      <c r="W86" s="522"/>
      <c r="X86" s="522"/>
      <c r="Y86" s="522"/>
      <c r="Z86" s="522"/>
      <c r="AA86" s="522"/>
      <c r="AB86" s="751"/>
      <c r="AC86" s="524"/>
      <c r="AD86" s="524"/>
      <c r="AE86" s="524"/>
      <c r="AF86" s="525"/>
      <c r="AG86" s="525"/>
      <c r="AH86" s="525"/>
      <c r="AI86" s="524"/>
      <c r="AJ86" s="524"/>
      <c r="AK86" s="524"/>
    </row>
    <row r="87" spans="1:37" s="23" customFormat="1" ht="12.75">
      <c r="A87" s="46">
        <v>2023</v>
      </c>
      <c r="B87" s="589" t="s">
        <v>144</v>
      </c>
      <c r="C87" s="522">
        <v>736376.99197646009</v>
      </c>
      <c r="D87" s="522">
        <v>10983.725096</v>
      </c>
      <c r="E87" s="522">
        <v>7811.4548437799995</v>
      </c>
      <c r="F87" s="522">
        <v>283673.12269350997</v>
      </c>
      <c r="G87" s="522">
        <v>36938.524292300004</v>
      </c>
      <c r="H87" s="526">
        <v>1075783.8189020501</v>
      </c>
      <c r="I87" s="522">
        <v>335858.70039999997</v>
      </c>
      <c r="J87" s="522">
        <v>26197.090815200001</v>
      </c>
      <c r="K87" s="522">
        <v>3074250.071918</v>
      </c>
      <c r="L87" s="522">
        <v>59212.911886099726</v>
      </c>
      <c r="M87" s="522">
        <v>4571302.5939213503</v>
      </c>
      <c r="N87" s="523">
        <v>25.577830590852223</v>
      </c>
      <c r="O87" s="522">
        <v>50000</v>
      </c>
      <c r="P87" s="522">
        <v>0</v>
      </c>
      <c r="Q87" s="522">
        <v>50000</v>
      </c>
      <c r="R87" s="522">
        <v>1012632.6139951999</v>
      </c>
      <c r="S87" s="522">
        <v>17520.790197830003</v>
      </c>
      <c r="T87" s="522">
        <v>1030153.4041930299</v>
      </c>
      <c r="U87" s="522">
        <v>0</v>
      </c>
      <c r="V87" s="522">
        <v>708.255809</v>
      </c>
      <c r="W87" s="522">
        <v>8.2675610000000006</v>
      </c>
      <c r="X87" s="522">
        <v>559557.47431104002</v>
      </c>
      <c r="Y87" s="522">
        <v>2615483.6156400102</v>
      </c>
      <c r="Z87" s="522">
        <v>11.822896</v>
      </c>
      <c r="AA87" s="522">
        <v>3175769.4362170501</v>
      </c>
      <c r="AB87" s="751">
        <v>315379.75351127051</v>
      </c>
      <c r="AC87" s="524"/>
      <c r="AD87" s="524"/>
      <c r="AE87" s="524"/>
      <c r="AF87" s="525"/>
      <c r="AG87" s="525"/>
      <c r="AH87" s="525"/>
      <c r="AI87" s="524"/>
      <c r="AJ87" s="524"/>
      <c r="AK87" s="524"/>
    </row>
    <row r="88" spans="1:37" s="23" customFormat="1" ht="12.75">
      <c r="A88" s="46"/>
      <c r="B88" s="589" t="s">
        <v>145</v>
      </c>
      <c r="C88" s="522">
        <v>811964.56901570992</v>
      </c>
      <c r="D88" s="522">
        <v>11113.550031000001</v>
      </c>
      <c r="E88" s="522">
        <v>624.32641527999999</v>
      </c>
      <c r="F88" s="522">
        <v>279140.68846650003</v>
      </c>
      <c r="G88" s="522">
        <v>35277.71563287</v>
      </c>
      <c r="H88" s="526">
        <v>1138120.84956136</v>
      </c>
      <c r="I88" s="522">
        <v>344637.70039999997</v>
      </c>
      <c r="J88" s="522">
        <v>211724.50835054999</v>
      </c>
      <c r="K88" s="522">
        <v>2811744.6630549999</v>
      </c>
      <c r="L88" s="522">
        <v>60209.045015378855</v>
      </c>
      <c r="M88" s="522">
        <v>4566436.7663822891</v>
      </c>
      <c r="N88" s="523">
        <v>27.488901251379499</v>
      </c>
      <c r="O88" s="522">
        <v>50000</v>
      </c>
      <c r="P88" s="522">
        <v>0</v>
      </c>
      <c r="Q88" s="522">
        <v>50000</v>
      </c>
      <c r="R88" s="522">
        <v>1008703.2318182</v>
      </c>
      <c r="S88" s="522">
        <v>17556.69341018</v>
      </c>
      <c r="T88" s="522">
        <v>1026259.92522838</v>
      </c>
      <c r="U88" s="522">
        <v>0</v>
      </c>
      <c r="V88" s="522">
        <v>1387.9165089600001</v>
      </c>
      <c r="W88" s="522">
        <v>7.96853604</v>
      </c>
      <c r="X88" s="522">
        <v>478416.84252408001</v>
      </c>
      <c r="Y88" s="522">
        <v>2634193.0315572601</v>
      </c>
      <c r="Z88" s="522">
        <v>26.570885000000001</v>
      </c>
      <c r="AA88" s="522">
        <v>3114032.3300113399</v>
      </c>
      <c r="AB88" s="751">
        <v>376144.51114256913</v>
      </c>
      <c r="AC88" s="524"/>
      <c r="AD88" s="524"/>
      <c r="AE88" s="524"/>
      <c r="AF88" s="525"/>
      <c r="AG88" s="525"/>
      <c r="AH88" s="525"/>
      <c r="AI88" s="524"/>
      <c r="AJ88" s="524"/>
      <c r="AK88" s="524"/>
    </row>
    <row r="89" spans="1:37" s="23" customFormat="1" ht="12.75">
      <c r="A89" s="46"/>
      <c r="B89" s="589" t="s">
        <v>146</v>
      </c>
      <c r="C89" s="522">
        <v>841426.11874314002</v>
      </c>
      <c r="D89" s="522">
        <v>11614.175702230001</v>
      </c>
      <c r="E89" s="522">
        <v>9299.7750197000005</v>
      </c>
      <c r="F89" s="522">
        <v>255755.55312794002</v>
      </c>
      <c r="G89" s="522">
        <v>29629.434802509997</v>
      </c>
      <c r="H89" s="526">
        <v>1147725.0573955202</v>
      </c>
      <c r="I89" s="522">
        <v>344664.30040000001</v>
      </c>
      <c r="J89" s="522">
        <v>182445.23273289003</v>
      </c>
      <c r="K89" s="522">
        <v>2864860.3306539999</v>
      </c>
      <c r="L89" s="522">
        <v>66374.348761559464</v>
      </c>
      <c r="M89" s="522">
        <v>4606069.2699439693</v>
      </c>
      <c r="N89" s="523">
        <v>29.995210189127448</v>
      </c>
      <c r="O89" s="522">
        <v>50000</v>
      </c>
      <c r="P89" s="522">
        <v>0</v>
      </c>
      <c r="Q89" s="522">
        <v>50000</v>
      </c>
      <c r="R89" s="522">
        <v>1092458.4238882</v>
      </c>
      <c r="S89" s="522">
        <v>17650.462112959998</v>
      </c>
      <c r="T89" s="522">
        <v>1110108.8860011599</v>
      </c>
      <c r="U89" s="522">
        <v>0</v>
      </c>
      <c r="V89" s="522">
        <v>294.31495926000002</v>
      </c>
      <c r="W89" s="522">
        <v>9.3731877400000005</v>
      </c>
      <c r="X89" s="522">
        <v>314092.96669897996</v>
      </c>
      <c r="Y89" s="522">
        <v>2401818.75321875</v>
      </c>
      <c r="Z89" s="522">
        <v>36.815454000000003</v>
      </c>
      <c r="AA89" s="522">
        <v>2716252.2235187301</v>
      </c>
      <c r="AB89" s="751">
        <v>729708.16042407928</v>
      </c>
      <c r="AC89" s="524"/>
      <c r="AD89" s="524"/>
      <c r="AE89" s="524"/>
      <c r="AF89" s="525"/>
      <c r="AG89" s="525"/>
      <c r="AH89" s="525"/>
      <c r="AI89" s="524"/>
      <c r="AJ89" s="524"/>
      <c r="AK89" s="524"/>
    </row>
    <row r="90" spans="1:37" s="23" customFormat="1" ht="12.75">
      <c r="A90" s="46"/>
      <c r="B90" s="589" t="s">
        <v>147</v>
      </c>
      <c r="C90" s="522">
        <v>835508.82675359992</v>
      </c>
      <c r="D90" s="522">
        <v>11288.274476279999</v>
      </c>
      <c r="E90" s="522">
        <v>9146.2951569699999</v>
      </c>
      <c r="F90" s="522">
        <v>251683.29466165</v>
      </c>
      <c r="G90" s="522">
        <v>28818.939820979998</v>
      </c>
      <c r="H90" s="526">
        <v>1136445.6308694798</v>
      </c>
      <c r="I90" s="522">
        <v>344660.70039999997</v>
      </c>
      <c r="J90" s="522">
        <v>147216.93190502</v>
      </c>
      <c r="K90" s="522">
        <v>2870472.423128</v>
      </c>
      <c r="L90" s="522">
        <v>65779.971308888867</v>
      </c>
      <c r="M90" s="522">
        <v>4564575.6576113887</v>
      </c>
      <c r="N90" s="523">
        <v>30.342495943003634</v>
      </c>
      <c r="O90" s="522">
        <v>50000</v>
      </c>
      <c r="P90" s="522">
        <v>0</v>
      </c>
      <c r="Q90" s="522">
        <v>50000</v>
      </c>
      <c r="R90" s="522">
        <v>1086692.7161981999</v>
      </c>
      <c r="S90" s="522">
        <v>17705.88315053</v>
      </c>
      <c r="T90" s="522">
        <v>1104398.5993487299</v>
      </c>
      <c r="U90" s="522">
        <v>0</v>
      </c>
      <c r="V90" s="522">
        <v>843.71303480999995</v>
      </c>
      <c r="W90" s="522">
        <v>31.49720319</v>
      </c>
      <c r="X90" s="522">
        <v>312643.83300049999</v>
      </c>
      <c r="Y90" s="522">
        <v>2327434.9534676601</v>
      </c>
      <c r="Z90" s="522">
        <v>40.113247000000001</v>
      </c>
      <c r="AA90" s="522">
        <v>2640994.1099531604</v>
      </c>
      <c r="AB90" s="751">
        <v>769182.94830949837</v>
      </c>
      <c r="AC90" s="524"/>
      <c r="AD90" s="524"/>
      <c r="AE90" s="524"/>
      <c r="AF90" s="525"/>
      <c r="AG90" s="525"/>
      <c r="AH90" s="525"/>
      <c r="AI90" s="524"/>
      <c r="AJ90" s="524"/>
      <c r="AK90" s="524"/>
    </row>
    <row r="91" spans="1:37" s="23" customFormat="1" ht="12.75">
      <c r="A91" s="46"/>
      <c r="B91" s="589" t="s">
        <v>148</v>
      </c>
      <c r="C91" s="522">
        <v>1041758.71903149</v>
      </c>
      <c r="D91" s="522">
        <v>11309.02879369</v>
      </c>
      <c r="E91" s="522">
        <v>1292.2926040899999</v>
      </c>
      <c r="F91" s="522">
        <v>227883.51350875001</v>
      </c>
      <c r="G91" s="522">
        <v>22520.348405519995</v>
      </c>
      <c r="H91" s="526">
        <v>1304763.90234354</v>
      </c>
      <c r="I91" s="522">
        <v>343929.70039999997</v>
      </c>
      <c r="J91" s="522">
        <v>123461.97637</v>
      </c>
      <c r="K91" s="522">
        <v>2780210.1676400001</v>
      </c>
      <c r="L91" s="522">
        <v>67019.962740186602</v>
      </c>
      <c r="M91" s="522">
        <v>4619385.7094937265</v>
      </c>
      <c r="N91" s="523">
        <v>33.962364539861909</v>
      </c>
      <c r="O91" s="522">
        <v>50000</v>
      </c>
      <c r="P91" s="522">
        <v>0</v>
      </c>
      <c r="Q91" s="522">
        <v>50000</v>
      </c>
      <c r="R91" s="522">
        <v>1054573.0708182</v>
      </c>
      <c r="S91" s="522">
        <v>17753.520956790002</v>
      </c>
      <c r="T91" s="522">
        <v>1072326.5917749901</v>
      </c>
      <c r="U91" s="522">
        <v>0</v>
      </c>
      <c r="V91" s="522">
        <v>399.20503812000004</v>
      </c>
      <c r="W91" s="522">
        <v>23.880191880000002</v>
      </c>
      <c r="X91" s="522">
        <v>486773.82474642998</v>
      </c>
      <c r="Y91" s="522">
        <v>2282245.2600019798</v>
      </c>
      <c r="Z91" s="522">
        <v>24.705871999999999</v>
      </c>
      <c r="AA91" s="522">
        <v>2769466.8758504102</v>
      </c>
      <c r="AB91" s="751">
        <v>727592.24186832644</v>
      </c>
      <c r="AC91" s="524"/>
      <c r="AD91" s="524"/>
      <c r="AE91" s="524"/>
      <c r="AF91" s="525"/>
      <c r="AG91" s="525"/>
      <c r="AH91" s="525"/>
      <c r="AI91" s="524"/>
      <c r="AJ91" s="524"/>
      <c r="AK91" s="524"/>
    </row>
    <row r="92" spans="1:37" s="23" customFormat="1" ht="12.75">
      <c r="A92" s="46"/>
      <c r="B92" s="589" t="s">
        <v>149</v>
      </c>
      <c r="C92" s="522">
        <v>1085346.7431260599</v>
      </c>
      <c r="D92" s="522">
        <v>29528.299406120001</v>
      </c>
      <c r="E92" s="522">
        <v>1353.14709156</v>
      </c>
      <c r="F92" s="522">
        <v>238614.62414847998</v>
      </c>
      <c r="G92" s="522">
        <v>24598.9615161</v>
      </c>
      <c r="H92" s="526">
        <v>1379441.7752883199</v>
      </c>
      <c r="I92" s="522">
        <v>343114.00040000002</v>
      </c>
      <c r="J92" s="522">
        <v>124827.66617331</v>
      </c>
      <c r="K92" s="522">
        <v>2835637.5661749998</v>
      </c>
      <c r="L92" s="522">
        <v>69302.04845054727</v>
      </c>
      <c r="M92" s="522">
        <v>4752323.0564871775</v>
      </c>
      <c r="N92" s="523">
        <v>36.507441313031237</v>
      </c>
      <c r="O92" s="522">
        <v>50000</v>
      </c>
      <c r="P92" s="522">
        <v>0</v>
      </c>
      <c r="Q92" s="522">
        <v>50000</v>
      </c>
      <c r="R92" s="522">
        <v>1105530.0264782</v>
      </c>
      <c r="S92" s="522">
        <v>17786.696063580002</v>
      </c>
      <c r="T92" s="522">
        <v>1123316.72254178</v>
      </c>
      <c r="U92" s="522">
        <v>0</v>
      </c>
      <c r="V92" s="522">
        <v>190.01014352000001</v>
      </c>
      <c r="W92" s="522">
        <v>14.91452048</v>
      </c>
      <c r="X92" s="522">
        <v>312479.23018585</v>
      </c>
      <c r="Y92" s="522">
        <v>2342469.4406961398</v>
      </c>
      <c r="Z92" s="522">
        <v>51.883620000000001</v>
      </c>
      <c r="AA92" s="522">
        <v>2655205.4791659899</v>
      </c>
      <c r="AB92" s="751">
        <v>923800.85477940738</v>
      </c>
      <c r="AC92" s="524"/>
      <c r="AD92" s="524"/>
      <c r="AE92" s="524"/>
      <c r="AF92" s="525"/>
      <c r="AG92" s="525"/>
      <c r="AH92" s="525"/>
      <c r="AI92" s="524"/>
      <c r="AJ92" s="524"/>
      <c r="AK92" s="524"/>
    </row>
    <row r="93" spans="1:37" s="23" customFormat="1" ht="12.75">
      <c r="A93" s="46"/>
      <c r="B93" s="589" t="s">
        <v>150</v>
      </c>
      <c r="C93" s="522">
        <v>1224353.0337606501</v>
      </c>
      <c r="D93" s="522">
        <v>104498.09782119001</v>
      </c>
      <c r="E93" s="522">
        <v>11099.304695520001</v>
      </c>
      <c r="F93" s="522">
        <v>256935.41694370998</v>
      </c>
      <c r="G93" s="522">
        <v>25266.053874000001</v>
      </c>
      <c r="H93" s="526">
        <v>1622151.9070950702</v>
      </c>
      <c r="I93" s="522">
        <v>344687.00040000002</v>
      </c>
      <c r="J93" s="522">
        <v>65001.689855770004</v>
      </c>
      <c r="K93" s="522">
        <v>2862044.0521129998</v>
      </c>
      <c r="L93" s="522">
        <v>63781.563496029004</v>
      </c>
      <c r="M93" s="522">
        <v>4957666.2129598688</v>
      </c>
      <c r="N93" s="523">
        <v>40.771162088237766</v>
      </c>
      <c r="O93" s="522">
        <v>50000</v>
      </c>
      <c r="P93" s="522">
        <v>0</v>
      </c>
      <c r="Q93" s="522">
        <v>50000</v>
      </c>
      <c r="R93" s="522">
        <v>1078189.5119882</v>
      </c>
      <c r="S93" s="522">
        <v>17828.286152050001</v>
      </c>
      <c r="T93" s="522">
        <v>1096017.7981402499</v>
      </c>
      <c r="U93" s="522">
        <v>0</v>
      </c>
      <c r="V93" s="522">
        <v>271.55528829999997</v>
      </c>
      <c r="W93" s="522">
        <v>20.170176699999999</v>
      </c>
      <c r="X93" s="522">
        <v>277744.28150281002</v>
      </c>
      <c r="Y93" s="522">
        <v>2604588.5017517996</v>
      </c>
      <c r="Z93" s="522">
        <v>32.383806</v>
      </c>
      <c r="AA93" s="522">
        <v>2882656.8925256096</v>
      </c>
      <c r="AB93" s="751">
        <v>928991.5222940091</v>
      </c>
      <c r="AC93" s="524"/>
      <c r="AD93" s="524"/>
      <c r="AE93" s="524"/>
      <c r="AF93" s="525"/>
      <c r="AG93" s="525"/>
      <c r="AH93" s="525"/>
      <c r="AI93" s="524"/>
      <c r="AJ93" s="524"/>
      <c r="AK93" s="524"/>
    </row>
    <row r="94" spans="1:37" s="23" customFormat="1" ht="12.75">
      <c r="A94" s="46"/>
      <c r="B94" s="589" t="s">
        <v>151</v>
      </c>
      <c r="C94" s="522">
        <v>1026734.73809675</v>
      </c>
      <c r="D94" s="522">
        <v>90044.38105733</v>
      </c>
      <c r="E94" s="522">
        <v>1470.2282509300001</v>
      </c>
      <c r="F94" s="522">
        <v>249278.06143164999</v>
      </c>
      <c r="G94" s="522">
        <v>16284.379484390001</v>
      </c>
      <c r="H94" s="526">
        <v>1383811.7883210501</v>
      </c>
      <c r="I94" s="522">
        <v>344695.6004</v>
      </c>
      <c r="J94" s="522">
        <v>87461.616742540005</v>
      </c>
      <c r="K94" s="522">
        <v>2710316.3853699998</v>
      </c>
      <c r="L94" s="522">
        <v>71735.462660762481</v>
      </c>
      <c r="M94" s="522">
        <v>4598020.8534943527</v>
      </c>
      <c r="N94" s="523">
        <v>36.909729476673277</v>
      </c>
      <c r="O94" s="522">
        <v>50000</v>
      </c>
      <c r="P94" s="522">
        <v>0</v>
      </c>
      <c r="Q94" s="522">
        <v>50000</v>
      </c>
      <c r="R94" s="522">
        <v>1095894.9080421999</v>
      </c>
      <c r="S94" s="522">
        <v>17864.339606349997</v>
      </c>
      <c r="T94" s="522">
        <v>1113759.24764855</v>
      </c>
      <c r="U94" s="522">
        <v>0</v>
      </c>
      <c r="V94" s="522">
        <v>278.37407315999997</v>
      </c>
      <c r="W94" s="522">
        <v>4.4368808399999997</v>
      </c>
      <c r="X94" s="522">
        <v>293555.04668834998</v>
      </c>
      <c r="Y94" s="522">
        <v>2341541.3892585603</v>
      </c>
      <c r="Z94" s="522">
        <v>40.402022000000002</v>
      </c>
      <c r="AA94" s="522">
        <v>2635419.64892291</v>
      </c>
      <c r="AB94" s="751">
        <v>798841.95692289248</v>
      </c>
      <c r="AC94" s="524"/>
      <c r="AD94" s="524"/>
      <c r="AE94" s="524"/>
      <c r="AF94" s="525"/>
      <c r="AG94" s="525"/>
      <c r="AH94" s="525"/>
      <c r="AI94" s="524"/>
      <c r="AJ94" s="524"/>
      <c r="AK94" s="524"/>
    </row>
    <row r="95" spans="1:37" s="23" customFormat="1" ht="12.75">
      <c r="A95" s="46"/>
      <c r="B95" s="589" t="s">
        <v>152</v>
      </c>
      <c r="C95" s="522">
        <v>1011319.9257690699</v>
      </c>
      <c r="D95" s="522">
        <v>91784.357145319998</v>
      </c>
      <c r="E95" s="522">
        <v>1457.5747906900001</v>
      </c>
      <c r="F95" s="522">
        <v>247054.36541582001</v>
      </c>
      <c r="G95" s="522">
        <v>8462.9040273899991</v>
      </c>
      <c r="H95" s="526">
        <v>1360079.1271482899</v>
      </c>
      <c r="I95" s="522">
        <v>0</v>
      </c>
      <c r="J95" s="522">
        <v>89919.303082899991</v>
      </c>
      <c r="K95" s="522">
        <v>2425962.0716090002</v>
      </c>
      <c r="L95" s="522">
        <v>73790.088340242393</v>
      </c>
      <c r="M95" s="522">
        <v>3949750.5901804324</v>
      </c>
      <c r="N95" s="523">
        <v>37.860303562257002</v>
      </c>
      <c r="O95" s="522">
        <v>50000</v>
      </c>
      <c r="P95" s="522">
        <v>0</v>
      </c>
      <c r="Q95" s="522">
        <v>50000</v>
      </c>
      <c r="R95" s="522">
        <v>1094491.3203721999</v>
      </c>
      <c r="S95" s="522">
        <v>17901.806819019999</v>
      </c>
      <c r="T95" s="522">
        <v>1112393.1271912199</v>
      </c>
      <c r="U95" s="522">
        <v>0</v>
      </c>
      <c r="V95" s="522">
        <v>1105.5347830000001</v>
      </c>
      <c r="W95" s="522">
        <v>33.981000000000002</v>
      </c>
      <c r="X95" s="522">
        <v>131573.44584994001</v>
      </c>
      <c r="Y95" s="522">
        <v>2346693.6888835905</v>
      </c>
      <c r="Z95" s="522">
        <v>562.14013</v>
      </c>
      <c r="AA95" s="522">
        <v>2479968.7906465307</v>
      </c>
      <c r="AB95" s="751">
        <v>307388.67234268179</v>
      </c>
      <c r="AC95" s="524"/>
      <c r="AD95" s="524"/>
      <c r="AE95" s="524"/>
      <c r="AF95" s="525"/>
      <c r="AG95" s="525"/>
      <c r="AH95" s="525"/>
      <c r="AI95" s="524"/>
      <c r="AJ95" s="524"/>
      <c r="AK95" s="524"/>
    </row>
    <row r="96" spans="1:37" s="23" customFormat="1" ht="12.75">
      <c r="A96" s="46"/>
      <c r="B96" s="589" t="s">
        <v>153</v>
      </c>
      <c r="C96" s="522">
        <v>1002005.0140648499</v>
      </c>
      <c r="D96" s="522">
        <v>155617.64873642</v>
      </c>
      <c r="E96" s="522">
        <v>11240.085270420001</v>
      </c>
      <c r="F96" s="522">
        <v>249920.9464519</v>
      </c>
      <c r="G96" s="522">
        <v>382.58132094000001</v>
      </c>
      <c r="H96" s="526">
        <v>1419166.27584453</v>
      </c>
      <c r="I96" s="522">
        <v>0</v>
      </c>
      <c r="J96" s="522">
        <v>80016.697218369998</v>
      </c>
      <c r="K96" s="522">
        <v>2354118.8399709999</v>
      </c>
      <c r="L96" s="522">
        <v>71429.556317933369</v>
      </c>
      <c r="M96" s="522">
        <v>3924731.3693518331</v>
      </c>
      <c r="N96" s="523">
        <v>37.992424074691435</v>
      </c>
      <c r="O96" s="522">
        <v>50000</v>
      </c>
      <c r="P96" s="522">
        <v>0</v>
      </c>
      <c r="Q96" s="522">
        <v>50000</v>
      </c>
      <c r="R96" s="522">
        <v>1062760.9353521999</v>
      </c>
      <c r="S96" s="522">
        <v>17951.503359909999</v>
      </c>
      <c r="T96" s="522">
        <v>1080712.43871211</v>
      </c>
      <c r="U96" s="522">
        <v>0</v>
      </c>
      <c r="V96" s="522">
        <v>542.49838599999998</v>
      </c>
      <c r="W96" s="522">
        <v>7.6108000000000002</v>
      </c>
      <c r="X96" s="522">
        <v>315808.83576076</v>
      </c>
      <c r="Y96" s="522">
        <v>2338287.4249835</v>
      </c>
      <c r="Z96" s="522">
        <v>33.997709</v>
      </c>
      <c r="AA96" s="522">
        <v>2654680.3676392599</v>
      </c>
      <c r="AB96" s="751">
        <v>139338.56300046295</v>
      </c>
      <c r="AC96" s="524"/>
      <c r="AD96" s="524"/>
      <c r="AE96" s="524"/>
      <c r="AF96" s="525"/>
      <c r="AG96" s="525"/>
      <c r="AH96" s="525"/>
      <c r="AI96" s="524"/>
      <c r="AJ96" s="524"/>
      <c r="AK96" s="524"/>
    </row>
    <row r="97" spans="1:37" s="23" customFormat="1" ht="12.75">
      <c r="A97" s="46"/>
      <c r="B97" s="589" t="s">
        <v>154</v>
      </c>
      <c r="C97" s="522">
        <v>967714.22737233993</v>
      </c>
      <c r="D97" s="522">
        <v>220755.86245834001</v>
      </c>
      <c r="E97" s="522">
        <v>1639.49688956</v>
      </c>
      <c r="F97" s="522">
        <v>254849.36987007002</v>
      </c>
      <c r="G97" s="522">
        <v>148.20257874999999</v>
      </c>
      <c r="H97" s="526">
        <v>1445107.1591690597</v>
      </c>
      <c r="I97" s="522">
        <v>0</v>
      </c>
      <c r="J97" s="522">
        <v>73354.009758619999</v>
      </c>
      <c r="K97" s="522">
        <v>2318859.9693049998</v>
      </c>
      <c r="L97" s="522">
        <v>72971.240281563252</v>
      </c>
      <c r="M97" s="522">
        <v>3910292.3785142428</v>
      </c>
      <c r="N97" s="523">
        <v>38.587332979101831</v>
      </c>
      <c r="O97" s="522">
        <v>50000</v>
      </c>
      <c r="P97" s="522">
        <v>0</v>
      </c>
      <c r="Q97" s="522">
        <v>50000</v>
      </c>
      <c r="R97" s="522">
        <v>1086799.7738212</v>
      </c>
      <c r="S97" s="522">
        <v>18010.57966422</v>
      </c>
      <c r="T97" s="522">
        <v>1104810.3534854201</v>
      </c>
      <c r="U97" s="522">
        <v>0</v>
      </c>
      <c r="V97" s="522">
        <v>1490.6752236899999</v>
      </c>
      <c r="W97" s="522">
        <v>13.13972231</v>
      </c>
      <c r="X97" s="522">
        <v>306403.75644979998</v>
      </c>
      <c r="Y97" s="522">
        <v>2332283.1904979101</v>
      </c>
      <c r="Z97" s="522">
        <v>28.78848</v>
      </c>
      <c r="AA97" s="522">
        <v>2640219.5503737102</v>
      </c>
      <c r="AB97" s="751">
        <v>115262.47465511272</v>
      </c>
      <c r="AC97" s="524"/>
      <c r="AD97" s="524"/>
      <c r="AE97" s="524"/>
      <c r="AF97" s="525"/>
      <c r="AG97" s="525"/>
      <c r="AH97" s="525"/>
      <c r="AI97" s="524"/>
      <c r="AJ97" s="524"/>
      <c r="AK97" s="524"/>
    </row>
    <row r="98" spans="1:37" s="23" customFormat="1" ht="12.75">
      <c r="A98" s="28"/>
      <c r="B98" s="589" t="s">
        <v>155</v>
      </c>
      <c r="C98" s="522">
        <v>1208202.92630961</v>
      </c>
      <c r="D98" s="522">
        <v>223406.79129200001</v>
      </c>
      <c r="E98" s="522">
        <v>10991.66462272</v>
      </c>
      <c r="F98" s="522">
        <v>254347.53222919998</v>
      </c>
      <c r="G98" s="522">
        <v>897.40007969999988</v>
      </c>
      <c r="H98" s="526">
        <v>1697846.3145332302</v>
      </c>
      <c r="I98" s="522">
        <v>0</v>
      </c>
      <c r="J98" s="522">
        <v>47793.497668390002</v>
      </c>
      <c r="K98" s="522">
        <v>2378299.5313610001</v>
      </c>
      <c r="L98" s="522">
        <v>81504.917166052852</v>
      </c>
      <c r="M98" s="522">
        <v>4205444.2607286731</v>
      </c>
      <c r="N98" s="523">
        <v>43.916167431929495</v>
      </c>
      <c r="O98" s="522">
        <v>50000</v>
      </c>
      <c r="P98" s="522">
        <v>0</v>
      </c>
      <c r="Q98" s="522">
        <v>50000</v>
      </c>
      <c r="R98" s="522">
        <v>1168446.4871662001</v>
      </c>
      <c r="S98" s="522">
        <v>18056.695224290001</v>
      </c>
      <c r="T98" s="522">
        <v>1186503.1823904901</v>
      </c>
      <c r="U98" s="522">
        <v>0</v>
      </c>
      <c r="V98" s="522">
        <v>2065.1178637500002</v>
      </c>
      <c r="W98" s="522">
        <v>8.1716422499999997</v>
      </c>
      <c r="X98" s="522">
        <v>142225.58315778</v>
      </c>
      <c r="Y98" s="522">
        <v>2535276.0752736903</v>
      </c>
      <c r="Z98" s="522">
        <v>29.533017000000001</v>
      </c>
      <c r="AA98" s="522">
        <v>2679604.4809544706</v>
      </c>
      <c r="AB98" s="751">
        <v>289336.59738371242</v>
      </c>
      <c r="AC98" s="524"/>
      <c r="AD98" s="524"/>
      <c r="AE98" s="524"/>
      <c r="AF98" s="525"/>
      <c r="AG98" s="525"/>
      <c r="AH98" s="525"/>
      <c r="AI98" s="524"/>
      <c r="AJ98" s="524"/>
      <c r="AK98" s="524"/>
    </row>
    <row r="99" spans="1:37" s="23" customFormat="1" ht="12.75">
      <c r="A99" s="46"/>
      <c r="B99" s="368"/>
      <c r="C99" s="522"/>
      <c r="D99" s="522"/>
      <c r="E99" s="522"/>
      <c r="F99" s="522"/>
      <c r="G99" s="522"/>
      <c r="H99" s="526"/>
      <c r="I99" s="522"/>
      <c r="J99" s="522"/>
      <c r="K99" s="522"/>
      <c r="L99" s="522"/>
      <c r="M99" s="522"/>
      <c r="N99" s="523"/>
      <c r="O99" s="522"/>
      <c r="P99" s="522"/>
      <c r="Q99" s="522"/>
      <c r="R99" s="522"/>
      <c r="S99" s="522"/>
      <c r="T99" s="522"/>
      <c r="U99" s="522"/>
      <c r="V99" s="522"/>
      <c r="W99" s="522"/>
      <c r="X99" s="522"/>
      <c r="Y99" s="522"/>
      <c r="Z99" s="522"/>
      <c r="AA99" s="522"/>
      <c r="AB99" s="751"/>
      <c r="AC99" s="524"/>
      <c r="AD99" s="524"/>
      <c r="AE99" s="524"/>
      <c r="AF99" s="525"/>
      <c r="AG99" s="525"/>
      <c r="AH99" s="525"/>
      <c r="AI99" s="524"/>
      <c r="AJ99" s="524"/>
      <c r="AK99" s="524"/>
    </row>
    <row r="100" spans="1:37" s="23" customFormat="1" ht="12.75">
      <c r="A100" s="46">
        <v>2024</v>
      </c>
      <c r="B100" s="589" t="s">
        <v>144</v>
      </c>
      <c r="C100" s="522">
        <v>1161721.8292718302</v>
      </c>
      <c r="D100" s="522">
        <v>271382.66936251003</v>
      </c>
      <c r="E100" s="522">
        <v>10593.340256059999</v>
      </c>
      <c r="F100" s="522">
        <v>245130.29116024997</v>
      </c>
      <c r="G100" s="522">
        <v>442.34427025000002</v>
      </c>
      <c r="H100" s="526">
        <v>1689270.4743209004</v>
      </c>
      <c r="I100" s="522">
        <v>0</v>
      </c>
      <c r="J100" s="522">
        <v>42630.909825030001</v>
      </c>
      <c r="K100" s="522">
        <v>2285037.394018</v>
      </c>
      <c r="L100" s="522">
        <v>89410.357222332153</v>
      </c>
      <c r="M100" s="522">
        <v>4106349.1353862626</v>
      </c>
      <c r="N100" s="523">
        <v>43.054972039545788</v>
      </c>
      <c r="O100" s="522">
        <v>50000</v>
      </c>
      <c r="P100" s="522">
        <v>0</v>
      </c>
      <c r="Q100" s="522">
        <v>50000</v>
      </c>
      <c r="R100" s="522">
        <v>1152729.5</v>
      </c>
      <c r="S100" s="522">
        <v>18102.099999999999</v>
      </c>
      <c r="T100" s="522">
        <v>1170831.6000000001</v>
      </c>
      <c r="U100" s="522">
        <v>0</v>
      </c>
      <c r="V100" s="522">
        <v>450.49256491</v>
      </c>
      <c r="W100" s="522">
        <v>14.109514089999999</v>
      </c>
      <c r="X100" s="522">
        <v>317768.51005560998</v>
      </c>
      <c r="Y100" s="522">
        <v>2434415.9145951401</v>
      </c>
      <c r="Z100" s="522">
        <v>39.455385999999997</v>
      </c>
      <c r="AA100" s="522">
        <v>2752688.4821157502</v>
      </c>
      <c r="AB100" s="751">
        <v>132829.05327051226</v>
      </c>
      <c r="AC100" s="524"/>
      <c r="AD100" s="524"/>
      <c r="AE100" s="524"/>
      <c r="AF100" s="525"/>
      <c r="AG100" s="525"/>
      <c r="AH100" s="525"/>
      <c r="AI100" s="524"/>
      <c r="AJ100" s="524"/>
      <c r="AK100" s="524"/>
    </row>
    <row r="101" spans="1:37" s="23" customFormat="1" ht="12.75">
      <c r="A101" s="46"/>
      <c r="B101" s="589" t="s">
        <v>145</v>
      </c>
      <c r="C101" s="522">
        <v>1126302.1871329402</v>
      </c>
      <c r="D101" s="522">
        <v>237535.34968013002</v>
      </c>
      <c r="E101" s="522">
        <v>509.61555089999996</v>
      </c>
      <c r="F101" s="522">
        <v>239108.69349425001</v>
      </c>
      <c r="G101" s="522">
        <v>319.64441297999997</v>
      </c>
      <c r="H101" s="526">
        <v>1603775.4902712002</v>
      </c>
      <c r="I101" s="522">
        <v>0</v>
      </c>
      <c r="J101" s="522">
        <v>27599.347271309998</v>
      </c>
      <c r="K101" s="522">
        <v>2164087.3645299999</v>
      </c>
      <c r="L101" s="522">
        <v>94163.408906782977</v>
      </c>
      <c r="M101" s="522">
        <v>3889625.610979293</v>
      </c>
      <c r="N101" s="523">
        <v>43.29614495742841</v>
      </c>
      <c r="O101" s="522">
        <v>50000</v>
      </c>
      <c r="P101" s="522">
        <v>0</v>
      </c>
      <c r="Q101" s="522">
        <v>50000</v>
      </c>
      <c r="R101" s="522">
        <v>1175502.7</v>
      </c>
      <c r="S101" s="522">
        <v>18160</v>
      </c>
      <c r="T101" s="522">
        <v>1193662.7</v>
      </c>
      <c r="U101" s="522">
        <v>0</v>
      </c>
      <c r="V101" s="522">
        <v>448.03281941</v>
      </c>
      <c r="W101" s="522">
        <v>15.64072859</v>
      </c>
      <c r="X101" s="522">
        <v>220040.01165292002</v>
      </c>
      <c r="Y101" s="522">
        <v>2289990.9983107001</v>
      </c>
      <c r="Z101" s="522">
        <v>41.897621000000001</v>
      </c>
      <c r="AA101" s="522">
        <v>2510536.5811326201</v>
      </c>
      <c r="AB101" s="751">
        <v>135426.32984667318</v>
      </c>
      <c r="AC101" s="524"/>
      <c r="AD101" s="524"/>
      <c r="AE101" s="524"/>
      <c r="AF101" s="525"/>
      <c r="AG101" s="525"/>
      <c r="AH101" s="525"/>
      <c r="AI101" s="524"/>
      <c r="AJ101" s="524"/>
      <c r="AK101" s="524"/>
    </row>
    <row r="102" spans="1:37" s="23" customFormat="1" ht="12.75">
      <c r="A102" s="46"/>
      <c r="B102" s="589" t="s">
        <v>146</v>
      </c>
      <c r="C102" s="522">
        <v>1272268.8866406402</v>
      </c>
      <c r="D102" s="522">
        <v>249604.35049955</v>
      </c>
      <c r="E102" s="522">
        <v>189.60702484000001</v>
      </c>
      <c r="F102" s="522">
        <v>231470.74112716</v>
      </c>
      <c r="G102" s="522">
        <v>998.95677800999999</v>
      </c>
      <c r="H102" s="526">
        <v>1754532.5420702002</v>
      </c>
      <c r="I102" s="522">
        <v>0</v>
      </c>
      <c r="J102" s="522">
        <v>23600.461996160004</v>
      </c>
      <c r="K102" s="522">
        <v>2068950.4063319999</v>
      </c>
      <c r="L102" s="522">
        <v>112261.14255304309</v>
      </c>
      <c r="M102" s="522">
        <v>3959344.5529514034</v>
      </c>
      <c r="N102" s="523">
        <v>47.934009293872741</v>
      </c>
      <c r="O102" s="522">
        <v>50000</v>
      </c>
      <c r="P102" s="522">
        <v>0</v>
      </c>
      <c r="Q102" s="522">
        <v>50000</v>
      </c>
      <c r="R102" s="522">
        <v>1243654</v>
      </c>
      <c r="S102" s="522">
        <v>18245</v>
      </c>
      <c r="T102" s="522">
        <v>1261899</v>
      </c>
      <c r="U102" s="522">
        <v>0</v>
      </c>
      <c r="V102" s="522">
        <v>638.01927699999999</v>
      </c>
      <c r="W102" s="522">
        <v>28.972190000000001</v>
      </c>
      <c r="X102" s="522">
        <v>143637.77911064003</v>
      </c>
      <c r="Y102" s="522">
        <v>2254060.5720655601</v>
      </c>
      <c r="Z102" s="522">
        <v>44.001925999999997</v>
      </c>
      <c r="AA102" s="522">
        <v>2398409.3445692006</v>
      </c>
      <c r="AB102" s="751">
        <v>249036.20838220278</v>
      </c>
      <c r="AC102" s="524"/>
      <c r="AD102" s="524"/>
      <c r="AE102" s="524"/>
      <c r="AF102" s="525"/>
      <c r="AG102" s="525"/>
      <c r="AH102" s="525"/>
      <c r="AI102" s="524"/>
      <c r="AJ102" s="524"/>
      <c r="AK102" s="524"/>
    </row>
    <row r="103" spans="1:37" s="23" customFormat="1" ht="12.75">
      <c r="A103" s="46"/>
      <c r="B103" s="589" t="s">
        <v>147</v>
      </c>
      <c r="C103" s="522">
        <v>1345239.45332371</v>
      </c>
      <c r="D103" s="522">
        <v>292550.29237330001</v>
      </c>
      <c r="E103" s="522">
        <v>10003.2625068</v>
      </c>
      <c r="F103" s="522">
        <v>227196.33714452002</v>
      </c>
      <c r="G103" s="522">
        <v>884.02478319999989</v>
      </c>
      <c r="H103" s="526">
        <v>1875873.3701315301</v>
      </c>
      <c r="I103" s="522">
        <v>0</v>
      </c>
      <c r="J103" s="522">
        <v>14516.032447400001</v>
      </c>
      <c r="K103" s="522">
        <v>1954009.501223</v>
      </c>
      <c r="L103" s="522">
        <v>98015.685906122439</v>
      </c>
      <c r="M103" s="522">
        <v>3942414.5897080526</v>
      </c>
      <c r="N103" s="523">
        <v>51.840335691463032</v>
      </c>
      <c r="O103" s="522">
        <v>50000</v>
      </c>
      <c r="P103" s="522">
        <v>0</v>
      </c>
      <c r="Q103" s="522">
        <v>50000</v>
      </c>
      <c r="R103" s="522">
        <v>1249295.6456352</v>
      </c>
      <c r="S103" s="522">
        <v>18297.688091849999</v>
      </c>
      <c r="T103" s="522">
        <v>1267593.3337270499</v>
      </c>
      <c r="U103" s="522">
        <v>0</v>
      </c>
      <c r="V103" s="522">
        <v>697.98334594999994</v>
      </c>
      <c r="W103" s="522">
        <v>30.787870049999999</v>
      </c>
      <c r="X103" s="522">
        <v>158902.02349212</v>
      </c>
      <c r="Y103" s="522">
        <v>2191258.2720045703</v>
      </c>
      <c r="Z103" s="522">
        <v>77.057384999999996</v>
      </c>
      <c r="AA103" s="522">
        <v>2350966.1240976905</v>
      </c>
      <c r="AB103" s="751">
        <v>273855.13188331202</v>
      </c>
      <c r="AC103" s="524"/>
      <c r="AD103" s="524"/>
      <c r="AE103" s="524"/>
      <c r="AF103" s="525"/>
      <c r="AG103" s="525"/>
      <c r="AH103" s="525"/>
      <c r="AI103" s="524"/>
      <c r="AJ103" s="524"/>
      <c r="AK103" s="524"/>
    </row>
    <row r="104" spans="1:37" s="23" customFormat="1" ht="12.75">
      <c r="A104" s="46"/>
      <c r="B104" s="589" t="s">
        <v>148</v>
      </c>
      <c r="C104" s="522">
        <v>1220919.15952259</v>
      </c>
      <c r="D104" s="522">
        <v>499074.85658165999</v>
      </c>
      <c r="E104" s="522">
        <v>396.33163519999999</v>
      </c>
      <c r="F104" s="522">
        <v>232031.20970581</v>
      </c>
      <c r="G104" s="522">
        <v>623.5529072999999</v>
      </c>
      <c r="H104" s="526">
        <v>1953045.1103525599</v>
      </c>
      <c r="I104" s="522">
        <v>0</v>
      </c>
      <c r="J104" s="522">
        <v>14512.7359681</v>
      </c>
      <c r="K104" s="522">
        <v>1871354.895206</v>
      </c>
      <c r="L104" s="522">
        <v>93207.713821883313</v>
      </c>
      <c r="M104" s="522">
        <v>3932120.4553485429</v>
      </c>
      <c r="N104" s="523">
        <v>54.18285503597977</v>
      </c>
      <c r="O104" s="522">
        <v>50000</v>
      </c>
      <c r="P104" s="522">
        <v>0</v>
      </c>
      <c r="Q104" s="522">
        <v>50000</v>
      </c>
      <c r="R104" s="522">
        <v>1231502.5853951999</v>
      </c>
      <c r="S104" s="522">
        <v>18332.421813540001</v>
      </c>
      <c r="T104" s="522">
        <v>1249835.0072087399</v>
      </c>
      <c r="U104" s="522">
        <v>0</v>
      </c>
      <c r="V104" s="522">
        <v>7166.8810350000003</v>
      </c>
      <c r="W104" s="522">
        <v>32.239375000000003</v>
      </c>
      <c r="X104" s="522">
        <v>146333.85538141002</v>
      </c>
      <c r="Y104" s="522">
        <v>2201155.92830313</v>
      </c>
      <c r="Z104" s="522">
        <v>20.568783</v>
      </c>
      <c r="AA104" s="522">
        <v>2354709.4728775402</v>
      </c>
      <c r="AB104" s="751">
        <v>277575.97526226286</v>
      </c>
      <c r="AC104" s="524"/>
      <c r="AD104" s="524"/>
      <c r="AE104" s="524"/>
      <c r="AF104" s="525"/>
      <c r="AG104" s="525"/>
      <c r="AH104" s="525"/>
      <c r="AI104" s="524"/>
      <c r="AJ104" s="524"/>
      <c r="AK104" s="524"/>
    </row>
    <row r="105" spans="1:37" s="23" customFormat="1" ht="12.75">
      <c r="A105" s="46"/>
      <c r="B105" s="589" t="s">
        <v>149</v>
      </c>
      <c r="C105" s="522">
        <v>1318959.8005007901</v>
      </c>
      <c r="D105" s="522">
        <v>512901.87296709005</v>
      </c>
      <c r="E105" s="522">
        <v>97.266465340000011</v>
      </c>
      <c r="F105" s="522">
        <v>233510.97563875999</v>
      </c>
      <c r="G105" s="522">
        <v>935.63713751</v>
      </c>
      <c r="H105" s="526">
        <v>2066405.5527094903</v>
      </c>
      <c r="I105" s="522">
        <v>0</v>
      </c>
      <c r="J105" s="522">
        <v>11912.34249931</v>
      </c>
      <c r="K105" s="522">
        <v>1828292.513085</v>
      </c>
      <c r="L105" s="522">
        <v>94705.871062032413</v>
      </c>
      <c r="M105" s="522">
        <v>4001316.2793558328</v>
      </c>
      <c r="N105" s="523">
        <v>55.494632035310943</v>
      </c>
      <c r="O105" s="522">
        <v>50000</v>
      </c>
      <c r="P105" s="522">
        <v>0</v>
      </c>
      <c r="Q105" s="522">
        <v>50000</v>
      </c>
      <c r="R105" s="522">
        <v>1240080.3240451999</v>
      </c>
      <c r="S105" s="522">
        <v>18363.301733020002</v>
      </c>
      <c r="T105" s="522">
        <v>1258443.6257782199</v>
      </c>
      <c r="U105" s="522">
        <v>0</v>
      </c>
      <c r="V105" s="522">
        <v>2514.0232799999999</v>
      </c>
      <c r="W105" s="522">
        <v>35.934322000000002</v>
      </c>
      <c r="X105" s="522">
        <v>159184.40442864998</v>
      </c>
      <c r="Y105" s="522">
        <v>2303421.3733106297</v>
      </c>
      <c r="Z105" s="522">
        <v>14.035208000000001</v>
      </c>
      <c r="AA105" s="522">
        <v>2465169.7705492796</v>
      </c>
      <c r="AB105" s="751">
        <v>227702.88302833354</v>
      </c>
      <c r="AC105" s="524"/>
      <c r="AD105" s="524"/>
      <c r="AE105" s="524"/>
      <c r="AF105" s="525"/>
      <c r="AG105" s="525"/>
      <c r="AH105" s="525"/>
      <c r="AI105" s="524"/>
      <c r="AJ105" s="524"/>
      <c r="AK105" s="524"/>
    </row>
    <row r="106" spans="1:37" s="23" customFormat="1" ht="12.75">
      <c r="A106" s="46"/>
      <c r="B106" s="589" t="s">
        <v>150</v>
      </c>
      <c r="C106" s="522">
        <v>1145152.1241696798</v>
      </c>
      <c r="D106" s="522">
        <v>579027.48092300002</v>
      </c>
      <c r="E106" s="522">
        <v>9978.3862273400009</v>
      </c>
      <c r="F106" s="522">
        <v>233259.60313902999</v>
      </c>
      <c r="G106" s="522">
        <v>661.28197587</v>
      </c>
      <c r="H106" s="526">
        <v>1968078.8764349199</v>
      </c>
      <c r="I106" s="522">
        <v>0</v>
      </c>
      <c r="J106" s="522">
        <v>11907.30888568</v>
      </c>
      <c r="K106" s="522">
        <v>1807101.3398160001</v>
      </c>
      <c r="L106" s="522">
        <v>91654.805714242626</v>
      </c>
      <c r="M106" s="522">
        <v>3878742.3308508429</v>
      </c>
      <c r="N106" s="523">
        <v>54.283001228845642</v>
      </c>
      <c r="O106" s="522">
        <v>50000</v>
      </c>
      <c r="P106" s="522">
        <v>0</v>
      </c>
      <c r="Q106" s="522">
        <v>50000</v>
      </c>
      <c r="R106" s="522">
        <v>1260787.2431602001</v>
      </c>
      <c r="S106" s="522">
        <v>18403.700680739999</v>
      </c>
      <c r="T106" s="522">
        <v>1279190.94384094</v>
      </c>
      <c r="U106" s="522">
        <v>0</v>
      </c>
      <c r="V106" s="522">
        <v>1064.6015732000001</v>
      </c>
      <c r="W106" s="522">
        <v>46.207267799999997</v>
      </c>
      <c r="X106" s="522">
        <v>175862.43442801002</v>
      </c>
      <c r="Y106" s="522">
        <v>2169399.0613512597</v>
      </c>
      <c r="Z106" s="522">
        <v>26.405540999999999</v>
      </c>
      <c r="AA106" s="522">
        <v>2346398.7101612696</v>
      </c>
      <c r="AB106" s="751">
        <v>203152.67684863321</v>
      </c>
      <c r="AC106" s="524"/>
      <c r="AD106" s="524"/>
      <c r="AE106" s="524"/>
      <c r="AF106" s="525"/>
      <c r="AG106" s="525"/>
      <c r="AH106" s="525"/>
      <c r="AI106" s="524"/>
      <c r="AJ106" s="524"/>
      <c r="AK106" s="524"/>
    </row>
    <row r="107" spans="1:37" s="23" customFormat="1" ht="12.75">
      <c r="A107" s="46"/>
      <c r="B107" s="589" t="s">
        <v>151</v>
      </c>
      <c r="C107" s="522">
        <v>1195256.74054824</v>
      </c>
      <c r="D107" s="522">
        <v>658137.651985</v>
      </c>
      <c r="E107" s="522">
        <v>73.018126230000007</v>
      </c>
      <c r="F107" s="522">
        <v>234854.81639590999</v>
      </c>
      <c r="G107" s="522">
        <v>2543.21762309</v>
      </c>
      <c r="H107" s="526">
        <v>2090865.4446784698</v>
      </c>
      <c r="I107" s="522">
        <v>0</v>
      </c>
      <c r="J107" s="522">
        <v>11895.834906149999</v>
      </c>
      <c r="K107" s="522">
        <v>1755589.1513050001</v>
      </c>
      <c r="L107" s="522">
        <v>93980.322536393069</v>
      </c>
      <c r="M107" s="522">
        <v>3952330.7534260126</v>
      </c>
      <c r="N107" s="523">
        <v>56.847044313925025</v>
      </c>
      <c r="O107" s="522">
        <v>50000</v>
      </c>
      <c r="P107" s="522">
        <v>0</v>
      </c>
      <c r="Q107" s="522">
        <v>50000</v>
      </c>
      <c r="R107" s="522">
        <v>1285001.7316401999</v>
      </c>
      <c r="S107" s="522">
        <v>18454.4736596</v>
      </c>
      <c r="T107" s="522">
        <v>1303456.2052997998</v>
      </c>
      <c r="U107" s="522">
        <v>0</v>
      </c>
      <c r="V107" s="522">
        <v>676.66669400000001</v>
      </c>
      <c r="W107" s="522">
        <v>25.985419</v>
      </c>
      <c r="X107" s="522">
        <v>182198.77368188</v>
      </c>
      <c r="Y107" s="522">
        <v>2191663.8926863298</v>
      </c>
      <c r="Z107" s="522">
        <v>33.280849000000003</v>
      </c>
      <c r="AA107" s="522">
        <v>2374598.5993302097</v>
      </c>
      <c r="AB107" s="751">
        <v>224275.94879600313</v>
      </c>
      <c r="AC107" s="524"/>
      <c r="AD107" s="524"/>
      <c r="AE107" s="524"/>
      <c r="AF107" s="525"/>
      <c r="AG107" s="525"/>
      <c r="AH107" s="525"/>
      <c r="AI107" s="524"/>
      <c r="AJ107" s="524"/>
      <c r="AK107" s="524"/>
    </row>
    <row r="108" spans="1:37" s="23" customFormat="1" ht="12.75">
      <c r="A108" s="46"/>
      <c r="B108" s="589" t="s">
        <v>152</v>
      </c>
      <c r="C108" s="522">
        <v>1199498.6942736101</v>
      </c>
      <c r="D108" s="522">
        <v>675275.37858400005</v>
      </c>
      <c r="E108" s="522">
        <v>73.309864300000001</v>
      </c>
      <c r="F108" s="522">
        <v>235714.72607455004</v>
      </c>
      <c r="G108" s="522">
        <v>441.05936650000001</v>
      </c>
      <c r="H108" s="526">
        <v>2111003.1681629601</v>
      </c>
      <c r="I108" s="522">
        <v>0</v>
      </c>
      <c r="J108" s="522">
        <v>11885.21255814</v>
      </c>
      <c r="K108" s="522">
        <v>1746196.1095509999</v>
      </c>
      <c r="L108" s="522">
        <v>94959.332072062418</v>
      </c>
      <c r="M108" s="522">
        <v>3964043.8223441625</v>
      </c>
      <c r="N108" s="523">
        <v>57.245387336184336</v>
      </c>
      <c r="O108" s="522">
        <v>50000</v>
      </c>
      <c r="P108" s="522">
        <v>0</v>
      </c>
      <c r="Q108" s="522">
        <v>50000</v>
      </c>
      <c r="R108" s="522">
        <v>1312466.2437501999</v>
      </c>
      <c r="S108" s="522">
        <v>18489.241681759999</v>
      </c>
      <c r="T108" s="522">
        <v>1330955.4854319599</v>
      </c>
      <c r="U108" s="522">
        <v>0</v>
      </c>
      <c r="V108" s="522">
        <v>457.23921294000002</v>
      </c>
      <c r="W108" s="522">
        <v>36.374323060000002</v>
      </c>
      <c r="X108" s="522">
        <v>192635.10122394</v>
      </c>
      <c r="Y108" s="522">
        <v>2163465.3271374702</v>
      </c>
      <c r="Z108" s="522">
        <v>89.366203999999996</v>
      </c>
      <c r="AA108" s="522">
        <v>2356683.4081014101</v>
      </c>
      <c r="AB108" s="751">
        <v>226404.92881079251</v>
      </c>
      <c r="AC108" s="524"/>
      <c r="AD108" s="524"/>
      <c r="AE108" s="524"/>
      <c r="AF108" s="525"/>
      <c r="AG108" s="525"/>
      <c r="AH108" s="525"/>
      <c r="AI108" s="524"/>
      <c r="AJ108" s="524"/>
      <c r="AK108" s="524"/>
    </row>
    <row r="109" spans="1:37" s="23" customFormat="1" ht="12.75">
      <c r="A109" s="46"/>
      <c r="B109" s="589" t="s">
        <v>153</v>
      </c>
      <c r="C109" s="522">
        <v>1200125.2187381699</v>
      </c>
      <c r="D109" s="522">
        <v>672270.94916800002</v>
      </c>
      <c r="E109" s="522">
        <v>11044.500898229999</v>
      </c>
      <c r="F109" s="522">
        <v>226789.07665057998</v>
      </c>
      <c r="G109" s="522">
        <v>478.50646339999997</v>
      </c>
      <c r="H109" s="526">
        <v>2110708.2519183797</v>
      </c>
      <c r="I109" s="522">
        <v>0</v>
      </c>
      <c r="J109" s="522">
        <v>11885.196540819999</v>
      </c>
      <c r="K109" s="522">
        <v>1674963.1466590001</v>
      </c>
      <c r="L109" s="522">
        <v>99529.132443713024</v>
      </c>
      <c r="M109" s="522">
        <v>3897085.7275619125</v>
      </c>
      <c r="N109" s="523">
        <v>59.16930678666499</v>
      </c>
      <c r="O109" s="522">
        <v>50000</v>
      </c>
      <c r="P109" s="522">
        <v>0</v>
      </c>
      <c r="Q109" s="522">
        <v>50000</v>
      </c>
      <c r="R109" s="522">
        <v>1290165.9194131999</v>
      </c>
      <c r="S109" s="522">
        <v>18542.666120130001</v>
      </c>
      <c r="T109" s="522">
        <v>1308708.58553333</v>
      </c>
      <c r="U109" s="522">
        <v>0</v>
      </c>
      <c r="V109" s="522">
        <v>754.40622528000006</v>
      </c>
      <c r="W109" s="522">
        <v>26.810297720000001</v>
      </c>
      <c r="X109" s="522">
        <v>165858.37601099999</v>
      </c>
      <c r="Y109" s="522">
        <v>2092136.5638226401</v>
      </c>
      <c r="Z109" s="522">
        <v>28.425567999999998</v>
      </c>
      <c r="AA109" s="522">
        <v>2258804.5819246401</v>
      </c>
      <c r="AB109" s="751">
        <v>279572.56010427233</v>
      </c>
      <c r="AC109" s="524"/>
      <c r="AD109" s="524"/>
      <c r="AE109" s="524"/>
      <c r="AF109" s="525"/>
      <c r="AG109" s="525"/>
      <c r="AH109" s="525"/>
      <c r="AI109" s="524"/>
      <c r="AJ109" s="524"/>
      <c r="AK109" s="524"/>
    </row>
    <row r="110" spans="1:37" s="23" customFormat="1" ht="12.75">
      <c r="A110" s="46"/>
      <c r="B110" s="589" t="s">
        <v>154</v>
      </c>
      <c r="C110" s="522">
        <v>1183921.2364642099</v>
      </c>
      <c r="D110" s="522">
        <v>661359.59543959994</v>
      </c>
      <c r="E110" s="522">
        <v>925.96495926</v>
      </c>
      <c r="F110" s="522">
        <v>222147.62605994</v>
      </c>
      <c r="G110" s="522">
        <v>15106.672243789999</v>
      </c>
      <c r="H110" s="526">
        <v>2083461.0951668001</v>
      </c>
      <c r="I110" s="522">
        <v>0</v>
      </c>
      <c r="J110" s="522">
        <v>11884.73628073</v>
      </c>
      <c r="K110" s="522">
        <v>1804931.567639</v>
      </c>
      <c r="L110" s="522">
        <v>101685.61756192287</v>
      </c>
      <c r="M110" s="522">
        <v>4001963.0166484527</v>
      </c>
      <c r="N110" s="523">
        <v>59.657854291957733</v>
      </c>
      <c r="O110" s="522">
        <v>50000</v>
      </c>
      <c r="P110" s="522">
        <v>0</v>
      </c>
      <c r="Q110" s="522">
        <v>50000</v>
      </c>
      <c r="R110" s="522">
        <v>1293617.6697732001</v>
      </c>
      <c r="S110" s="522">
        <v>18593.54182323</v>
      </c>
      <c r="T110" s="522">
        <v>1312211.21159643</v>
      </c>
      <c r="U110" s="522">
        <v>0</v>
      </c>
      <c r="V110" s="522">
        <v>1843.3514212299999</v>
      </c>
      <c r="W110" s="522">
        <v>25.15999377</v>
      </c>
      <c r="X110" s="522">
        <v>185768.00127051002</v>
      </c>
      <c r="Y110" s="522">
        <v>1992479.5612222501</v>
      </c>
      <c r="Z110" s="522">
        <v>22.749364</v>
      </c>
      <c r="AA110" s="522">
        <v>2180138.8232717598</v>
      </c>
      <c r="AB110" s="751">
        <v>459612.98178026266</v>
      </c>
      <c r="AC110" s="524"/>
      <c r="AD110" s="524"/>
      <c r="AE110" s="524"/>
      <c r="AF110" s="525"/>
      <c r="AG110" s="525"/>
      <c r="AH110" s="525"/>
      <c r="AI110" s="524"/>
      <c r="AJ110" s="524"/>
      <c r="AK110" s="524"/>
    </row>
    <row r="111" spans="1:37" s="23" customFormat="1" ht="12.75">
      <c r="A111" s="46"/>
      <c r="B111" s="589" t="s">
        <v>155</v>
      </c>
      <c r="C111" s="522">
        <v>1074768.13846214</v>
      </c>
      <c r="D111" s="522">
        <v>680259.16799049999</v>
      </c>
      <c r="E111" s="522">
        <v>925.45162585000003</v>
      </c>
      <c r="F111" s="522">
        <v>221950.61736529</v>
      </c>
      <c r="G111" s="522">
        <v>390.00959832999996</v>
      </c>
      <c r="H111" s="526">
        <v>1978293.38504211</v>
      </c>
      <c r="I111" s="522">
        <v>0</v>
      </c>
      <c r="J111" s="522">
        <v>9561.429524180001</v>
      </c>
      <c r="K111" s="522">
        <v>1775067.9821339999</v>
      </c>
      <c r="L111" s="522">
        <v>113185.02834794391</v>
      </c>
      <c r="M111" s="522">
        <v>3876107.8250482334</v>
      </c>
      <c r="N111" s="523">
        <v>60.001961239491628</v>
      </c>
      <c r="O111" s="527">
        <v>50000</v>
      </c>
      <c r="P111" s="527">
        <v>0</v>
      </c>
      <c r="Q111" s="527">
        <v>50000</v>
      </c>
      <c r="R111" s="527">
        <v>1340070.3839082001</v>
      </c>
      <c r="S111" s="527">
        <v>18652.498500819998</v>
      </c>
      <c r="T111" s="527">
        <v>1358722.8824090201</v>
      </c>
      <c r="U111" s="527">
        <v>0</v>
      </c>
      <c r="V111" s="528">
        <v>1509.5203915099999</v>
      </c>
      <c r="W111" s="527">
        <v>25.475615489999999</v>
      </c>
      <c r="X111" s="527">
        <v>180589.89961118999</v>
      </c>
      <c r="Y111" s="527">
        <v>1756181.7837918301</v>
      </c>
      <c r="Z111" s="527">
        <v>18.308243000000001</v>
      </c>
      <c r="AA111" s="527">
        <v>1938324.9876530201</v>
      </c>
      <c r="AB111" s="527">
        <v>529059.95498619322</v>
      </c>
      <c r="AC111" s="524"/>
      <c r="AD111" s="524"/>
      <c r="AE111" s="524"/>
      <c r="AF111" s="525"/>
      <c r="AG111" s="525"/>
      <c r="AH111" s="525"/>
      <c r="AI111" s="524"/>
      <c r="AJ111" s="524"/>
      <c r="AK111" s="524"/>
    </row>
    <row r="112" spans="1:37" s="23" customFormat="1" ht="15" customHeight="1">
      <c r="A112" s="529"/>
      <c r="B112" s="530"/>
      <c r="C112" s="531"/>
      <c r="D112" s="531"/>
      <c r="E112" s="531"/>
      <c r="F112" s="532"/>
      <c r="G112" s="531"/>
      <c r="H112" s="531"/>
      <c r="I112" s="531"/>
      <c r="J112" s="531"/>
      <c r="K112" s="531"/>
      <c r="L112" s="531"/>
      <c r="M112" s="531"/>
      <c r="N112" s="533"/>
      <c r="O112" s="524"/>
      <c r="P112" s="524"/>
      <c r="Q112" s="524"/>
      <c r="R112" s="524"/>
      <c r="S112" s="524"/>
      <c r="T112" s="524"/>
      <c r="U112" s="524"/>
      <c r="V112" s="524"/>
      <c r="W112" s="524"/>
      <c r="X112" s="524"/>
      <c r="Z112" s="524"/>
      <c r="AA112" s="524"/>
      <c r="AB112" s="750" t="s">
        <v>158</v>
      </c>
      <c r="AC112" s="37"/>
    </row>
    <row r="113" spans="1:28" s="23" customFormat="1" ht="13.5">
      <c r="A113" s="745" t="s">
        <v>436</v>
      </c>
      <c r="B113" s="746"/>
      <c r="C113" s="747"/>
      <c r="D113" s="747"/>
      <c r="E113" s="747"/>
      <c r="F113" s="747"/>
      <c r="N113" s="534"/>
      <c r="T113" s="37"/>
      <c r="U113" s="37"/>
      <c r="V113" s="37"/>
      <c r="W113" s="37"/>
      <c r="X113" s="37"/>
      <c r="Y113" s="37"/>
      <c r="Z113" s="37"/>
      <c r="AA113" s="37"/>
      <c r="AB113" s="37"/>
    </row>
    <row r="114" spans="1:28" s="23" customFormat="1" ht="13.5">
      <c r="A114" s="745" t="s">
        <v>437</v>
      </c>
      <c r="B114" s="746"/>
      <c r="C114" s="747"/>
      <c r="D114" s="747"/>
      <c r="E114" s="747"/>
      <c r="F114" s="747"/>
      <c r="N114" s="534"/>
    </row>
    <row r="115" spans="1:28">
      <c r="A115" s="748"/>
      <c r="B115" s="679"/>
      <c r="C115" s="749"/>
      <c r="D115" s="749"/>
      <c r="E115" s="749"/>
      <c r="F115" s="749"/>
    </row>
  </sheetData>
  <mergeCells count="30">
    <mergeCell ref="A3:AB3"/>
    <mergeCell ref="O5:AB5"/>
    <mergeCell ref="C6:H6"/>
    <mergeCell ref="I6:L6"/>
    <mergeCell ref="V6:AA6"/>
    <mergeCell ref="N5:N12"/>
    <mergeCell ref="M6:M12"/>
    <mergeCell ref="C7:C12"/>
    <mergeCell ref="D7:D12"/>
    <mergeCell ref="E7:E12"/>
    <mergeCell ref="F7:F12"/>
    <mergeCell ref="H7:H12"/>
    <mergeCell ref="K7:K12"/>
    <mergeCell ref="I7:J9"/>
    <mergeCell ref="A8:B8"/>
    <mergeCell ref="A9:B9"/>
    <mergeCell ref="A10:B10"/>
    <mergeCell ref="A11:B11"/>
    <mergeCell ref="AB7:AB11"/>
    <mergeCell ref="G8:G12"/>
    <mergeCell ref="U8:U11"/>
    <mergeCell ref="X8:X9"/>
    <mergeCell ref="AA8:AA9"/>
    <mergeCell ref="Q9:Q10"/>
    <mergeCell ref="T9:T10"/>
    <mergeCell ref="L7:L12"/>
    <mergeCell ref="R7:R12"/>
    <mergeCell ref="S7:S12"/>
    <mergeCell ref="W7:W12"/>
    <mergeCell ref="Y7:Y12"/>
  </mergeCells>
  <hyperlinks>
    <hyperlink ref="AB2" location="உள்ளடக்கம்!A1" display="cs;slf;fj;jpw;F jpUk;Gtjw;F" xr:uid="{2819D1C2-4718-49B2-8D4D-4F5030C54EB3}"/>
  </hyperlinks>
  <printOptions horizontalCentered="1" verticalCentered="1"/>
  <pageMargins left="0.5" right="0.5" top="0.5" bottom="0.5" header="0.5" footer="0.5"/>
  <pageSetup paperSize="9" scale="29" orientation="landscape" r:id="rId1"/>
  <headerFooter alignWithMargins="0">
    <oddHeader>&amp;L&amp;"Calibri"&amp;10&amp;K000000 [Limited Sharing]&amp;1#_x000D_&amp;C&amp;G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11DDA-6E20-463B-A67F-C9D416718F93}">
  <dimension ref="A1:AH118"/>
  <sheetViews>
    <sheetView topLeftCell="X1" zoomScaleNormal="100" zoomScaleSheetLayoutView="70" workbookViewId="0">
      <selection activeCell="AH2" sqref="AH2"/>
    </sheetView>
  </sheetViews>
  <sheetFormatPr defaultColWidth="16.1640625" defaultRowHeight="15.75"/>
  <cols>
    <col min="1" max="1" width="8.83203125" style="15" customWidth="1"/>
    <col min="2" max="2" width="16.6640625" style="15" customWidth="1"/>
    <col min="3" max="3" width="13.1640625" style="15" customWidth="1"/>
    <col min="4" max="4" width="18" style="15" customWidth="1"/>
    <col min="5" max="5" width="18.6640625" style="15" customWidth="1"/>
    <col min="6" max="6" width="15.1640625" style="15" customWidth="1"/>
    <col min="7" max="7" width="22.5" style="15" customWidth="1"/>
    <col min="8" max="9" width="16.1640625" style="15"/>
    <col min="10" max="10" width="17.6640625" style="15" customWidth="1"/>
    <col min="11" max="11" width="16.5" style="15" customWidth="1"/>
    <col min="12" max="12" width="12" style="15" customWidth="1"/>
    <col min="13" max="18" width="16.1640625" style="15"/>
    <col min="19" max="19" width="21" style="15" customWidth="1"/>
    <col min="20" max="20" width="20.1640625" style="15" customWidth="1"/>
    <col min="21" max="21" width="14.6640625" style="15" customWidth="1"/>
    <col min="22" max="22" width="16.1640625" style="15"/>
    <col min="23" max="23" width="16.33203125" style="15" customWidth="1"/>
    <col min="24" max="24" width="16.1640625" style="15"/>
    <col min="25" max="25" width="14.6640625" style="15" customWidth="1"/>
    <col min="26" max="26" width="16.33203125" style="15" customWidth="1"/>
    <col min="27" max="29" width="16.1640625" style="15"/>
    <col min="30" max="30" width="18.1640625" style="15" customWidth="1"/>
    <col min="31" max="31" width="17.1640625" style="15" customWidth="1"/>
    <col min="32" max="32" width="18.33203125" style="15" customWidth="1"/>
    <col min="33" max="34" width="16.1640625" style="15" customWidth="1"/>
    <col min="35" max="16384" width="16.1640625" style="15"/>
  </cols>
  <sheetData>
    <row r="1" spans="1:34">
      <c r="A1" s="535" t="s">
        <v>116</v>
      </c>
      <c r="B1" s="2"/>
      <c r="M1" s="2"/>
      <c r="S1" s="1"/>
      <c r="AH1" s="536" t="s">
        <v>438</v>
      </c>
    </row>
    <row r="2" spans="1:34">
      <c r="A2" s="2"/>
      <c r="B2" s="2"/>
      <c r="S2" s="1"/>
      <c r="AH2" s="1130" t="s">
        <v>806</v>
      </c>
    </row>
    <row r="3" spans="1:34" s="714" customFormat="1">
      <c r="A3" s="1258" t="s">
        <v>439</v>
      </c>
      <c r="B3" s="1258"/>
      <c r="C3" s="1258"/>
      <c r="D3" s="1258"/>
      <c r="E3" s="1258"/>
      <c r="F3" s="1258"/>
      <c r="G3" s="1258"/>
      <c r="H3" s="1258"/>
      <c r="I3" s="1258"/>
      <c r="J3" s="1258"/>
      <c r="K3" s="1258"/>
      <c r="L3" s="1258"/>
      <c r="M3" s="1258"/>
      <c r="N3" s="1258"/>
      <c r="O3" s="1258"/>
      <c r="P3" s="1258"/>
      <c r="Q3" s="1258"/>
      <c r="R3" s="1258"/>
      <c r="S3" s="1258"/>
      <c r="T3" s="1258"/>
      <c r="U3" s="1258"/>
      <c r="V3" s="1258"/>
      <c r="W3" s="1258"/>
      <c r="X3" s="1258"/>
      <c r="Y3" s="1258"/>
      <c r="Z3" s="1258"/>
      <c r="AA3" s="1258"/>
      <c r="AB3" s="1258"/>
      <c r="AC3" s="1258"/>
      <c r="AD3" s="1258"/>
      <c r="AE3" s="1258"/>
      <c r="AF3" s="1258"/>
      <c r="AG3" s="1258"/>
      <c r="AH3" s="1258"/>
    </row>
    <row r="5" spans="1:34">
      <c r="C5" s="501"/>
      <c r="S5" s="48"/>
      <c r="AH5" s="634" t="s">
        <v>119</v>
      </c>
    </row>
    <row r="6" spans="1:34" s="719" customFormat="1" ht="16.5">
      <c r="A6" s="752"/>
      <c r="B6" s="753"/>
      <c r="C6" s="1385" t="s">
        <v>410</v>
      </c>
      <c r="D6" s="1384"/>
      <c r="E6" s="1384"/>
      <c r="F6" s="1384"/>
      <c r="G6" s="1384"/>
      <c r="H6" s="1384"/>
      <c r="I6" s="1384"/>
      <c r="J6" s="1384"/>
      <c r="K6" s="1384"/>
      <c r="L6" s="1386"/>
      <c r="M6" s="1386"/>
      <c r="N6" s="1386"/>
      <c r="O6" s="1386"/>
      <c r="P6" s="1386"/>
      <c r="Q6" s="1386"/>
      <c r="R6" s="1379"/>
      <c r="S6" s="1387" t="s">
        <v>440</v>
      </c>
      <c r="T6" s="1385" t="s">
        <v>412</v>
      </c>
      <c r="U6" s="1384"/>
      <c r="V6" s="1384"/>
      <c r="W6" s="1384"/>
      <c r="X6" s="1384"/>
      <c r="Y6" s="1384"/>
      <c r="Z6" s="1384"/>
      <c r="AA6" s="1384"/>
      <c r="AB6" s="1384"/>
      <c r="AC6" s="1384"/>
      <c r="AD6" s="1384"/>
      <c r="AE6" s="1384"/>
      <c r="AF6" s="1384"/>
      <c r="AG6" s="1384"/>
      <c r="AH6" s="1389"/>
    </row>
    <row r="7" spans="1:34" s="719" customFormat="1" ht="16.5">
      <c r="A7" s="733"/>
      <c r="B7" s="721"/>
      <c r="C7" s="1381" t="s">
        <v>441</v>
      </c>
      <c r="D7" s="1370" t="s">
        <v>442</v>
      </c>
      <c r="E7" s="1370" t="s">
        <v>443</v>
      </c>
      <c r="F7" s="1370" t="s">
        <v>444</v>
      </c>
      <c r="G7" s="1391" t="s">
        <v>445</v>
      </c>
      <c r="H7" s="754" t="s">
        <v>446</v>
      </c>
      <c r="I7" s="755"/>
      <c r="J7" s="756"/>
      <c r="K7" s="757"/>
      <c r="L7" s="1354" t="s">
        <v>447</v>
      </c>
      <c r="M7" s="1355"/>
      <c r="N7" s="1355"/>
      <c r="O7" s="1355"/>
      <c r="P7" s="1355"/>
      <c r="Q7" s="1356"/>
      <c r="R7" s="1381" t="s">
        <v>448</v>
      </c>
      <c r="S7" s="1374"/>
      <c r="T7" s="1370" t="s">
        <v>449</v>
      </c>
      <c r="U7" s="1378" t="s">
        <v>122</v>
      </c>
      <c r="V7" s="1384"/>
      <c r="W7" s="1384"/>
      <c r="X7" s="1384"/>
      <c r="Y7" s="1379"/>
      <c r="Z7" s="1378" t="s">
        <v>450</v>
      </c>
      <c r="AA7" s="1384"/>
      <c r="AB7" s="1379"/>
      <c r="AC7" s="1378" t="s">
        <v>451</v>
      </c>
      <c r="AD7" s="1384"/>
      <c r="AE7" s="1379"/>
      <c r="AF7" s="1378" t="s">
        <v>452</v>
      </c>
      <c r="AG7" s="1379"/>
      <c r="AH7" s="758" t="s">
        <v>59</v>
      </c>
    </row>
    <row r="8" spans="1:34" s="719" customFormat="1" ht="39.75" customHeight="1">
      <c r="A8" s="759"/>
      <c r="B8" s="724"/>
      <c r="C8" s="1382"/>
      <c r="D8" s="1376"/>
      <c r="E8" s="1376"/>
      <c r="F8" s="1376"/>
      <c r="G8" s="1392"/>
      <c r="H8" s="761" t="s">
        <v>453</v>
      </c>
      <c r="I8" s="762"/>
      <c r="J8" s="763"/>
      <c r="K8" s="1405" t="s">
        <v>454</v>
      </c>
      <c r="L8" s="1362" t="s">
        <v>455</v>
      </c>
      <c r="M8" s="1357"/>
      <c r="N8" s="1358"/>
      <c r="O8" s="1394" t="s">
        <v>456</v>
      </c>
      <c r="P8" s="718"/>
      <c r="Q8" s="764"/>
      <c r="R8" s="1382"/>
      <c r="S8" s="1374"/>
      <c r="T8" s="1371"/>
      <c r="U8" s="1397" t="s">
        <v>457</v>
      </c>
      <c r="V8" s="1398"/>
      <c r="W8" s="1370" t="s">
        <v>458</v>
      </c>
      <c r="X8" s="1370" t="s">
        <v>459</v>
      </c>
      <c r="Y8" s="766"/>
      <c r="Z8" s="1370" t="s">
        <v>458</v>
      </c>
      <c r="AA8" s="1370" t="s">
        <v>478</v>
      </c>
      <c r="AB8" s="766"/>
      <c r="AC8" s="1370" t="s">
        <v>460</v>
      </c>
      <c r="AD8" s="766"/>
      <c r="AE8" s="1380" t="s">
        <v>461</v>
      </c>
      <c r="AF8" s="1370" t="s">
        <v>871</v>
      </c>
      <c r="AG8" s="1370" t="s">
        <v>462</v>
      </c>
      <c r="AH8" s="767"/>
    </row>
    <row r="9" spans="1:34" s="719" customFormat="1" ht="15" customHeight="1">
      <c r="A9" s="759" t="s">
        <v>120</v>
      </c>
      <c r="B9" s="724"/>
      <c r="C9" s="1382"/>
      <c r="D9" s="1376"/>
      <c r="E9" s="1376"/>
      <c r="F9" s="1376"/>
      <c r="G9" s="1392"/>
      <c r="H9" s="1312" t="s">
        <v>463</v>
      </c>
      <c r="I9" s="1403" t="s">
        <v>464</v>
      </c>
      <c r="J9" s="1312" t="s">
        <v>465</v>
      </c>
      <c r="K9" s="1395"/>
      <c r="L9" s="1364"/>
      <c r="M9" s="1406"/>
      <c r="N9" s="1367"/>
      <c r="O9" s="1395"/>
      <c r="P9" s="768"/>
      <c r="Q9" s="691"/>
      <c r="R9" s="1382"/>
      <c r="S9" s="1374"/>
      <c r="T9" s="1371"/>
      <c r="U9" s="1399"/>
      <c r="V9" s="1400"/>
      <c r="W9" s="1371"/>
      <c r="X9" s="1376"/>
      <c r="Y9" s="765" t="s">
        <v>466</v>
      </c>
      <c r="Z9" s="1371"/>
      <c r="AA9" s="1376"/>
      <c r="AB9" s="765" t="s">
        <v>466</v>
      </c>
      <c r="AC9" s="1376"/>
      <c r="AD9" s="765" t="s">
        <v>467</v>
      </c>
      <c r="AE9" s="1371"/>
      <c r="AF9" s="1371"/>
      <c r="AG9" s="1371"/>
      <c r="AH9" s="769" t="s">
        <v>468</v>
      </c>
    </row>
    <row r="10" spans="1:34" s="719" customFormat="1" ht="17.25" customHeight="1">
      <c r="A10" s="759"/>
      <c r="B10" s="724"/>
      <c r="C10" s="1382"/>
      <c r="D10" s="1376"/>
      <c r="E10" s="1376"/>
      <c r="F10" s="1376"/>
      <c r="G10" s="1392"/>
      <c r="H10" s="1401"/>
      <c r="I10" s="1382"/>
      <c r="J10" s="1401"/>
      <c r="K10" s="1395"/>
      <c r="L10" s="1373" t="s">
        <v>469</v>
      </c>
      <c r="M10" s="770"/>
      <c r="N10" s="771"/>
      <c r="O10" s="1395"/>
      <c r="P10" s="772" t="s">
        <v>470</v>
      </c>
      <c r="Q10" s="773" t="s">
        <v>131</v>
      </c>
      <c r="R10" s="1382"/>
      <c r="S10" s="1374"/>
      <c r="T10" s="1371"/>
      <c r="U10" s="1370" t="s">
        <v>471</v>
      </c>
      <c r="V10" s="1370" t="s">
        <v>462</v>
      </c>
      <c r="W10" s="1371"/>
      <c r="X10" s="1376"/>
      <c r="Y10" s="765"/>
      <c r="Z10" s="1371"/>
      <c r="AA10" s="1376"/>
      <c r="AB10" s="765"/>
      <c r="AC10" s="1376"/>
      <c r="AD10" s="765" t="s">
        <v>472</v>
      </c>
      <c r="AE10" s="1371"/>
      <c r="AF10" s="1371"/>
      <c r="AG10" s="1371"/>
      <c r="AH10" s="769" t="s">
        <v>412</v>
      </c>
    </row>
    <row r="11" spans="1:34" s="719" customFormat="1" ht="25.5">
      <c r="A11" s="733"/>
      <c r="B11" s="721"/>
      <c r="C11" s="1382"/>
      <c r="D11" s="1376"/>
      <c r="E11" s="1376"/>
      <c r="F11" s="1376"/>
      <c r="G11" s="1392"/>
      <c r="H11" s="1401"/>
      <c r="I11" s="1382"/>
      <c r="J11" s="1401"/>
      <c r="K11" s="1395"/>
      <c r="L11" s="1374"/>
      <c r="M11" s="774" t="s">
        <v>473</v>
      </c>
      <c r="N11" s="760" t="s">
        <v>474</v>
      </c>
      <c r="O11" s="1395"/>
      <c r="P11" s="775"/>
      <c r="Q11" s="690"/>
      <c r="R11" s="1382"/>
      <c r="S11" s="1374"/>
      <c r="T11" s="1371"/>
      <c r="U11" s="1376"/>
      <c r="V11" s="1376"/>
      <c r="W11" s="1371"/>
      <c r="X11" s="1376"/>
      <c r="Y11" s="765"/>
      <c r="Z11" s="1371"/>
      <c r="AA11" s="1376"/>
      <c r="AB11" s="765"/>
      <c r="AC11" s="1376"/>
      <c r="AD11" s="765" t="s">
        <v>139</v>
      </c>
      <c r="AE11" s="1371"/>
      <c r="AF11" s="1371"/>
      <c r="AG11" s="1371"/>
      <c r="AH11" s="769"/>
    </row>
    <row r="12" spans="1:34" s="719" customFormat="1" ht="16.5">
      <c r="A12" s="776"/>
      <c r="B12" s="777"/>
      <c r="C12" s="1390"/>
      <c r="D12" s="1377"/>
      <c r="E12" s="1377"/>
      <c r="F12" s="1377"/>
      <c r="G12" s="1393"/>
      <c r="H12" s="1402"/>
      <c r="I12" s="1390"/>
      <c r="J12" s="1404"/>
      <c r="K12" s="1396"/>
      <c r="L12" s="1375"/>
      <c r="M12" s="778"/>
      <c r="N12" s="781"/>
      <c r="O12" s="1396"/>
      <c r="P12" s="781"/>
      <c r="Q12" s="778"/>
      <c r="R12" s="1383"/>
      <c r="S12" s="1388"/>
      <c r="T12" s="1372"/>
      <c r="U12" s="1377"/>
      <c r="V12" s="1377"/>
      <c r="W12" s="1372"/>
      <c r="X12" s="1377"/>
      <c r="Y12" s="779"/>
      <c r="Z12" s="1372"/>
      <c r="AA12" s="1377"/>
      <c r="AB12" s="779"/>
      <c r="AC12" s="1377"/>
      <c r="AD12" s="779"/>
      <c r="AE12" s="1372"/>
      <c r="AF12" s="1372"/>
      <c r="AG12" s="1372"/>
      <c r="AH12" s="780"/>
    </row>
    <row r="13" spans="1:34" s="23" customFormat="1" ht="12.75">
      <c r="C13" s="502"/>
      <c r="D13" s="503"/>
      <c r="E13" s="503"/>
      <c r="F13" s="503"/>
      <c r="G13" s="503"/>
      <c r="H13" s="503"/>
      <c r="I13" s="503"/>
      <c r="J13" s="503"/>
      <c r="K13" s="503"/>
      <c r="L13" s="503"/>
      <c r="M13" s="503"/>
      <c r="N13" s="503"/>
      <c r="O13" s="503"/>
      <c r="P13" s="503"/>
      <c r="Q13" s="503"/>
      <c r="R13" s="503"/>
      <c r="S13" s="504"/>
      <c r="T13" s="503"/>
      <c r="U13" s="503"/>
      <c r="V13" s="503"/>
      <c r="W13" s="503"/>
      <c r="X13" s="503"/>
      <c r="Y13" s="503"/>
      <c r="Z13" s="503"/>
      <c r="AA13" s="503"/>
      <c r="AB13" s="503"/>
      <c r="AC13" s="505"/>
      <c r="AD13" s="503"/>
      <c r="AE13" s="503"/>
      <c r="AF13" s="503"/>
      <c r="AG13" s="503"/>
      <c r="AH13" s="782"/>
    </row>
    <row r="14" spans="1:34" s="23" customFormat="1" ht="12.75">
      <c r="A14" s="46">
        <v>2018</v>
      </c>
      <c r="C14" s="506">
        <v>167876.38204</v>
      </c>
      <c r="D14" s="507">
        <v>336266.61820199998</v>
      </c>
      <c r="E14" s="507">
        <v>78638.268465000001</v>
      </c>
      <c r="F14" s="507">
        <v>28255.198306999999</v>
      </c>
      <c r="G14" s="507">
        <v>772110.41364100005</v>
      </c>
      <c r="H14" s="507">
        <v>447299.17802027002</v>
      </c>
      <c r="I14" s="507">
        <v>632669.55142549996</v>
      </c>
      <c r="J14" s="507">
        <v>375838.95171300002</v>
      </c>
      <c r="K14" s="507">
        <v>110740.20143099999</v>
      </c>
      <c r="L14" s="507">
        <v>2699.9122299999999</v>
      </c>
      <c r="M14" s="507">
        <v>12642.485806999999</v>
      </c>
      <c r="N14" s="507">
        <v>18242.567668</v>
      </c>
      <c r="O14" s="507">
        <v>1037776.248904</v>
      </c>
      <c r="P14" s="507">
        <v>4684392.5720720002</v>
      </c>
      <c r="Q14" s="507">
        <v>5755753.7866810001</v>
      </c>
      <c r="R14" s="507">
        <v>340215.83528900001</v>
      </c>
      <c r="S14" s="508">
        <v>9045664.3852147702</v>
      </c>
      <c r="T14" s="507">
        <v>1002593.653971</v>
      </c>
      <c r="U14" s="507">
        <v>635.24401499999999</v>
      </c>
      <c r="V14" s="507">
        <v>21861.460306000001</v>
      </c>
      <c r="W14" s="507">
        <v>45295.475180000001</v>
      </c>
      <c r="X14" s="507">
        <v>357679.50911699998</v>
      </c>
      <c r="Y14" s="507">
        <v>36075.269109000001</v>
      </c>
      <c r="Z14" s="507">
        <v>75433.189547999995</v>
      </c>
      <c r="AA14" s="507">
        <v>5596536.3281625099</v>
      </c>
      <c r="AB14" s="507">
        <v>760696.09458799998</v>
      </c>
      <c r="AC14" s="507">
        <v>461546.957727</v>
      </c>
      <c r="AD14" s="507">
        <v>6432665.61229851</v>
      </c>
      <c r="AE14" s="507">
        <v>6894212.5700255102</v>
      </c>
      <c r="AF14" s="507">
        <v>268771.40602900001</v>
      </c>
      <c r="AG14" s="507">
        <v>173813.216139</v>
      </c>
      <c r="AH14" s="510">
        <v>706273.53905000002</v>
      </c>
    </row>
    <row r="15" spans="1:34" s="23" customFormat="1" ht="12.75">
      <c r="A15" s="46">
        <v>2019</v>
      </c>
      <c r="C15" s="506">
        <v>183759.29248199999</v>
      </c>
      <c r="D15" s="507">
        <v>280548.71581199998</v>
      </c>
      <c r="E15" s="507">
        <v>87748.161441000004</v>
      </c>
      <c r="F15" s="507">
        <v>31687.413283000002</v>
      </c>
      <c r="G15" s="507">
        <v>497961.22133500001</v>
      </c>
      <c r="H15" s="507">
        <v>621407.29042199999</v>
      </c>
      <c r="I15" s="507">
        <v>755024.67944199999</v>
      </c>
      <c r="J15" s="507">
        <v>447131.928288</v>
      </c>
      <c r="K15" s="507">
        <v>98214.396766999998</v>
      </c>
      <c r="L15" s="507">
        <v>2022.470726</v>
      </c>
      <c r="M15" s="507">
        <v>8152.1567640000003</v>
      </c>
      <c r="N15" s="507">
        <v>16709.964199999999</v>
      </c>
      <c r="O15" s="507">
        <v>996307.09522100003</v>
      </c>
      <c r="P15" s="507">
        <v>4991760.2016700003</v>
      </c>
      <c r="Q15" s="507">
        <v>6014951.8885810003</v>
      </c>
      <c r="R15" s="507">
        <v>722663.95835600002</v>
      </c>
      <c r="S15" s="508">
        <v>9741098.9462090023</v>
      </c>
      <c r="T15" s="507">
        <v>1126850.2085579999</v>
      </c>
      <c r="U15" s="507">
        <v>495.37037900000001</v>
      </c>
      <c r="V15" s="507">
        <v>16544.388902999999</v>
      </c>
      <c r="W15" s="507">
        <v>43876.439713</v>
      </c>
      <c r="X15" s="507">
        <v>371203.44584900001</v>
      </c>
      <c r="Y15" s="507">
        <v>10286.989917000001</v>
      </c>
      <c r="Z15" s="507">
        <v>71845.568522999994</v>
      </c>
      <c r="AA15" s="507">
        <v>6047242.9210959999</v>
      </c>
      <c r="AB15" s="507">
        <v>782939.213414</v>
      </c>
      <c r="AC15" s="507">
        <v>442406.63476099999</v>
      </c>
      <c r="AD15" s="507">
        <v>6902027.7030330002</v>
      </c>
      <c r="AE15" s="507">
        <v>7344434.3377940003</v>
      </c>
      <c r="AF15" s="507">
        <v>294479.37987499998</v>
      </c>
      <c r="AG15" s="507">
        <v>187305.227155</v>
      </c>
      <c r="AH15" s="510">
        <v>788029.79282700003</v>
      </c>
    </row>
    <row r="16" spans="1:34" s="23" customFormat="1" ht="12.75">
      <c r="A16" s="46">
        <v>2020</v>
      </c>
      <c r="C16" s="506">
        <v>193797.82260099999</v>
      </c>
      <c r="D16" s="507">
        <v>290368.59162600001</v>
      </c>
      <c r="E16" s="507">
        <v>83792.227159000002</v>
      </c>
      <c r="F16" s="507">
        <v>30662.869740999999</v>
      </c>
      <c r="G16" s="507">
        <v>702852.34374299995</v>
      </c>
      <c r="H16" s="507">
        <v>777239.17199199996</v>
      </c>
      <c r="I16" s="507">
        <v>1429346.449671</v>
      </c>
      <c r="J16" s="507">
        <v>581087.68209100002</v>
      </c>
      <c r="K16" s="507">
        <v>91247.455776999996</v>
      </c>
      <c r="L16" s="507">
        <v>4103.2623130000002</v>
      </c>
      <c r="M16" s="507">
        <v>4533.4014859999997</v>
      </c>
      <c r="N16" s="507">
        <v>18781.639394000002</v>
      </c>
      <c r="O16" s="507">
        <v>1077665.837847</v>
      </c>
      <c r="P16" s="507">
        <v>5660471.8924900005</v>
      </c>
      <c r="Q16" s="507">
        <v>6765556.0335300006</v>
      </c>
      <c r="R16" s="507">
        <v>779487.38098100002</v>
      </c>
      <c r="S16" s="508">
        <v>11725438.028912</v>
      </c>
      <c r="T16" s="507">
        <v>1258772.9017749999</v>
      </c>
      <c r="U16" s="507">
        <v>2027.9047190000001</v>
      </c>
      <c r="V16" s="507">
        <v>19735.920257000002</v>
      </c>
      <c r="W16" s="507">
        <v>50645.182453000001</v>
      </c>
      <c r="X16" s="507">
        <v>536109.64976070006</v>
      </c>
      <c r="Y16" s="507">
        <v>15497.906278</v>
      </c>
      <c r="Z16" s="507">
        <v>69628.495335</v>
      </c>
      <c r="AA16" s="507">
        <v>7318638.2492957301</v>
      </c>
      <c r="AB16" s="507">
        <v>961001.045942</v>
      </c>
      <c r="AC16" s="507">
        <v>624016.56346770003</v>
      </c>
      <c r="AD16" s="507">
        <v>8349267.7905727299</v>
      </c>
      <c r="AE16" s="507">
        <v>8973284.354040429</v>
      </c>
      <c r="AF16" s="507">
        <v>455176.69056199997</v>
      </c>
      <c r="AG16" s="507">
        <v>197971.911578</v>
      </c>
      <c r="AH16" s="510">
        <v>840232.17095699999</v>
      </c>
    </row>
    <row r="17" spans="1:34" s="23" customFormat="1" ht="12.75">
      <c r="A17" s="46">
        <v>2021</v>
      </c>
      <c r="C17" s="506">
        <v>220649.41581899999</v>
      </c>
      <c r="D17" s="507">
        <v>398542.80042799999</v>
      </c>
      <c r="E17" s="507">
        <v>123413.651786</v>
      </c>
      <c r="F17" s="507">
        <v>35537.868906999996</v>
      </c>
      <c r="G17" s="507">
        <v>663891.47582699999</v>
      </c>
      <c r="H17" s="507">
        <v>577515.86450799997</v>
      </c>
      <c r="I17" s="507">
        <v>1584961.5739780001</v>
      </c>
      <c r="J17" s="507">
        <v>499579.55058699998</v>
      </c>
      <c r="K17" s="507">
        <v>117093.59708000001</v>
      </c>
      <c r="L17" s="507">
        <v>4377.8613660000001</v>
      </c>
      <c r="M17" s="507">
        <v>5749.7779220000002</v>
      </c>
      <c r="N17" s="507">
        <v>19572.888314</v>
      </c>
      <c r="O17" s="507">
        <v>1543965.4272380001</v>
      </c>
      <c r="P17" s="507">
        <v>6634344.8377759997</v>
      </c>
      <c r="Q17" s="507">
        <v>8208010.7926159995</v>
      </c>
      <c r="R17" s="507">
        <v>898233.103688</v>
      </c>
      <c r="S17" s="508">
        <v>13327429.695224</v>
      </c>
      <c r="T17" s="507">
        <v>1452953.4764159999</v>
      </c>
      <c r="U17" s="507">
        <v>2060.446688</v>
      </c>
      <c r="V17" s="507">
        <v>22339.300660000001</v>
      </c>
      <c r="W17" s="507">
        <v>47706.279560000003</v>
      </c>
      <c r="X17" s="507">
        <v>675440.35351599997</v>
      </c>
      <c r="Y17" s="507">
        <v>24169.638203999999</v>
      </c>
      <c r="Z17" s="507">
        <v>122396.71255500001</v>
      </c>
      <c r="AA17" s="507">
        <v>8179009.8938840004</v>
      </c>
      <c r="AB17" s="507">
        <v>1163757.2084629999</v>
      </c>
      <c r="AC17" s="507">
        <v>771716.01862799993</v>
      </c>
      <c r="AD17" s="507">
        <v>9465163.8149020001</v>
      </c>
      <c r="AE17" s="507">
        <v>10236879.833529999</v>
      </c>
      <c r="AF17" s="507">
        <v>550927.49966900004</v>
      </c>
      <c r="AG17" s="507">
        <v>159540.07487000001</v>
      </c>
      <c r="AH17" s="510">
        <v>927128.81073763</v>
      </c>
    </row>
    <row r="18" spans="1:34" s="23" customFormat="1" ht="12.75">
      <c r="A18" s="46">
        <v>2022</v>
      </c>
      <c r="C18" s="506">
        <v>284525.46493199997</v>
      </c>
      <c r="D18" s="507">
        <v>630940.74424000003</v>
      </c>
      <c r="E18" s="507">
        <v>139329.84246700001</v>
      </c>
      <c r="F18" s="507">
        <v>32727.732369000001</v>
      </c>
      <c r="G18" s="507">
        <v>1131212.5227119999</v>
      </c>
      <c r="H18" s="507">
        <v>624935.02746000001</v>
      </c>
      <c r="I18" s="507">
        <v>2461325.1662150002</v>
      </c>
      <c r="J18" s="507">
        <v>639320.76259099995</v>
      </c>
      <c r="K18" s="507">
        <v>119805.333646</v>
      </c>
      <c r="L18" s="507">
        <v>2002.606325</v>
      </c>
      <c r="M18" s="507">
        <v>6733.9262419999995</v>
      </c>
      <c r="N18" s="507">
        <v>25515.514451999999</v>
      </c>
      <c r="O18" s="507">
        <v>921836.56958000001</v>
      </c>
      <c r="P18" s="507">
        <v>7441119.1465800004</v>
      </c>
      <c r="Q18" s="507">
        <v>8397207.7631790005</v>
      </c>
      <c r="R18" s="507">
        <v>1423014.6366570001</v>
      </c>
      <c r="S18" s="508">
        <v>15884344.996468</v>
      </c>
      <c r="T18" s="507">
        <v>1785316.8376559999</v>
      </c>
      <c r="U18" s="507">
        <v>2188.8288990000001</v>
      </c>
      <c r="V18" s="507">
        <v>16819.902195999999</v>
      </c>
      <c r="W18" s="507">
        <v>60761.592230000002</v>
      </c>
      <c r="X18" s="507">
        <v>711543.79582600005</v>
      </c>
      <c r="Y18" s="507">
        <v>57658.729982999997</v>
      </c>
      <c r="Z18" s="507">
        <v>128037.31028600001</v>
      </c>
      <c r="AA18" s="507">
        <v>9043455.2148030009</v>
      </c>
      <c r="AB18" s="507">
        <v>2038383.3977602799</v>
      </c>
      <c r="AC18" s="507">
        <v>848972.84913400002</v>
      </c>
      <c r="AD18" s="507">
        <v>11209875.922849281</v>
      </c>
      <c r="AE18" s="507">
        <v>12058848.771983281</v>
      </c>
      <c r="AF18" s="507">
        <v>362071.42832800001</v>
      </c>
      <c r="AG18" s="507">
        <v>272432.29093168251</v>
      </c>
      <c r="AH18" s="510">
        <v>1405675.667569</v>
      </c>
    </row>
    <row r="19" spans="1:34" s="23" customFormat="1" ht="12.75">
      <c r="A19" s="46">
        <v>2023</v>
      </c>
      <c r="C19" s="506">
        <v>286367.13881099998</v>
      </c>
      <c r="D19" s="507">
        <v>332212.35711300001</v>
      </c>
      <c r="E19" s="507">
        <v>94792.796140000006</v>
      </c>
      <c r="F19" s="507">
        <v>37443.683364999997</v>
      </c>
      <c r="G19" s="507">
        <v>1131988.0262229999</v>
      </c>
      <c r="H19" s="507">
        <v>1813970.9016470001</v>
      </c>
      <c r="I19" s="507">
        <v>3188559.3842790001</v>
      </c>
      <c r="J19" s="507">
        <v>425959.37503699999</v>
      </c>
      <c r="K19" s="507">
        <v>131521.047028</v>
      </c>
      <c r="L19" s="507">
        <v>1213.386456</v>
      </c>
      <c r="M19" s="507">
        <v>7533.9097460000003</v>
      </c>
      <c r="N19" s="507">
        <v>21585.430464000001</v>
      </c>
      <c r="O19" s="507">
        <v>867386.70890299999</v>
      </c>
      <c r="P19" s="507">
        <v>7456512.9111799998</v>
      </c>
      <c r="Q19" s="507">
        <v>8354232.3467490003</v>
      </c>
      <c r="R19" s="507">
        <v>1476282.1647099999</v>
      </c>
      <c r="S19" s="508">
        <v>17273329.221101999</v>
      </c>
      <c r="T19" s="507">
        <v>1871976.4706919999</v>
      </c>
      <c r="U19" s="507">
        <v>12289.024948</v>
      </c>
      <c r="V19" s="507">
        <v>10875.529512999999</v>
      </c>
      <c r="W19" s="507">
        <v>79151.766808</v>
      </c>
      <c r="X19" s="507">
        <v>757898.32492699998</v>
      </c>
      <c r="Y19" s="507">
        <v>42112.015325</v>
      </c>
      <c r="Z19" s="507">
        <v>614474.06605799997</v>
      </c>
      <c r="AA19" s="507">
        <v>9827026.1951727606</v>
      </c>
      <c r="AB19" s="507">
        <v>1963542.7866991202</v>
      </c>
      <c r="AC19" s="507">
        <v>902326.66152100009</v>
      </c>
      <c r="AD19" s="507">
        <v>12405043.047929881</v>
      </c>
      <c r="AE19" s="507">
        <v>13307369.709450882</v>
      </c>
      <c r="AF19" s="507">
        <v>265126.012216</v>
      </c>
      <c r="AG19" s="507">
        <v>165423.389375</v>
      </c>
      <c r="AH19" s="510">
        <v>1663433.639369</v>
      </c>
    </row>
    <row r="20" spans="1:34" s="23" customFormat="1" ht="12.75">
      <c r="A20" s="46">
        <v>2024</v>
      </c>
      <c r="C20" s="506">
        <v>307653.00983699999</v>
      </c>
      <c r="D20" s="507">
        <v>316530.47002200002</v>
      </c>
      <c r="E20" s="507">
        <v>96380.025678999998</v>
      </c>
      <c r="F20" s="507">
        <v>30380.231446000002</v>
      </c>
      <c r="G20" s="507">
        <v>1074503.834359</v>
      </c>
      <c r="H20" s="507">
        <v>2626151.897167</v>
      </c>
      <c r="I20" s="508">
        <v>4057099.0337760001</v>
      </c>
      <c r="J20" s="508">
        <v>198087.93018600001</v>
      </c>
      <c r="K20" s="507">
        <v>159423.926699</v>
      </c>
      <c r="L20" s="507">
        <v>3253.9032579999998</v>
      </c>
      <c r="M20" s="507">
        <v>5701.4084970000004</v>
      </c>
      <c r="N20" s="507">
        <v>37411.375579</v>
      </c>
      <c r="O20" s="507">
        <v>920525.38251599995</v>
      </c>
      <c r="P20" s="507">
        <v>7737820.2562659997</v>
      </c>
      <c r="Q20" s="507">
        <v>8704712.3261159994</v>
      </c>
      <c r="R20" s="507">
        <v>1480041.0356940001</v>
      </c>
      <c r="S20" s="508">
        <v>19050963.720980998</v>
      </c>
      <c r="T20" s="507">
        <v>2145164.382156</v>
      </c>
      <c r="U20" s="507">
        <v>12633.468934</v>
      </c>
      <c r="V20" s="507">
        <v>10270.105310000001</v>
      </c>
      <c r="W20" s="507">
        <v>69969.744940999997</v>
      </c>
      <c r="X20" s="507">
        <v>874468.04041000002</v>
      </c>
      <c r="Y20" s="507">
        <v>41528.054939000001</v>
      </c>
      <c r="Z20" s="507">
        <v>1065702.047634</v>
      </c>
      <c r="AA20" s="507">
        <v>10735000.158112001</v>
      </c>
      <c r="AB20" s="507">
        <v>1950107.627265</v>
      </c>
      <c r="AC20" s="507">
        <v>1008869.4145340001</v>
      </c>
      <c r="AD20" s="507">
        <v>13750809.833011001</v>
      </c>
      <c r="AE20" s="507">
        <v>14759679.247545002</v>
      </c>
      <c r="AF20" s="507">
        <v>286066.37862899998</v>
      </c>
      <c r="AG20" s="507">
        <v>142821.10013100001</v>
      </c>
      <c r="AH20" s="510">
        <v>1717232.61252</v>
      </c>
    </row>
    <row r="21" spans="1:34" s="23" customFormat="1" ht="12.75">
      <c r="A21" s="46"/>
      <c r="C21" s="506"/>
      <c r="D21" s="507"/>
      <c r="E21" s="507"/>
      <c r="F21" s="507"/>
      <c r="G21" s="507"/>
      <c r="H21" s="507"/>
      <c r="I21" s="508"/>
      <c r="J21" s="508"/>
      <c r="K21" s="507"/>
      <c r="L21" s="507"/>
      <c r="M21" s="507"/>
      <c r="N21" s="507"/>
      <c r="O21" s="507"/>
      <c r="P21" s="507"/>
      <c r="Q21" s="507"/>
      <c r="R21" s="507"/>
      <c r="S21" s="509"/>
      <c r="T21" s="507"/>
      <c r="U21" s="507"/>
      <c r="V21" s="507"/>
      <c r="W21" s="507"/>
      <c r="X21" s="507"/>
      <c r="Y21" s="507"/>
      <c r="Z21" s="507"/>
      <c r="AA21" s="507"/>
      <c r="AB21" s="507"/>
      <c r="AC21" s="507"/>
      <c r="AD21" s="507"/>
      <c r="AE21" s="507"/>
      <c r="AF21" s="507"/>
      <c r="AG21" s="507"/>
      <c r="AH21" s="510"/>
    </row>
    <row r="22" spans="1:34" s="23" customFormat="1" ht="12.75">
      <c r="A22" s="46">
        <v>2018</v>
      </c>
      <c r="B22" s="589" t="s">
        <v>144</v>
      </c>
      <c r="C22" s="506">
        <v>156948.611649</v>
      </c>
      <c r="D22" s="507">
        <v>355528.35980600002</v>
      </c>
      <c r="E22" s="507">
        <v>54489.414753999998</v>
      </c>
      <c r="F22" s="507">
        <v>22862.458978999999</v>
      </c>
      <c r="G22" s="510">
        <v>528217.00864400005</v>
      </c>
      <c r="H22" s="511">
        <v>481031.91715300002</v>
      </c>
      <c r="I22" s="510">
        <v>742823.47349100001</v>
      </c>
      <c r="J22" s="512">
        <v>299493.90545100003</v>
      </c>
      <c r="K22" s="513">
        <v>130885.48673400001</v>
      </c>
      <c r="L22" s="512">
        <v>1650.2227290000001</v>
      </c>
      <c r="M22" s="512">
        <v>7411.7796049999997</v>
      </c>
      <c r="N22" s="512">
        <v>15277.783657</v>
      </c>
      <c r="O22" s="513">
        <v>832840.22964000003</v>
      </c>
      <c r="P22" s="512">
        <v>4019509.956249</v>
      </c>
      <c r="Q22" s="512">
        <v>4876689.9718800001</v>
      </c>
      <c r="R22" s="513">
        <v>260297.19625400001</v>
      </c>
      <c r="S22" s="13">
        <v>7909267.8047949998</v>
      </c>
      <c r="T22" s="507">
        <v>859464.10217800003</v>
      </c>
      <c r="U22" s="507">
        <v>376.20666899999998</v>
      </c>
      <c r="V22" s="507">
        <v>16845.276441000002</v>
      </c>
      <c r="W22" s="507">
        <v>39407.995354999999</v>
      </c>
      <c r="X22" s="507">
        <v>342404.07095199998</v>
      </c>
      <c r="Y22" s="507">
        <v>10033.616411000001</v>
      </c>
      <c r="Z22" s="507">
        <v>30309.515169999999</v>
      </c>
      <c r="AA22" s="507">
        <v>4965598.043118</v>
      </c>
      <c r="AB22" s="507">
        <v>653345.08607399999</v>
      </c>
      <c r="AC22" s="507">
        <v>409067.165828</v>
      </c>
      <c r="AD22" s="507">
        <v>5649252.6443619998</v>
      </c>
      <c r="AE22" s="507">
        <v>6058319.8101899996</v>
      </c>
      <c r="AF22" s="507">
        <v>241465.491095</v>
      </c>
      <c r="AG22" s="507">
        <v>164156.569613</v>
      </c>
      <c r="AH22" s="510">
        <v>585861.83171900001</v>
      </c>
    </row>
    <row r="23" spans="1:34" s="23" customFormat="1" ht="12.75">
      <c r="A23" s="46"/>
      <c r="B23" s="589" t="s">
        <v>145</v>
      </c>
      <c r="C23" s="506">
        <v>153617.81453999999</v>
      </c>
      <c r="D23" s="507">
        <v>351828.16465400002</v>
      </c>
      <c r="E23" s="507">
        <v>65275.763799</v>
      </c>
      <c r="F23" s="507">
        <v>22760.171111</v>
      </c>
      <c r="G23" s="507">
        <v>527665.27146099997</v>
      </c>
      <c r="H23" s="507">
        <v>493019.40785399999</v>
      </c>
      <c r="I23" s="510">
        <v>735588.285561</v>
      </c>
      <c r="J23" s="512">
        <v>305323.92549599998</v>
      </c>
      <c r="K23" s="513">
        <v>130512.071092</v>
      </c>
      <c r="L23" s="512">
        <v>1748.2169530000001</v>
      </c>
      <c r="M23" s="512">
        <v>9638.5643889999992</v>
      </c>
      <c r="N23" s="512">
        <v>15234.170424</v>
      </c>
      <c r="O23" s="513">
        <v>858104.65596400003</v>
      </c>
      <c r="P23" s="511">
        <v>4064654.4325799998</v>
      </c>
      <c r="Q23" s="510">
        <v>4949380.0403100001</v>
      </c>
      <c r="R23" s="511">
        <v>271309.68268299999</v>
      </c>
      <c r="S23" s="509">
        <v>8006280.5985610001</v>
      </c>
      <c r="T23" s="507">
        <v>863504.28883400001</v>
      </c>
      <c r="U23" s="507">
        <v>315.590215</v>
      </c>
      <c r="V23" s="507">
        <v>16020.686937</v>
      </c>
      <c r="W23" s="507">
        <v>35561.944185</v>
      </c>
      <c r="X23" s="507">
        <v>331457.355239</v>
      </c>
      <c r="Y23" s="507">
        <v>9682.5665790000003</v>
      </c>
      <c r="Z23" s="507">
        <v>30427.54377</v>
      </c>
      <c r="AA23" s="507">
        <v>5055850.8168810001</v>
      </c>
      <c r="AB23" s="507">
        <v>642175.41061999998</v>
      </c>
      <c r="AC23" s="507">
        <v>393038.143155</v>
      </c>
      <c r="AD23" s="507">
        <v>5728453.7712710006</v>
      </c>
      <c r="AE23" s="507">
        <v>6121491.9144260008</v>
      </c>
      <c r="AF23" s="507">
        <v>254922.68239500001</v>
      </c>
      <c r="AG23" s="507">
        <v>158843.03489400001</v>
      </c>
      <c r="AH23" s="510">
        <v>607518.67801200005</v>
      </c>
    </row>
    <row r="24" spans="1:34" s="23" customFormat="1" ht="12.75">
      <c r="A24" s="46"/>
      <c r="B24" s="589" t="s">
        <v>146</v>
      </c>
      <c r="C24" s="506">
        <v>175587.28735</v>
      </c>
      <c r="D24" s="507">
        <v>361350.86375299998</v>
      </c>
      <c r="E24" s="507">
        <v>79495.297686000005</v>
      </c>
      <c r="F24" s="507">
        <v>23291.767472</v>
      </c>
      <c r="G24" s="507">
        <v>549990.23244099994</v>
      </c>
      <c r="H24" s="507">
        <v>470393.97975699999</v>
      </c>
      <c r="I24" s="507">
        <v>748232.74972299999</v>
      </c>
      <c r="J24" s="510">
        <v>315630.93400900002</v>
      </c>
      <c r="K24" s="511">
        <v>114617.921738</v>
      </c>
      <c r="L24" s="507">
        <v>1775.324361</v>
      </c>
      <c r="M24" s="507">
        <v>8583.6307500000003</v>
      </c>
      <c r="N24" s="510">
        <v>14725.097352999999</v>
      </c>
      <c r="O24" s="513">
        <v>870284.54616400006</v>
      </c>
      <c r="P24" s="511">
        <v>4187238.5719679999</v>
      </c>
      <c r="Q24" s="507">
        <v>5082607.1705959998</v>
      </c>
      <c r="R24" s="507">
        <v>273130.02542000002</v>
      </c>
      <c r="S24" s="509">
        <v>8194328.2299450003</v>
      </c>
      <c r="T24" s="507">
        <v>874834.71146000002</v>
      </c>
      <c r="U24" s="507">
        <v>383.77614199999999</v>
      </c>
      <c r="V24" s="507">
        <v>18479.367405000001</v>
      </c>
      <c r="W24" s="507">
        <v>35679.034673000002</v>
      </c>
      <c r="X24" s="507">
        <v>377309.79155700002</v>
      </c>
      <c r="Y24" s="507">
        <v>10307.329395999999</v>
      </c>
      <c r="Z24" s="507">
        <v>29258.645562999998</v>
      </c>
      <c r="AA24" s="507">
        <v>5154308.7290719999</v>
      </c>
      <c r="AB24" s="507">
        <v>648461.53960100003</v>
      </c>
      <c r="AC24" s="507">
        <v>442159.29917300004</v>
      </c>
      <c r="AD24" s="507">
        <v>5832028.9142359998</v>
      </c>
      <c r="AE24" s="507">
        <v>6274188.2134090001</v>
      </c>
      <c r="AF24" s="507">
        <v>252021.644741</v>
      </c>
      <c r="AG24" s="507">
        <v>173566.71317</v>
      </c>
      <c r="AH24" s="510">
        <v>619716.94716500002</v>
      </c>
    </row>
    <row r="25" spans="1:34" s="23" customFormat="1" ht="12.75">
      <c r="A25" s="46"/>
      <c r="B25" s="589" t="s">
        <v>147</v>
      </c>
      <c r="C25" s="506">
        <v>173622.76088300001</v>
      </c>
      <c r="D25" s="507">
        <v>360085.16259299999</v>
      </c>
      <c r="E25" s="507">
        <v>61592.989915999999</v>
      </c>
      <c r="F25" s="507">
        <v>24125.400017</v>
      </c>
      <c r="G25" s="507">
        <v>585892.69891200005</v>
      </c>
      <c r="H25" s="507">
        <v>504546.36454400001</v>
      </c>
      <c r="I25" s="507">
        <v>750944.41098799999</v>
      </c>
      <c r="J25" s="507">
        <v>307995.06591</v>
      </c>
      <c r="K25" s="507">
        <v>115155.814627</v>
      </c>
      <c r="L25" s="507">
        <v>2374.965005</v>
      </c>
      <c r="M25" s="507">
        <v>9702.9586020000006</v>
      </c>
      <c r="N25" s="510">
        <v>13533.904637</v>
      </c>
      <c r="O25" s="511">
        <v>851008.21557200002</v>
      </c>
      <c r="P25" s="507">
        <v>4208458.7936733803</v>
      </c>
      <c r="Q25" s="507">
        <v>5085078.8374893805</v>
      </c>
      <c r="R25" s="507">
        <v>281786.048633</v>
      </c>
      <c r="S25" s="509">
        <v>8250825.5545123797</v>
      </c>
      <c r="T25" s="507">
        <v>898398.22111299995</v>
      </c>
      <c r="U25" s="507">
        <v>404.87576899999999</v>
      </c>
      <c r="V25" s="507">
        <v>17942.64934</v>
      </c>
      <c r="W25" s="507">
        <v>37126.917432000002</v>
      </c>
      <c r="X25" s="507">
        <v>350309.04025399999</v>
      </c>
      <c r="Y25" s="507">
        <v>9821.947236</v>
      </c>
      <c r="Z25" s="507">
        <v>34598.474343000002</v>
      </c>
      <c r="AA25" s="507">
        <v>5231163.1157430001</v>
      </c>
      <c r="AB25" s="507">
        <v>654256.44139599998</v>
      </c>
      <c r="AC25" s="507">
        <v>415605.43003099994</v>
      </c>
      <c r="AD25" s="507">
        <v>5920018.0314819999</v>
      </c>
      <c r="AE25" s="507">
        <v>6335623.4615129996</v>
      </c>
      <c r="AF25" s="507">
        <v>235452.31239899999</v>
      </c>
      <c r="AG25" s="507">
        <v>166966.49995200001</v>
      </c>
      <c r="AH25" s="510">
        <v>614385.05953500001</v>
      </c>
    </row>
    <row r="26" spans="1:34" s="23" customFormat="1" ht="12.75">
      <c r="A26" s="46"/>
      <c r="B26" s="589" t="s">
        <v>148</v>
      </c>
      <c r="C26" s="506">
        <v>162933.09038199999</v>
      </c>
      <c r="D26" s="507">
        <v>356613.13483300002</v>
      </c>
      <c r="E26" s="507">
        <v>69647.706734000007</v>
      </c>
      <c r="F26" s="507">
        <v>23915.057536</v>
      </c>
      <c r="G26" s="507">
        <v>585176.68471900001</v>
      </c>
      <c r="H26" s="507">
        <v>498750.65808000002</v>
      </c>
      <c r="I26" s="507">
        <v>741615.76834499999</v>
      </c>
      <c r="J26" s="507">
        <v>311837.220286</v>
      </c>
      <c r="K26" s="507">
        <v>114827.344291</v>
      </c>
      <c r="L26" s="507">
        <v>2062.1233900000002</v>
      </c>
      <c r="M26" s="507">
        <v>7798.6407840000002</v>
      </c>
      <c r="N26" s="507">
        <v>14006.784275</v>
      </c>
      <c r="O26" s="507">
        <v>867751.89034952002</v>
      </c>
      <c r="P26" s="507">
        <v>4259293.6732299998</v>
      </c>
      <c r="Q26" s="507">
        <v>5150913.1120285196</v>
      </c>
      <c r="R26" s="507">
        <v>286180.78171499999</v>
      </c>
      <c r="S26" s="509">
        <v>8302410.5589495199</v>
      </c>
      <c r="T26" s="507">
        <v>905111.24587600003</v>
      </c>
      <c r="U26" s="507">
        <v>814.32045700000003</v>
      </c>
      <c r="V26" s="507">
        <v>17482.899850999998</v>
      </c>
      <c r="W26" s="507">
        <v>37068.51023</v>
      </c>
      <c r="X26" s="507">
        <v>342426.96648800001</v>
      </c>
      <c r="Y26" s="507">
        <v>9132.3386800000007</v>
      </c>
      <c r="Z26" s="507">
        <v>39159.993988000002</v>
      </c>
      <c r="AA26" s="507">
        <v>5256757.9927420001</v>
      </c>
      <c r="AB26" s="507">
        <v>648390.06574700004</v>
      </c>
      <c r="AC26" s="507">
        <v>406925.035706</v>
      </c>
      <c r="AD26" s="507">
        <v>5944308.0524770003</v>
      </c>
      <c r="AE26" s="507">
        <v>6351233.0881830007</v>
      </c>
      <c r="AF26" s="507">
        <v>259513.25795599999</v>
      </c>
      <c r="AG26" s="507">
        <v>164680.73708300001</v>
      </c>
      <c r="AH26" s="510">
        <v>621872.22985200002</v>
      </c>
    </row>
    <row r="27" spans="1:34" s="23" customFormat="1" ht="12.75">
      <c r="A27" s="46"/>
      <c r="B27" s="589" t="s">
        <v>149</v>
      </c>
      <c r="C27" s="506">
        <v>167545.08117399999</v>
      </c>
      <c r="D27" s="507">
        <v>383818.94397000002</v>
      </c>
      <c r="E27" s="507">
        <v>56390.343357999998</v>
      </c>
      <c r="F27" s="507">
        <v>24521.779446</v>
      </c>
      <c r="G27" s="507">
        <v>573844.451657</v>
      </c>
      <c r="H27" s="507">
        <v>487482.42966899998</v>
      </c>
      <c r="I27" s="507">
        <v>713306.27149700001</v>
      </c>
      <c r="J27" s="507">
        <v>318275.40285200003</v>
      </c>
      <c r="K27" s="507">
        <v>109465.873083</v>
      </c>
      <c r="L27" s="507">
        <v>2761.635937</v>
      </c>
      <c r="M27" s="507">
        <v>9592.6955460000008</v>
      </c>
      <c r="N27" s="507">
        <v>17202.236589705299</v>
      </c>
      <c r="O27" s="507">
        <v>891701.34185299999</v>
      </c>
      <c r="P27" s="507">
        <v>4338164.1261320002</v>
      </c>
      <c r="Q27" s="507">
        <v>5259422.0360577051</v>
      </c>
      <c r="R27" s="507">
        <v>292920.98384300002</v>
      </c>
      <c r="S27" s="509">
        <v>8386993.5966067053</v>
      </c>
      <c r="T27" s="507">
        <v>911660.90752699994</v>
      </c>
      <c r="U27" s="507">
        <v>612.30636600000003</v>
      </c>
      <c r="V27" s="507">
        <v>19632.406932999998</v>
      </c>
      <c r="W27" s="507">
        <v>34835.706492999998</v>
      </c>
      <c r="X27" s="507">
        <v>347791.00535799999</v>
      </c>
      <c r="Y27" s="507">
        <v>9511.5253369999991</v>
      </c>
      <c r="Z27" s="507">
        <v>61861.961435999998</v>
      </c>
      <c r="AA27" s="507">
        <v>5316336.6259390004</v>
      </c>
      <c r="AB27" s="507">
        <v>652854.67645499995</v>
      </c>
      <c r="AC27" s="507">
        <v>412382.95048700005</v>
      </c>
      <c r="AD27" s="507">
        <v>6031053.2638300005</v>
      </c>
      <c r="AE27" s="507">
        <v>6443436.2143170005</v>
      </c>
      <c r="AF27" s="507">
        <v>248075.021064</v>
      </c>
      <c r="AG27" s="507">
        <v>159916.894546</v>
      </c>
      <c r="AH27" s="510">
        <v>623904.55915300001</v>
      </c>
    </row>
    <row r="28" spans="1:34" s="23" customFormat="1" ht="12.75">
      <c r="A28" s="46"/>
      <c r="B28" s="589" t="s">
        <v>150</v>
      </c>
      <c r="C28" s="506">
        <v>166496.14595999999</v>
      </c>
      <c r="D28" s="507">
        <v>410530.34452099999</v>
      </c>
      <c r="E28" s="507">
        <v>39275.244865000001</v>
      </c>
      <c r="F28" s="507">
        <v>25527.797325</v>
      </c>
      <c r="G28" s="507">
        <v>656248.15651799995</v>
      </c>
      <c r="H28" s="507">
        <v>472273.88536431</v>
      </c>
      <c r="I28" s="507">
        <v>736898.52424733993</v>
      </c>
      <c r="J28" s="507">
        <v>307625.708988</v>
      </c>
      <c r="K28" s="507">
        <v>113017.96836499999</v>
      </c>
      <c r="L28" s="507">
        <v>2915.8555080000001</v>
      </c>
      <c r="M28" s="507">
        <v>9802.4261960000003</v>
      </c>
      <c r="N28" s="507">
        <v>17520.917669999999</v>
      </c>
      <c r="O28" s="507">
        <v>903180.95989000006</v>
      </c>
      <c r="P28" s="507">
        <v>4382201.0584049998</v>
      </c>
      <c r="Q28" s="507">
        <v>5315621.2176689999</v>
      </c>
      <c r="R28" s="507">
        <v>276686.01060899999</v>
      </c>
      <c r="S28" s="509">
        <v>8520201.00443165</v>
      </c>
      <c r="T28" s="507">
        <v>929698.21270699997</v>
      </c>
      <c r="U28" s="507">
        <v>664.91748199999995</v>
      </c>
      <c r="V28" s="507">
        <v>16661.153979999999</v>
      </c>
      <c r="W28" s="507">
        <v>36276.078874999999</v>
      </c>
      <c r="X28" s="507">
        <v>338658.43092900002</v>
      </c>
      <c r="Y28" s="507">
        <v>32799.354639999998</v>
      </c>
      <c r="Z28" s="507">
        <v>69978.378410000005</v>
      </c>
      <c r="AA28" s="507">
        <v>5368995.5053059999</v>
      </c>
      <c r="AB28" s="507">
        <v>672659.95799999998</v>
      </c>
      <c r="AC28" s="507">
        <v>425059.93590600003</v>
      </c>
      <c r="AD28" s="507">
        <v>6111633.8417159999</v>
      </c>
      <c r="AE28" s="507">
        <v>6536693.7776220003</v>
      </c>
      <c r="AF28" s="507">
        <v>252682.256368</v>
      </c>
      <c r="AG28" s="507">
        <v>172232.912644</v>
      </c>
      <c r="AH28" s="510">
        <v>628893.84509099997</v>
      </c>
    </row>
    <row r="29" spans="1:34" s="23" customFormat="1" ht="12.75">
      <c r="A29" s="46"/>
      <c r="B29" s="589" t="s">
        <v>151</v>
      </c>
      <c r="C29" s="506">
        <v>157799.23452500001</v>
      </c>
      <c r="D29" s="507">
        <v>403372.67654199997</v>
      </c>
      <c r="E29" s="507">
        <v>50627.953422999999</v>
      </c>
      <c r="F29" s="507">
        <v>24983.789281000001</v>
      </c>
      <c r="G29" s="507">
        <v>645484.98255900003</v>
      </c>
      <c r="H29" s="507">
        <v>493342.45647899999</v>
      </c>
      <c r="I29" s="507">
        <v>740206.41127299995</v>
      </c>
      <c r="J29" s="507">
        <v>316429.34038100002</v>
      </c>
      <c r="K29" s="507">
        <v>120834.351933</v>
      </c>
      <c r="L29" s="507">
        <v>2144.1641960000002</v>
      </c>
      <c r="M29" s="507">
        <v>8650.3174909999998</v>
      </c>
      <c r="N29" s="507">
        <v>18202.13955</v>
      </c>
      <c r="O29" s="507">
        <v>920297.23645500001</v>
      </c>
      <c r="P29" s="507">
        <v>4420553.9720361894</v>
      </c>
      <c r="Q29" s="507">
        <v>5369847.8297281899</v>
      </c>
      <c r="R29" s="507">
        <v>271881.66129399999</v>
      </c>
      <c r="S29" s="509">
        <v>8594810.6874181889</v>
      </c>
      <c r="T29" s="507">
        <v>940244.15827323997</v>
      </c>
      <c r="U29" s="507">
        <v>405.56411300000002</v>
      </c>
      <c r="V29" s="507">
        <v>17600.585232000001</v>
      </c>
      <c r="W29" s="507">
        <v>35365.510915999999</v>
      </c>
      <c r="X29" s="507">
        <v>329647.56086700002</v>
      </c>
      <c r="Y29" s="507">
        <v>33554.319972999998</v>
      </c>
      <c r="Z29" s="507">
        <v>69038.456248999995</v>
      </c>
      <c r="AA29" s="507">
        <v>5452164.8362720003</v>
      </c>
      <c r="AB29" s="507">
        <v>669814.47892999998</v>
      </c>
      <c r="AC29" s="507">
        <v>416573.54110099998</v>
      </c>
      <c r="AD29" s="507">
        <v>6191017.7714510001</v>
      </c>
      <c r="AE29" s="507">
        <v>6607591.3125520004</v>
      </c>
      <c r="AF29" s="507">
        <v>253770.66124399999</v>
      </c>
      <c r="AG29" s="507">
        <v>161778.136719</v>
      </c>
      <c r="AH29" s="510">
        <v>631426.41862999997</v>
      </c>
    </row>
    <row r="30" spans="1:34" s="23" customFormat="1" ht="12.75">
      <c r="A30" s="46"/>
      <c r="B30" s="589" t="s">
        <v>152</v>
      </c>
      <c r="C30" s="506">
        <v>162518.22423200001</v>
      </c>
      <c r="D30" s="507">
        <v>388625.554206</v>
      </c>
      <c r="E30" s="507">
        <v>75971.152998999998</v>
      </c>
      <c r="F30" s="507">
        <v>26423.563891000002</v>
      </c>
      <c r="G30" s="507">
        <v>656457.11894513003</v>
      </c>
      <c r="H30" s="507">
        <v>458182.73277308</v>
      </c>
      <c r="I30" s="507">
        <v>745716.13440333994</v>
      </c>
      <c r="J30" s="507">
        <v>337510.761016</v>
      </c>
      <c r="K30" s="507">
        <v>119450.450382</v>
      </c>
      <c r="L30" s="507">
        <v>2383.5581339999999</v>
      </c>
      <c r="M30" s="507">
        <v>9329.2521629999992</v>
      </c>
      <c r="N30" s="507">
        <v>18852.171285</v>
      </c>
      <c r="O30" s="507">
        <v>958408.55128665001</v>
      </c>
      <c r="P30" s="507">
        <v>4500802.7014330002</v>
      </c>
      <c r="Q30" s="507">
        <v>5489776.23430165</v>
      </c>
      <c r="R30" s="507">
        <v>289634.82597800001</v>
      </c>
      <c r="S30" s="509">
        <v>8750266.7531271987</v>
      </c>
      <c r="T30" s="507">
        <v>951843.24347300001</v>
      </c>
      <c r="U30" s="507">
        <v>1303.6314159999999</v>
      </c>
      <c r="V30" s="507">
        <v>17023.332054999999</v>
      </c>
      <c r="W30" s="507">
        <v>33923.180929000002</v>
      </c>
      <c r="X30" s="507">
        <v>347819.20866499998</v>
      </c>
      <c r="Y30" s="507">
        <v>34015.042343000001</v>
      </c>
      <c r="Z30" s="507">
        <v>67611.592185999994</v>
      </c>
      <c r="AA30" s="507">
        <v>5475462.8409008598</v>
      </c>
      <c r="AB30" s="507">
        <v>702154.09280099999</v>
      </c>
      <c r="AC30" s="507">
        <v>434084.39540799998</v>
      </c>
      <c r="AD30" s="507">
        <v>6245228.52588786</v>
      </c>
      <c r="AE30" s="507">
        <v>6679312.9212958599</v>
      </c>
      <c r="AF30" s="507">
        <v>278895.58372499997</v>
      </c>
      <c r="AG30" s="507">
        <v>177997.29595934</v>
      </c>
      <c r="AH30" s="510">
        <v>662217.70867399999</v>
      </c>
    </row>
    <row r="31" spans="1:34" s="23" customFormat="1" ht="12.75">
      <c r="A31" s="46"/>
      <c r="B31" s="589" t="s">
        <v>153</v>
      </c>
      <c r="C31" s="506">
        <v>166270.00253900001</v>
      </c>
      <c r="D31" s="507">
        <v>396537.74358399998</v>
      </c>
      <c r="E31" s="507">
        <v>85306.212470260347</v>
      </c>
      <c r="F31" s="507">
        <v>25585.705296</v>
      </c>
      <c r="G31" s="507">
        <v>676641.93038599996</v>
      </c>
      <c r="H31" s="507">
        <v>439313.77137199999</v>
      </c>
      <c r="I31" s="507">
        <v>688261.87409499998</v>
      </c>
      <c r="J31" s="507">
        <v>353511.16554700001</v>
      </c>
      <c r="K31" s="507">
        <v>113934.08289000001</v>
      </c>
      <c r="L31" s="507">
        <v>2126.0038300000001</v>
      </c>
      <c r="M31" s="507">
        <v>11724.150256000001</v>
      </c>
      <c r="N31" s="507">
        <v>19298.514915</v>
      </c>
      <c r="O31" s="507">
        <v>971931.72972299997</v>
      </c>
      <c r="P31" s="507">
        <v>4555824.7936039995</v>
      </c>
      <c r="Q31" s="507">
        <v>5560905.1923279995</v>
      </c>
      <c r="R31" s="507">
        <v>323325.02742761484</v>
      </c>
      <c r="S31" s="509">
        <v>8829592.7079348769</v>
      </c>
      <c r="T31" s="507">
        <v>978121.58384900005</v>
      </c>
      <c r="U31" s="507">
        <v>609.79965100000004</v>
      </c>
      <c r="V31" s="507">
        <v>18329.396354</v>
      </c>
      <c r="W31" s="507">
        <v>36129.474307999997</v>
      </c>
      <c r="X31" s="507">
        <v>335275.91486299998</v>
      </c>
      <c r="Y31" s="507">
        <v>35278.706692</v>
      </c>
      <c r="Z31" s="507">
        <v>69405.450444999995</v>
      </c>
      <c r="AA31" s="507">
        <v>5543310.6901759999</v>
      </c>
      <c r="AB31" s="507">
        <v>714260.49404100003</v>
      </c>
      <c r="AC31" s="507">
        <v>425623.29186799994</v>
      </c>
      <c r="AD31" s="507">
        <v>6326976.6346620005</v>
      </c>
      <c r="AE31" s="507">
        <v>6752599.9265300008</v>
      </c>
      <c r="AF31" s="507">
        <v>247340.26089100001</v>
      </c>
      <c r="AG31" s="507">
        <v>159420.608744</v>
      </c>
      <c r="AH31" s="510">
        <v>692110.32792099996</v>
      </c>
    </row>
    <row r="32" spans="1:34" s="23" customFormat="1" ht="12.75">
      <c r="A32" s="46"/>
      <c r="B32" s="589" t="s">
        <v>154</v>
      </c>
      <c r="C32" s="506">
        <v>169056.23832</v>
      </c>
      <c r="D32" s="507">
        <v>334390.14094000001</v>
      </c>
      <c r="E32" s="507">
        <v>70715.040481999997</v>
      </c>
      <c r="F32" s="507">
        <v>26601.216401999998</v>
      </c>
      <c r="G32" s="507">
        <v>750481.401755</v>
      </c>
      <c r="H32" s="507">
        <v>448703.57161300001</v>
      </c>
      <c r="I32" s="507">
        <v>668705.32181965001</v>
      </c>
      <c r="J32" s="507">
        <v>366677.39422800002</v>
      </c>
      <c r="K32" s="507">
        <v>112109.852</v>
      </c>
      <c r="L32" s="507">
        <v>3008.015367</v>
      </c>
      <c r="M32" s="507">
        <v>15244.711895</v>
      </c>
      <c r="N32" s="507">
        <v>17810.90106</v>
      </c>
      <c r="O32" s="507">
        <v>995843.09261699999</v>
      </c>
      <c r="P32" s="507">
        <v>4619682.7793230005</v>
      </c>
      <c r="Q32" s="507">
        <v>5651589.5002620006</v>
      </c>
      <c r="R32" s="507">
        <v>316040.633584</v>
      </c>
      <c r="S32" s="509">
        <v>8915070.3114056513</v>
      </c>
      <c r="T32" s="507">
        <v>985332.97129200003</v>
      </c>
      <c r="U32" s="507">
        <v>799.07063000000005</v>
      </c>
      <c r="V32" s="507">
        <v>17368.304045000001</v>
      </c>
      <c r="W32" s="507">
        <v>37766.393247</v>
      </c>
      <c r="X32" s="507">
        <v>337346.65143999999</v>
      </c>
      <c r="Y32" s="507">
        <v>34565.752504999997</v>
      </c>
      <c r="Z32" s="507">
        <v>78211.740862000006</v>
      </c>
      <c r="AA32" s="507">
        <v>5566497.1354769999</v>
      </c>
      <c r="AB32" s="507">
        <v>744280.69839699997</v>
      </c>
      <c r="AC32" s="507">
        <v>427846.17186699994</v>
      </c>
      <c r="AD32" s="507">
        <v>6388989.574736</v>
      </c>
      <c r="AE32" s="507">
        <v>6816835.746603</v>
      </c>
      <c r="AF32" s="507">
        <v>257438.37080999999</v>
      </c>
      <c r="AG32" s="507">
        <v>161947.99187900001</v>
      </c>
      <c r="AH32" s="510">
        <v>693515.23082199995</v>
      </c>
    </row>
    <row r="33" spans="1:34" s="23" customFormat="1" ht="12.75">
      <c r="A33" s="46"/>
      <c r="B33" s="589" t="s">
        <v>155</v>
      </c>
      <c r="C33" s="506">
        <v>167876.38204</v>
      </c>
      <c r="D33" s="507">
        <v>336266.61820199998</v>
      </c>
      <c r="E33" s="507">
        <v>78638.268465000001</v>
      </c>
      <c r="F33" s="507">
        <v>28255.198306999999</v>
      </c>
      <c r="G33" s="507">
        <v>772110.41364100005</v>
      </c>
      <c r="H33" s="507">
        <v>447299.17802027002</v>
      </c>
      <c r="I33" s="507">
        <v>632669.55142549996</v>
      </c>
      <c r="J33" s="507">
        <v>375838.95171300002</v>
      </c>
      <c r="K33" s="507">
        <v>110740.20143099999</v>
      </c>
      <c r="L33" s="507">
        <v>2699.9122299999999</v>
      </c>
      <c r="M33" s="507">
        <v>12642.485806999999</v>
      </c>
      <c r="N33" s="507">
        <v>18242.567668</v>
      </c>
      <c r="O33" s="507">
        <v>1037776.248904</v>
      </c>
      <c r="P33" s="507">
        <v>4684392.5720720002</v>
      </c>
      <c r="Q33" s="507">
        <v>5755753.7866810001</v>
      </c>
      <c r="R33" s="507">
        <v>340215.83528900001</v>
      </c>
      <c r="S33" s="509">
        <v>9045664.3852147702</v>
      </c>
      <c r="T33" s="507">
        <v>1002593.653971</v>
      </c>
      <c r="U33" s="507">
        <v>635.24401499999999</v>
      </c>
      <c r="V33" s="507">
        <v>21861.460306000001</v>
      </c>
      <c r="W33" s="507">
        <v>45295.475180000001</v>
      </c>
      <c r="X33" s="507">
        <v>357679.50911699998</v>
      </c>
      <c r="Y33" s="507">
        <v>36075.269109000001</v>
      </c>
      <c r="Z33" s="507">
        <v>75433.189547999995</v>
      </c>
      <c r="AA33" s="507">
        <v>5596536.3281625099</v>
      </c>
      <c r="AB33" s="507">
        <v>760696.09458799998</v>
      </c>
      <c r="AC33" s="507">
        <v>461546.957727</v>
      </c>
      <c r="AD33" s="507">
        <v>6432665.61229851</v>
      </c>
      <c r="AE33" s="507">
        <v>6894212.5700255102</v>
      </c>
      <c r="AF33" s="507">
        <v>268771.40602900001</v>
      </c>
      <c r="AG33" s="507">
        <v>173813.216139</v>
      </c>
      <c r="AH33" s="510">
        <v>706273.53905000002</v>
      </c>
    </row>
    <row r="34" spans="1:34" s="23" customFormat="1" ht="12.75">
      <c r="A34" s="46"/>
      <c r="C34" s="506"/>
      <c r="D34" s="507"/>
      <c r="E34" s="507"/>
      <c r="F34" s="507"/>
      <c r="G34" s="507"/>
      <c r="H34" s="507"/>
      <c r="I34" s="508"/>
      <c r="J34" s="508"/>
      <c r="K34" s="507"/>
      <c r="L34" s="507"/>
      <c r="M34" s="507"/>
      <c r="N34" s="507"/>
      <c r="O34" s="507"/>
      <c r="P34" s="507"/>
      <c r="Q34" s="507"/>
      <c r="R34" s="507"/>
      <c r="S34" s="509"/>
      <c r="T34" s="507"/>
      <c r="U34" s="507"/>
      <c r="V34" s="507"/>
      <c r="W34" s="507"/>
      <c r="X34" s="507"/>
      <c r="Y34" s="507"/>
      <c r="Z34" s="507"/>
      <c r="AA34" s="507"/>
      <c r="AB34" s="507"/>
      <c r="AC34" s="507"/>
      <c r="AD34" s="507"/>
      <c r="AE34" s="507"/>
      <c r="AF34" s="507"/>
      <c r="AG34" s="507"/>
      <c r="AH34" s="510"/>
    </row>
    <row r="35" spans="1:34" s="23" customFormat="1" ht="12.75">
      <c r="A35" s="46">
        <v>2019</v>
      </c>
      <c r="B35" s="589" t="s">
        <v>144</v>
      </c>
      <c r="C35" s="506">
        <v>167870.66291899999</v>
      </c>
      <c r="D35" s="507">
        <v>330445.76044899999</v>
      </c>
      <c r="E35" s="507">
        <v>81849.882054999995</v>
      </c>
      <c r="F35" s="507">
        <v>27434.522976</v>
      </c>
      <c r="G35" s="510">
        <v>760315.45779699995</v>
      </c>
      <c r="H35" s="511">
        <v>489585.10528700001</v>
      </c>
      <c r="I35" s="510">
        <v>698309.02530099999</v>
      </c>
      <c r="J35" s="512">
        <v>370638.48895700002</v>
      </c>
      <c r="K35" s="513">
        <v>113472.494598</v>
      </c>
      <c r="L35" s="512">
        <v>2219.8402620000002</v>
      </c>
      <c r="M35" s="512">
        <v>10059.154168999999</v>
      </c>
      <c r="N35" s="512">
        <v>17705.297414000001</v>
      </c>
      <c r="O35" s="513">
        <v>1004260.8320552099</v>
      </c>
      <c r="P35" s="512">
        <v>4663443.6475770306</v>
      </c>
      <c r="Q35" s="512">
        <v>5697688.7714772401</v>
      </c>
      <c r="R35" s="513">
        <v>317443.27016000001</v>
      </c>
      <c r="S35" s="13">
        <v>9055053.4419762418</v>
      </c>
      <c r="T35" s="507">
        <v>1010022.67333</v>
      </c>
      <c r="U35" s="507">
        <v>689.36808299999996</v>
      </c>
      <c r="V35" s="507">
        <v>16568.894766000001</v>
      </c>
      <c r="W35" s="507">
        <v>38902.025980999999</v>
      </c>
      <c r="X35" s="507">
        <v>342150.53546099999</v>
      </c>
      <c r="Y35" s="507">
        <v>9094.4923600000002</v>
      </c>
      <c r="Z35" s="507">
        <v>90173.588405000002</v>
      </c>
      <c r="AA35" s="507">
        <v>5618644.4752310002</v>
      </c>
      <c r="AB35" s="507">
        <v>767231.24581899995</v>
      </c>
      <c r="AC35" s="507">
        <v>407405.316651</v>
      </c>
      <c r="AD35" s="507">
        <v>6476049.3094549999</v>
      </c>
      <c r="AE35" s="507">
        <v>6883454.6261059996</v>
      </c>
      <c r="AF35" s="507">
        <v>273001.09415299998</v>
      </c>
      <c r="AG35" s="507">
        <v>169823.44973399999</v>
      </c>
      <c r="AH35" s="510">
        <v>718751.59865299996</v>
      </c>
    </row>
    <row r="36" spans="1:34" s="23" customFormat="1" ht="12.75">
      <c r="A36" s="46"/>
      <c r="B36" s="589" t="s">
        <v>145</v>
      </c>
      <c r="C36" s="506">
        <v>170131.791452</v>
      </c>
      <c r="D36" s="507">
        <v>329859.96793799999</v>
      </c>
      <c r="E36" s="507">
        <v>84052.754094999997</v>
      </c>
      <c r="F36" s="507">
        <v>27529.08885</v>
      </c>
      <c r="G36" s="507">
        <v>757383.33609800006</v>
      </c>
      <c r="H36" s="507">
        <v>493419.38498700003</v>
      </c>
      <c r="I36" s="510">
        <v>735703.04255949997</v>
      </c>
      <c r="J36" s="512">
        <v>373152.48734499997</v>
      </c>
      <c r="K36" s="513">
        <v>113233.559104</v>
      </c>
      <c r="L36" s="512">
        <v>2182.856421</v>
      </c>
      <c r="M36" s="512">
        <v>7864.7312169999996</v>
      </c>
      <c r="N36" s="512">
        <v>17542.099068</v>
      </c>
      <c r="O36" s="513">
        <v>984388.94597899995</v>
      </c>
      <c r="P36" s="511">
        <v>4690734.9778469997</v>
      </c>
      <c r="Q36" s="510">
        <v>5702713.6105319997</v>
      </c>
      <c r="R36" s="511">
        <v>343940.85797299998</v>
      </c>
      <c r="S36" s="509">
        <v>9131119.880933499</v>
      </c>
      <c r="T36" s="507">
        <v>1012774.02851</v>
      </c>
      <c r="U36" s="507">
        <v>498.97540400000003</v>
      </c>
      <c r="V36" s="507">
        <v>17376.908694000002</v>
      </c>
      <c r="W36" s="507">
        <v>37971.329406999997</v>
      </c>
      <c r="X36" s="507">
        <v>340176.47336</v>
      </c>
      <c r="Y36" s="507">
        <v>10722.248819</v>
      </c>
      <c r="Z36" s="507">
        <v>86418.053117000003</v>
      </c>
      <c r="AA36" s="507">
        <v>5664414.4117270801</v>
      </c>
      <c r="AB36" s="507">
        <v>776470.79538999998</v>
      </c>
      <c r="AC36" s="507">
        <v>406745.93568400003</v>
      </c>
      <c r="AD36" s="507">
        <v>6527303.2602340793</v>
      </c>
      <c r="AE36" s="507">
        <v>6934049.1959180795</v>
      </c>
      <c r="AF36" s="507">
        <v>282145.60956999997</v>
      </c>
      <c r="AG36" s="507">
        <v>175355.45928899999</v>
      </c>
      <c r="AH36" s="510">
        <v>726795.58764649997</v>
      </c>
    </row>
    <row r="37" spans="1:34" s="23" customFormat="1" ht="12.75">
      <c r="A37" s="46"/>
      <c r="B37" s="589" t="s">
        <v>146</v>
      </c>
      <c r="C37" s="506">
        <v>191580.39934199999</v>
      </c>
      <c r="D37" s="507">
        <v>277124.912748</v>
      </c>
      <c r="E37" s="507">
        <v>79537.176101000005</v>
      </c>
      <c r="F37" s="507">
        <v>27407.623890999999</v>
      </c>
      <c r="G37" s="507">
        <v>787317.88792678004</v>
      </c>
      <c r="H37" s="507">
        <v>503866.81481100002</v>
      </c>
      <c r="I37" s="507">
        <v>753525.29941500002</v>
      </c>
      <c r="J37" s="510">
        <v>351806.51731199998</v>
      </c>
      <c r="K37" s="511">
        <v>105942.529155</v>
      </c>
      <c r="L37" s="507">
        <v>2376.5251969999999</v>
      </c>
      <c r="M37" s="507">
        <v>8436.7869470000005</v>
      </c>
      <c r="N37" s="510">
        <v>18074.591339999999</v>
      </c>
      <c r="O37" s="513">
        <v>992694.29725099995</v>
      </c>
      <c r="P37" s="511">
        <v>4720267.5526945097</v>
      </c>
      <c r="Q37" s="507">
        <v>5741849.7534295097</v>
      </c>
      <c r="R37" s="507">
        <v>367311.760465</v>
      </c>
      <c r="S37" s="509">
        <v>9187270.6745962892</v>
      </c>
      <c r="T37" s="507">
        <v>1016288.0628590001</v>
      </c>
      <c r="U37" s="507">
        <v>506.89559500000001</v>
      </c>
      <c r="V37" s="507">
        <v>12728.426701</v>
      </c>
      <c r="W37" s="507">
        <v>34083.269394000003</v>
      </c>
      <c r="X37" s="507">
        <v>357463.28867365001</v>
      </c>
      <c r="Y37" s="507">
        <v>9448.0506850000002</v>
      </c>
      <c r="Z37" s="507">
        <v>80518.227079000004</v>
      </c>
      <c r="AA37" s="507">
        <v>5696473.8305093301</v>
      </c>
      <c r="AB37" s="507">
        <v>765706.000153</v>
      </c>
      <c r="AC37" s="507">
        <v>414229.93104865006</v>
      </c>
      <c r="AD37" s="507">
        <v>6542698.0577413309</v>
      </c>
      <c r="AE37" s="507">
        <v>6956927.9887899812</v>
      </c>
      <c r="AF37" s="507">
        <v>283179.11096299998</v>
      </c>
      <c r="AG37" s="507">
        <v>182022.642177</v>
      </c>
      <c r="AH37" s="510">
        <v>748852.86980700004</v>
      </c>
    </row>
    <row r="38" spans="1:34" s="23" customFormat="1" ht="12.75">
      <c r="A38" s="46"/>
      <c r="B38" s="589" t="s">
        <v>147</v>
      </c>
      <c r="C38" s="506">
        <v>213573.43693</v>
      </c>
      <c r="D38" s="507">
        <v>297223.50889200001</v>
      </c>
      <c r="E38" s="507">
        <v>91090.43058</v>
      </c>
      <c r="F38" s="507">
        <v>28211.418976000001</v>
      </c>
      <c r="G38" s="507">
        <v>768917.173221</v>
      </c>
      <c r="H38" s="507">
        <v>542375.96385499998</v>
      </c>
      <c r="I38" s="507">
        <v>817360.26336300001</v>
      </c>
      <c r="J38" s="507">
        <v>361799.329386</v>
      </c>
      <c r="K38" s="507">
        <v>108566.183359</v>
      </c>
      <c r="L38" s="507">
        <v>2037.1582109999999</v>
      </c>
      <c r="M38" s="507">
        <v>8473.9621119999993</v>
      </c>
      <c r="N38" s="510">
        <v>17578.780341000001</v>
      </c>
      <c r="O38" s="511">
        <v>901080.02022900002</v>
      </c>
      <c r="P38" s="507">
        <v>4705268.6939319996</v>
      </c>
      <c r="Q38" s="507">
        <v>5634438.6148249991</v>
      </c>
      <c r="R38" s="507">
        <v>369513.66498499998</v>
      </c>
      <c r="S38" s="509">
        <v>9233069.9883719999</v>
      </c>
      <c r="T38" s="507">
        <v>1024129.626793</v>
      </c>
      <c r="U38" s="507">
        <v>478.39840700000002</v>
      </c>
      <c r="V38" s="507">
        <v>16601.454147</v>
      </c>
      <c r="W38" s="507">
        <v>36197.372582999997</v>
      </c>
      <c r="X38" s="507">
        <v>364471.09846299997</v>
      </c>
      <c r="Y38" s="507">
        <v>9868.7533349999994</v>
      </c>
      <c r="Z38" s="507">
        <v>76506.662525000007</v>
      </c>
      <c r="AA38" s="507">
        <v>5757201.9348849999</v>
      </c>
      <c r="AB38" s="507">
        <v>768998.72083699994</v>
      </c>
      <c r="AC38" s="507">
        <v>427617.07693500002</v>
      </c>
      <c r="AD38" s="507">
        <v>6602707.3182469998</v>
      </c>
      <c r="AE38" s="507">
        <v>7030324.3951819995</v>
      </c>
      <c r="AF38" s="507">
        <v>290722.84352300002</v>
      </c>
      <c r="AG38" s="507">
        <v>165327.104403</v>
      </c>
      <c r="AH38" s="510">
        <v>722566.01847100002</v>
      </c>
    </row>
    <row r="39" spans="1:34" s="23" customFormat="1" ht="12.75">
      <c r="A39" s="46"/>
      <c r="B39" s="589" t="s">
        <v>148</v>
      </c>
      <c r="C39" s="506">
        <v>170375.503115</v>
      </c>
      <c r="D39" s="507">
        <v>238290.336923</v>
      </c>
      <c r="E39" s="507">
        <v>106028.64199600001</v>
      </c>
      <c r="F39" s="507">
        <v>26889.892641999999</v>
      </c>
      <c r="G39" s="507">
        <v>774087.38217</v>
      </c>
      <c r="H39" s="507">
        <v>564484.923863</v>
      </c>
      <c r="I39" s="507">
        <v>874673.75381100003</v>
      </c>
      <c r="J39" s="507">
        <v>393949.91177300003</v>
      </c>
      <c r="K39" s="507">
        <v>108714.95933</v>
      </c>
      <c r="L39" s="507">
        <v>2114.907545</v>
      </c>
      <c r="M39" s="507">
        <v>9623.4953210000003</v>
      </c>
      <c r="N39" s="507">
        <v>16314.012635999999</v>
      </c>
      <c r="O39" s="507">
        <v>898017.60016000003</v>
      </c>
      <c r="P39" s="507">
        <v>4709395.9659430003</v>
      </c>
      <c r="Q39" s="507">
        <v>5635465.9816050008</v>
      </c>
      <c r="R39" s="507">
        <v>360464.49644900003</v>
      </c>
      <c r="S39" s="509">
        <v>9253425.7836769987</v>
      </c>
      <c r="T39" s="507">
        <v>1038448.617723</v>
      </c>
      <c r="U39" s="507">
        <v>376.08715100000001</v>
      </c>
      <c r="V39" s="507">
        <v>17247.338115999999</v>
      </c>
      <c r="W39" s="507">
        <v>33541.130095</v>
      </c>
      <c r="X39" s="507">
        <v>349787.58025900001</v>
      </c>
      <c r="Y39" s="507">
        <v>11995.462538</v>
      </c>
      <c r="Z39" s="507">
        <v>75512.208412000007</v>
      </c>
      <c r="AA39" s="507">
        <v>5819171.4139440004</v>
      </c>
      <c r="AB39" s="507">
        <v>738713.24141400005</v>
      </c>
      <c r="AC39" s="507">
        <v>412947.59815900004</v>
      </c>
      <c r="AD39" s="507">
        <v>6633396.8637700006</v>
      </c>
      <c r="AE39" s="507">
        <v>7046344.4619290009</v>
      </c>
      <c r="AF39" s="507">
        <v>289359.12508600001</v>
      </c>
      <c r="AG39" s="507">
        <v>165200.29775500001</v>
      </c>
      <c r="AH39" s="510">
        <v>714073.28118399996</v>
      </c>
    </row>
    <row r="40" spans="1:34" s="23" customFormat="1" ht="12.75">
      <c r="A40" s="46"/>
      <c r="B40" s="589" t="s">
        <v>149</v>
      </c>
      <c r="C40" s="506">
        <v>166880.636826</v>
      </c>
      <c r="D40" s="507">
        <v>278994.62409499998</v>
      </c>
      <c r="E40" s="507">
        <v>88868.493369000003</v>
      </c>
      <c r="F40" s="507">
        <v>27616.948824999999</v>
      </c>
      <c r="G40" s="507">
        <v>748306.70521199994</v>
      </c>
      <c r="H40" s="507">
        <v>592577.31168699998</v>
      </c>
      <c r="I40" s="507">
        <v>878487.83075199998</v>
      </c>
      <c r="J40" s="507">
        <v>399957.57527500001</v>
      </c>
      <c r="K40" s="507">
        <v>105429.661807</v>
      </c>
      <c r="L40" s="507">
        <v>2410.1248660000001</v>
      </c>
      <c r="M40" s="507">
        <v>8138.6220796730449</v>
      </c>
      <c r="N40" s="507">
        <v>16607.9622480248</v>
      </c>
      <c r="O40" s="507">
        <v>907310.39027099998</v>
      </c>
      <c r="P40" s="507">
        <v>4761565.042595</v>
      </c>
      <c r="Q40" s="507">
        <v>5696032.1420596978</v>
      </c>
      <c r="R40" s="507">
        <v>373430.76104499999</v>
      </c>
      <c r="S40" s="509">
        <v>9356582.6909526978</v>
      </c>
      <c r="T40" s="507">
        <v>1058815.06514712</v>
      </c>
      <c r="U40" s="507">
        <v>426.45693999999997</v>
      </c>
      <c r="V40" s="507">
        <v>16693.663251999998</v>
      </c>
      <c r="W40" s="507">
        <v>33055.086022000003</v>
      </c>
      <c r="X40" s="507">
        <v>348572.67392241996</v>
      </c>
      <c r="Y40" s="507">
        <v>12919.790125</v>
      </c>
      <c r="Z40" s="507">
        <v>79251.300226000036</v>
      </c>
      <c r="AA40" s="507">
        <v>5857906.0602675099</v>
      </c>
      <c r="AB40" s="507">
        <v>738375.34845299996</v>
      </c>
      <c r="AC40" s="507">
        <v>411667.67026141996</v>
      </c>
      <c r="AD40" s="507">
        <v>6675532.7089465102</v>
      </c>
      <c r="AE40" s="507">
        <v>7087200.3792079305</v>
      </c>
      <c r="AF40" s="507">
        <v>298945.40977386001</v>
      </c>
      <c r="AG40" s="507">
        <v>169719.380623</v>
      </c>
      <c r="AH40" s="510">
        <v>741902.45620100002</v>
      </c>
    </row>
    <row r="41" spans="1:34" s="23" customFormat="1" ht="12.75">
      <c r="A41" s="46"/>
      <c r="B41" s="589" t="s">
        <v>150</v>
      </c>
      <c r="C41" s="506">
        <v>173035.89394400001</v>
      </c>
      <c r="D41" s="507">
        <v>295697.45538699999</v>
      </c>
      <c r="E41" s="507">
        <v>86446.861392000006</v>
      </c>
      <c r="F41" s="507">
        <v>28019.539698</v>
      </c>
      <c r="G41" s="507">
        <v>799518.40625700005</v>
      </c>
      <c r="H41" s="507">
        <v>609383.16417700006</v>
      </c>
      <c r="I41" s="507">
        <v>811620.09783099999</v>
      </c>
      <c r="J41" s="507">
        <v>407367.51789800002</v>
      </c>
      <c r="K41" s="507">
        <v>110157.193336</v>
      </c>
      <c r="L41" s="507">
        <v>2281.5053809999999</v>
      </c>
      <c r="M41" s="507">
        <v>9328.6552389999997</v>
      </c>
      <c r="N41" s="507">
        <v>16500.201914000001</v>
      </c>
      <c r="O41" s="507">
        <v>957742.77903099998</v>
      </c>
      <c r="P41" s="507">
        <v>4777160.1143509997</v>
      </c>
      <c r="Q41" s="507">
        <v>5763013.2559159994</v>
      </c>
      <c r="R41" s="507">
        <v>355582.395625</v>
      </c>
      <c r="S41" s="509">
        <v>9439841.7814610004</v>
      </c>
      <c r="T41" s="507">
        <v>1069293.0265210001</v>
      </c>
      <c r="U41" s="507">
        <v>907.09386700000005</v>
      </c>
      <c r="V41" s="507">
        <v>12507.847682</v>
      </c>
      <c r="W41" s="507">
        <v>33308.637284999997</v>
      </c>
      <c r="X41" s="507">
        <v>344661.57950300002</v>
      </c>
      <c r="Y41" s="507">
        <v>9484.1879989999998</v>
      </c>
      <c r="Z41" s="507">
        <v>70903.412601999997</v>
      </c>
      <c r="AA41" s="507">
        <v>5898697.8149260003</v>
      </c>
      <c r="AB41" s="507">
        <v>729069.63160800003</v>
      </c>
      <c r="AC41" s="507">
        <v>400869.34633600002</v>
      </c>
      <c r="AD41" s="507">
        <v>6698670.8591360003</v>
      </c>
      <c r="AE41" s="507">
        <v>7099540.2054719999</v>
      </c>
      <c r="AF41" s="507">
        <v>311550.82480200002</v>
      </c>
      <c r="AG41" s="507">
        <v>204842.78384799999</v>
      </c>
      <c r="AH41" s="510">
        <v>754614.940818</v>
      </c>
    </row>
    <row r="42" spans="1:34" s="23" customFormat="1" ht="12.75">
      <c r="A42" s="46"/>
      <c r="B42" s="589" t="s">
        <v>151</v>
      </c>
      <c r="C42" s="506">
        <v>175997.72812000001</v>
      </c>
      <c r="D42" s="507">
        <v>265617.539575</v>
      </c>
      <c r="E42" s="507">
        <v>80674.097051999997</v>
      </c>
      <c r="F42" s="507">
        <v>28286.421751999998</v>
      </c>
      <c r="G42" s="507">
        <v>802824.75502100005</v>
      </c>
      <c r="H42" s="507">
        <v>586241.57703799999</v>
      </c>
      <c r="I42" s="507">
        <v>813018.47178060003</v>
      </c>
      <c r="J42" s="507">
        <v>425232.05061400001</v>
      </c>
      <c r="K42" s="507">
        <v>109248.156221</v>
      </c>
      <c r="L42" s="507">
        <v>2528.62111</v>
      </c>
      <c r="M42" s="507">
        <v>9006.0476940000008</v>
      </c>
      <c r="N42" s="507">
        <v>17270.173264000001</v>
      </c>
      <c r="O42" s="507">
        <v>985461.71371299995</v>
      </c>
      <c r="P42" s="507">
        <v>4800626.9582390003</v>
      </c>
      <c r="Q42" s="507">
        <v>5814893.5140200006</v>
      </c>
      <c r="R42" s="507">
        <v>359090.67330999998</v>
      </c>
      <c r="S42" s="509">
        <v>9461124.9845036007</v>
      </c>
      <c r="T42" s="507">
        <v>1076041.3130379999</v>
      </c>
      <c r="U42" s="507">
        <v>436.62041399999998</v>
      </c>
      <c r="V42" s="507">
        <v>16611.020664</v>
      </c>
      <c r="W42" s="507">
        <v>32582.835738999998</v>
      </c>
      <c r="X42" s="507">
        <v>347880.216434</v>
      </c>
      <c r="Y42" s="507">
        <v>10136.997334</v>
      </c>
      <c r="Z42" s="507">
        <v>72083.961167999994</v>
      </c>
      <c r="AA42" s="507">
        <v>5915614.816687</v>
      </c>
      <c r="AB42" s="507">
        <v>732012.23408900003</v>
      </c>
      <c r="AC42" s="507">
        <v>407647.69058500003</v>
      </c>
      <c r="AD42" s="507">
        <v>6719711.0119439997</v>
      </c>
      <c r="AE42" s="507">
        <v>7127358.7025290001</v>
      </c>
      <c r="AF42" s="507">
        <v>302935.57185299997</v>
      </c>
      <c r="AG42" s="507">
        <v>204199.95159700001</v>
      </c>
      <c r="AH42" s="510">
        <v>750589.44548700005</v>
      </c>
    </row>
    <row r="43" spans="1:34" s="23" customFormat="1" ht="12.75">
      <c r="A43" s="46"/>
      <c r="B43" s="589" t="s">
        <v>152</v>
      </c>
      <c r="C43" s="506">
        <v>183170.584424</v>
      </c>
      <c r="D43" s="507">
        <v>294331.46378300001</v>
      </c>
      <c r="E43" s="507">
        <v>85589.359882999997</v>
      </c>
      <c r="F43" s="507">
        <v>29873.127505</v>
      </c>
      <c r="G43" s="507">
        <v>796394.76897700003</v>
      </c>
      <c r="H43" s="507">
        <v>589206.08740600001</v>
      </c>
      <c r="I43" s="507">
        <v>784598.57047399995</v>
      </c>
      <c r="J43" s="507">
        <v>434059.22744500003</v>
      </c>
      <c r="K43" s="507">
        <v>106519.220417</v>
      </c>
      <c r="L43" s="507">
        <v>2053.2409389999998</v>
      </c>
      <c r="M43" s="507">
        <v>9957.5019769999999</v>
      </c>
      <c r="N43" s="507">
        <v>17608.679727999999</v>
      </c>
      <c r="O43" s="507">
        <v>950081.54447299999</v>
      </c>
      <c r="P43" s="507">
        <v>4836919.4132380001</v>
      </c>
      <c r="Q43" s="507">
        <v>5816620.3803550005</v>
      </c>
      <c r="R43" s="507">
        <v>395528.080938</v>
      </c>
      <c r="S43" s="509">
        <v>9515890.871607</v>
      </c>
      <c r="T43" s="507">
        <v>1093591.9979771699</v>
      </c>
      <c r="U43" s="507">
        <v>387.890153</v>
      </c>
      <c r="V43" s="507">
        <v>15572.45738</v>
      </c>
      <c r="W43" s="507">
        <v>33253.403972</v>
      </c>
      <c r="X43" s="507">
        <v>376163.22762299998</v>
      </c>
      <c r="Y43" s="507">
        <v>10050.444965999999</v>
      </c>
      <c r="Z43" s="507">
        <v>71865.607375000007</v>
      </c>
      <c r="AA43" s="507">
        <v>5918192.81401149</v>
      </c>
      <c r="AB43" s="507">
        <v>744481.246208</v>
      </c>
      <c r="AC43" s="507">
        <v>435427.42409399996</v>
      </c>
      <c r="AD43" s="507">
        <v>6734539.6675944896</v>
      </c>
      <c r="AE43" s="507">
        <v>7169967.0916884895</v>
      </c>
      <c r="AF43" s="507">
        <v>287768.56037999998</v>
      </c>
      <c r="AG43" s="507">
        <v>187081.62272343927</v>
      </c>
      <c r="AH43" s="510">
        <v>777481.59883799998</v>
      </c>
    </row>
    <row r="44" spans="1:34" s="23" customFormat="1" ht="12.75">
      <c r="A44" s="46"/>
      <c r="B44" s="589" t="s">
        <v>153</v>
      </c>
      <c r="C44" s="506">
        <v>182718.483515</v>
      </c>
      <c r="D44" s="507">
        <v>277398.06325800001</v>
      </c>
      <c r="E44" s="507">
        <v>83070.342959000001</v>
      </c>
      <c r="F44" s="507">
        <v>28227.310383</v>
      </c>
      <c r="G44" s="507">
        <v>784963.13961700001</v>
      </c>
      <c r="H44" s="507">
        <v>613173.69948499999</v>
      </c>
      <c r="I44" s="507">
        <v>793395.71527699998</v>
      </c>
      <c r="J44" s="507">
        <v>429577.38260399998</v>
      </c>
      <c r="K44" s="507">
        <v>107861.77387</v>
      </c>
      <c r="L44" s="507">
        <v>1915.8747949999999</v>
      </c>
      <c r="M44" s="507">
        <v>8372.7806870000004</v>
      </c>
      <c r="N44" s="507">
        <v>18334.317718999999</v>
      </c>
      <c r="O44" s="507">
        <v>948148.35963900003</v>
      </c>
      <c r="P44" s="507">
        <v>4877014.9057329996</v>
      </c>
      <c r="Q44" s="507">
        <v>5853786.2385729998</v>
      </c>
      <c r="R44" s="507">
        <v>372636.79674399999</v>
      </c>
      <c r="S44" s="509">
        <v>9526808.9462850001</v>
      </c>
      <c r="T44" s="507">
        <v>1099651.233456</v>
      </c>
      <c r="U44" s="507">
        <v>244.66168099999999</v>
      </c>
      <c r="V44" s="507">
        <v>17893.214586999999</v>
      </c>
      <c r="W44" s="507">
        <v>35207.125190999999</v>
      </c>
      <c r="X44" s="507">
        <v>343987.38653299998</v>
      </c>
      <c r="Y44" s="507">
        <v>9208.6676169999992</v>
      </c>
      <c r="Z44" s="507">
        <v>71592.501959999994</v>
      </c>
      <c r="AA44" s="507">
        <v>5933128.5344789298</v>
      </c>
      <c r="AB44" s="507">
        <v>773891.26879700006</v>
      </c>
      <c r="AC44" s="507">
        <v>406541.05560899997</v>
      </c>
      <c r="AD44" s="507">
        <v>6778612.3052359298</v>
      </c>
      <c r="AE44" s="507">
        <v>7185153.3608449297</v>
      </c>
      <c r="AF44" s="507">
        <v>292703.740888</v>
      </c>
      <c r="AG44" s="507">
        <v>174823.95755799999</v>
      </c>
      <c r="AH44" s="510">
        <v>774476.65353799996</v>
      </c>
    </row>
    <row r="45" spans="1:34" s="23" customFormat="1" ht="12.75">
      <c r="A45" s="46"/>
      <c r="B45" s="589" t="s">
        <v>154</v>
      </c>
      <c r="C45" s="506">
        <v>181945.14027</v>
      </c>
      <c r="D45" s="507">
        <v>274350.59493100003</v>
      </c>
      <c r="E45" s="507">
        <v>104159.64578399999</v>
      </c>
      <c r="F45" s="507">
        <v>28975.657715000001</v>
      </c>
      <c r="G45" s="507">
        <v>772154.71551300003</v>
      </c>
      <c r="H45" s="507">
        <v>607798.84578099998</v>
      </c>
      <c r="I45" s="507">
        <v>791347.53089499997</v>
      </c>
      <c r="J45" s="507">
        <v>427828.057111</v>
      </c>
      <c r="K45" s="507">
        <v>104088.154824</v>
      </c>
      <c r="L45" s="507">
        <v>1764.6688329999999</v>
      </c>
      <c r="M45" s="507">
        <v>9356.8425160000006</v>
      </c>
      <c r="N45" s="507">
        <v>18598.558454999999</v>
      </c>
      <c r="O45" s="507">
        <v>972899.21797545999</v>
      </c>
      <c r="P45" s="507">
        <v>4921964.310699</v>
      </c>
      <c r="Q45" s="507">
        <v>5924583.5984784598</v>
      </c>
      <c r="R45" s="507">
        <v>407634.23813000001</v>
      </c>
      <c r="S45" s="509">
        <v>9624866.1794324592</v>
      </c>
      <c r="T45" s="507">
        <v>1115786.7853359999</v>
      </c>
      <c r="U45" s="507">
        <v>251.975154</v>
      </c>
      <c r="V45" s="507">
        <v>17470.090851000001</v>
      </c>
      <c r="W45" s="507">
        <v>35294.563161999999</v>
      </c>
      <c r="X45" s="507">
        <v>341820.85205099999</v>
      </c>
      <c r="Y45" s="507">
        <v>9361.8730899999991</v>
      </c>
      <c r="Z45" s="507">
        <v>83557.542046999995</v>
      </c>
      <c r="AA45" s="507">
        <v>5972746.3890352994</v>
      </c>
      <c r="AB45" s="507">
        <v>775789.21460800001</v>
      </c>
      <c r="AC45" s="507">
        <v>404199.35430800001</v>
      </c>
      <c r="AD45" s="507">
        <v>6832093.1456902986</v>
      </c>
      <c r="AE45" s="507">
        <v>7236292.4999982985</v>
      </c>
      <c r="AF45" s="507">
        <v>295209.02096300002</v>
      </c>
      <c r="AG45" s="507">
        <v>186097.63644100001</v>
      </c>
      <c r="AH45" s="510">
        <v>791480.23669399996</v>
      </c>
    </row>
    <row r="46" spans="1:34" s="23" customFormat="1" ht="12.75">
      <c r="A46" s="46"/>
      <c r="B46" s="589" t="s">
        <v>155</v>
      </c>
      <c r="C46" s="506">
        <v>183759.29248199999</v>
      </c>
      <c r="D46" s="507">
        <v>280548.71581199998</v>
      </c>
      <c r="E46" s="507">
        <v>87748.161441000004</v>
      </c>
      <c r="F46" s="507">
        <v>31687.413283000002</v>
      </c>
      <c r="G46" s="507">
        <v>497961.22133500001</v>
      </c>
      <c r="H46" s="507">
        <v>621407.29042199999</v>
      </c>
      <c r="I46" s="507">
        <v>755024.67944199999</v>
      </c>
      <c r="J46" s="507">
        <v>447131.928288</v>
      </c>
      <c r="K46" s="507">
        <v>98214.396766999998</v>
      </c>
      <c r="L46" s="507">
        <v>2022.470726</v>
      </c>
      <c r="M46" s="507">
        <v>8152.1567640000003</v>
      </c>
      <c r="N46" s="507">
        <v>16709.964199999999</v>
      </c>
      <c r="O46" s="507">
        <v>996307.09522100003</v>
      </c>
      <c r="P46" s="507">
        <v>4991760.2016700003</v>
      </c>
      <c r="Q46" s="507">
        <v>6014951.8885810003</v>
      </c>
      <c r="R46" s="507">
        <v>722663.95835600002</v>
      </c>
      <c r="S46" s="509">
        <v>9741098.9462090023</v>
      </c>
      <c r="T46" s="507">
        <v>1126850.2085579999</v>
      </c>
      <c r="U46" s="507">
        <v>495.37037900000001</v>
      </c>
      <c r="V46" s="507">
        <v>16544.388902999999</v>
      </c>
      <c r="W46" s="507">
        <v>43876.439713</v>
      </c>
      <c r="X46" s="507">
        <v>371203.44584900001</v>
      </c>
      <c r="Y46" s="507">
        <v>10286.989917000001</v>
      </c>
      <c r="Z46" s="507">
        <v>71845.568522999994</v>
      </c>
      <c r="AA46" s="507">
        <v>6047242.9210959999</v>
      </c>
      <c r="AB46" s="507">
        <v>782939.213414</v>
      </c>
      <c r="AC46" s="507">
        <v>442406.63476099999</v>
      </c>
      <c r="AD46" s="507">
        <v>6902027.7030330002</v>
      </c>
      <c r="AE46" s="507">
        <v>7344434.3377940003</v>
      </c>
      <c r="AF46" s="507">
        <v>294479.37987499998</v>
      </c>
      <c r="AG46" s="507">
        <v>187305.227155</v>
      </c>
      <c r="AH46" s="510">
        <v>788029.79282700003</v>
      </c>
    </row>
    <row r="47" spans="1:34" s="23" customFormat="1" ht="12.75">
      <c r="A47" s="46"/>
      <c r="C47" s="506"/>
      <c r="D47" s="507"/>
      <c r="E47" s="507"/>
      <c r="F47" s="507"/>
      <c r="G47" s="507"/>
      <c r="H47" s="507"/>
      <c r="I47" s="508"/>
      <c r="J47" s="508"/>
      <c r="K47" s="507"/>
      <c r="L47" s="507"/>
      <c r="M47" s="507"/>
      <c r="N47" s="507"/>
      <c r="O47" s="507"/>
      <c r="P47" s="507"/>
      <c r="Q47" s="507"/>
      <c r="R47" s="507"/>
      <c r="S47" s="509"/>
      <c r="T47" s="507"/>
      <c r="U47" s="507"/>
      <c r="V47" s="507"/>
      <c r="W47" s="507"/>
      <c r="X47" s="507"/>
      <c r="Y47" s="507"/>
      <c r="Z47" s="507"/>
      <c r="AA47" s="507"/>
      <c r="AB47" s="507"/>
      <c r="AC47" s="507"/>
      <c r="AD47" s="507"/>
      <c r="AE47" s="507"/>
      <c r="AF47" s="507"/>
      <c r="AG47" s="507"/>
      <c r="AH47" s="510"/>
    </row>
    <row r="48" spans="1:34" s="23" customFormat="1" ht="12.75">
      <c r="A48" s="46">
        <v>2020</v>
      </c>
      <c r="B48" s="589" t="s">
        <v>144</v>
      </c>
      <c r="C48" s="506">
        <v>176330.443505</v>
      </c>
      <c r="D48" s="507">
        <v>282930.84919899999</v>
      </c>
      <c r="E48" s="507">
        <v>109647.855519</v>
      </c>
      <c r="F48" s="507">
        <v>30237.756069999999</v>
      </c>
      <c r="G48" s="510">
        <v>500148.62435300002</v>
      </c>
      <c r="H48" s="511">
        <v>593139.91044400004</v>
      </c>
      <c r="I48" s="510">
        <v>795176.66005807964</v>
      </c>
      <c r="J48" s="512">
        <v>453527.19531192043</v>
      </c>
      <c r="K48" s="513">
        <v>98935.156581999996</v>
      </c>
      <c r="L48" s="512">
        <v>2086.4872620000001</v>
      </c>
      <c r="M48" s="512">
        <v>8337.9985730000008</v>
      </c>
      <c r="N48" s="512">
        <v>16049.342503</v>
      </c>
      <c r="O48" s="513">
        <v>1060309.2187010001</v>
      </c>
      <c r="P48" s="512">
        <v>4992761.3836540002</v>
      </c>
      <c r="Q48" s="512">
        <v>6079544.4306930006</v>
      </c>
      <c r="R48" s="513">
        <v>725798.45320600003</v>
      </c>
      <c r="S48" s="13">
        <v>9845417.3349410016</v>
      </c>
      <c r="T48" s="507">
        <v>1146560.4270190001</v>
      </c>
      <c r="U48" s="507">
        <v>490.19137699999999</v>
      </c>
      <c r="V48" s="507">
        <v>16181.443019</v>
      </c>
      <c r="W48" s="507">
        <v>37910.565942000001</v>
      </c>
      <c r="X48" s="507">
        <v>367213.37593099999</v>
      </c>
      <c r="Y48" s="507">
        <v>9968.0836629999994</v>
      </c>
      <c r="Z48" s="507">
        <v>63456.909954000002</v>
      </c>
      <c r="AA48" s="507">
        <v>6142033.8389969999</v>
      </c>
      <c r="AB48" s="507">
        <v>784423.09514400002</v>
      </c>
      <c r="AC48" s="507">
        <v>431763.65993200004</v>
      </c>
      <c r="AD48" s="507">
        <v>6989913.8440950001</v>
      </c>
      <c r="AE48" s="507">
        <v>7421677.5040269997</v>
      </c>
      <c r="AF48" s="507">
        <v>308335.473941</v>
      </c>
      <c r="AG48" s="507">
        <v>177972.756762</v>
      </c>
      <c r="AH48" s="510">
        <v>790871.17319200002</v>
      </c>
    </row>
    <row r="49" spans="1:34" s="23" customFormat="1" ht="12.75">
      <c r="A49" s="46"/>
      <c r="B49" s="589" t="s">
        <v>145</v>
      </c>
      <c r="C49" s="506">
        <v>178978.24131099999</v>
      </c>
      <c r="D49" s="507">
        <v>303144.29974699998</v>
      </c>
      <c r="E49" s="507">
        <v>109127.672106</v>
      </c>
      <c r="F49" s="507">
        <v>31128.489225000001</v>
      </c>
      <c r="G49" s="507">
        <v>522126.00319999998</v>
      </c>
      <c r="H49" s="507">
        <v>619365.66894500004</v>
      </c>
      <c r="I49" s="510">
        <v>851040.69096713758</v>
      </c>
      <c r="J49" s="512">
        <v>459587.50624286244</v>
      </c>
      <c r="K49" s="513">
        <v>97505.883102000007</v>
      </c>
      <c r="L49" s="512">
        <v>2227.2200130000001</v>
      </c>
      <c r="M49" s="512">
        <v>5764.5955880000001</v>
      </c>
      <c r="N49" s="512">
        <v>16703.919651</v>
      </c>
      <c r="O49" s="513">
        <v>1026482.0851049999</v>
      </c>
      <c r="P49" s="511">
        <v>5019981.6432189997</v>
      </c>
      <c r="Q49" s="510">
        <v>6071159.4635760002</v>
      </c>
      <c r="R49" s="511">
        <v>764405.789491</v>
      </c>
      <c r="S49" s="509">
        <v>10007569.707912998</v>
      </c>
      <c r="T49" s="507">
        <v>1148648.53373</v>
      </c>
      <c r="U49" s="507">
        <v>2013.239337</v>
      </c>
      <c r="V49" s="507">
        <v>16189.985828999999</v>
      </c>
      <c r="W49" s="507">
        <v>33583.397742000001</v>
      </c>
      <c r="X49" s="507">
        <v>361333.97339300002</v>
      </c>
      <c r="Y49" s="507">
        <v>9647.7309399999995</v>
      </c>
      <c r="Z49" s="507">
        <v>64311.058888</v>
      </c>
      <c r="AA49" s="507">
        <v>6215412.0529549997</v>
      </c>
      <c r="AB49" s="507">
        <v>791823.918573</v>
      </c>
      <c r="AC49" s="507">
        <v>422768.32724100002</v>
      </c>
      <c r="AD49" s="507">
        <v>7071547.0304160006</v>
      </c>
      <c r="AE49" s="507">
        <v>7494315.3576570004</v>
      </c>
      <c r="AF49" s="507">
        <v>324991.48891100002</v>
      </c>
      <c r="AG49" s="507">
        <v>222664.49095899999</v>
      </c>
      <c r="AH49" s="510">
        <v>816949.836656</v>
      </c>
    </row>
    <row r="50" spans="1:34" s="23" customFormat="1" ht="12.75">
      <c r="A50" s="46"/>
      <c r="B50" s="589" t="s">
        <v>146</v>
      </c>
      <c r="C50" s="506">
        <v>237220.37693</v>
      </c>
      <c r="D50" s="507">
        <v>264812.90653099999</v>
      </c>
      <c r="E50" s="507">
        <v>102143.37183</v>
      </c>
      <c r="F50" s="507">
        <v>31530.741095000001</v>
      </c>
      <c r="G50" s="507">
        <v>603219.65730199998</v>
      </c>
      <c r="H50" s="507">
        <v>630332.06808300002</v>
      </c>
      <c r="I50" s="507">
        <v>851619.5068173199</v>
      </c>
      <c r="J50" s="510">
        <v>485845.61813367996</v>
      </c>
      <c r="K50" s="511">
        <v>95710.868059999993</v>
      </c>
      <c r="L50" s="507">
        <v>2004.472661</v>
      </c>
      <c r="M50" s="507">
        <v>9390.2697160000007</v>
      </c>
      <c r="N50" s="510">
        <v>16446.454933000001</v>
      </c>
      <c r="O50" s="513">
        <v>1092721.1256949999</v>
      </c>
      <c r="P50" s="511">
        <v>5083351.182643</v>
      </c>
      <c r="Q50" s="507">
        <v>6203913.5056480002</v>
      </c>
      <c r="R50" s="507">
        <v>748561.41007400001</v>
      </c>
      <c r="S50" s="509">
        <v>10254910.030503999</v>
      </c>
      <c r="T50" s="507">
        <v>1158259.843694</v>
      </c>
      <c r="U50" s="507">
        <v>3319.2496489999999</v>
      </c>
      <c r="V50" s="507">
        <v>14572.568676000001</v>
      </c>
      <c r="W50" s="507">
        <v>35944.405530000004</v>
      </c>
      <c r="X50" s="507">
        <v>396678.80828400003</v>
      </c>
      <c r="Y50" s="507">
        <v>10932.675888</v>
      </c>
      <c r="Z50" s="507">
        <v>63011.849710000002</v>
      </c>
      <c r="AA50" s="507">
        <v>6371191.8139120294</v>
      </c>
      <c r="AB50" s="507">
        <v>823324.12981499999</v>
      </c>
      <c r="AC50" s="507">
        <v>461447.70802700002</v>
      </c>
      <c r="AD50" s="507">
        <v>7257527.7934370292</v>
      </c>
      <c r="AE50" s="507">
        <v>7718975.5014640288</v>
      </c>
      <c r="AF50" s="507">
        <v>316603.91044499999</v>
      </c>
      <c r="AG50" s="507">
        <v>240287.10065499999</v>
      </c>
      <c r="AH50" s="510">
        <v>820783.67424600001</v>
      </c>
    </row>
    <row r="51" spans="1:34" s="23" customFormat="1" ht="12.75">
      <c r="A51" s="46"/>
      <c r="B51" s="589" t="s">
        <v>147</v>
      </c>
      <c r="C51" s="506">
        <v>223201.485078</v>
      </c>
      <c r="D51" s="507">
        <v>298105.007354</v>
      </c>
      <c r="E51" s="507">
        <v>121213.480127</v>
      </c>
      <c r="F51" s="507">
        <v>28995.424681</v>
      </c>
      <c r="G51" s="507">
        <v>630543.94833399996</v>
      </c>
      <c r="H51" s="507">
        <v>656889.296263</v>
      </c>
      <c r="I51" s="507">
        <v>846327.87465829507</v>
      </c>
      <c r="J51" s="507">
        <v>469343.53920270503</v>
      </c>
      <c r="K51" s="507">
        <v>93436.374163</v>
      </c>
      <c r="L51" s="507">
        <v>1874.4822039999999</v>
      </c>
      <c r="M51" s="507">
        <v>8198.1101269999999</v>
      </c>
      <c r="N51" s="510">
        <v>14953.916090000001</v>
      </c>
      <c r="O51" s="511">
        <v>1095604.3006539999</v>
      </c>
      <c r="P51" s="507">
        <v>5122097.2750429995</v>
      </c>
      <c r="Q51" s="507">
        <v>6242728.0841179993</v>
      </c>
      <c r="R51" s="507">
        <v>792540.241301</v>
      </c>
      <c r="S51" s="509">
        <v>10403324.755279999</v>
      </c>
      <c r="T51" s="507">
        <v>1168999.822312</v>
      </c>
      <c r="U51" s="507">
        <v>2261.3135280000001</v>
      </c>
      <c r="V51" s="507">
        <v>14511.017889000001</v>
      </c>
      <c r="W51" s="507">
        <v>34561.891208000001</v>
      </c>
      <c r="X51" s="507">
        <v>394426.66600899998</v>
      </c>
      <c r="Y51" s="507">
        <v>11610.192402000001</v>
      </c>
      <c r="Z51" s="507">
        <v>55324.672212999998</v>
      </c>
      <c r="AA51" s="507">
        <v>6473595.4623864004</v>
      </c>
      <c r="AB51" s="507">
        <v>838354.88960300002</v>
      </c>
      <c r="AC51" s="507">
        <v>457371.08103599999</v>
      </c>
      <c r="AD51" s="507">
        <v>7367275.0242024008</v>
      </c>
      <c r="AE51" s="507">
        <v>7824646.1052384004</v>
      </c>
      <c r="AF51" s="507">
        <v>351589.89193599997</v>
      </c>
      <c r="AG51" s="507">
        <v>234382.49343999999</v>
      </c>
      <c r="AH51" s="510">
        <v>823706.44235400006</v>
      </c>
    </row>
    <row r="52" spans="1:34" s="23" customFormat="1" ht="12.75">
      <c r="A52" s="46"/>
      <c r="B52" s="589" t="s">
        <v>148</v>
      </c>
      <c r="C52" s="506">
        <v>202825.002909</v>
      </c>
      <c r="D52" s="507">
        <v>249624.48207900001</v>
      </c>
      <c r="E52" s="507">
        <v>101845.401759</v>
      </c>
      <c r="F52" s="507">
        <v>28733.190965999998</v>
      </c>
      <c r="G52" s="507">
        <v>593735.44478699996</v>
      </c>
      <c r="H52" s="507">
        <v>660538.812149</v>
      </c>
      <c r="I52" s="507">
        <v>954276.06235295837</v>
      </c>
      <c r="J52" s="507">
        <v>456461.21729004162</v>
      </c>
      <c r="K52" s="507">
        <v>97008.053490000006</v>
      </c>
      <c r="L52" s="507">
        <v>1924.412857</v>
      </c>
      <c r="M52" s="507">
        <v>6997.6241849999997</v>
      </c>
      <c r="N52" s="507">
        <v>13396.407329</v>
      </c>
      <c r="O52" s="507">
        <v>1105952.8817670001</v>
      </c>
      <c r="P52" s="507">
        <v>5109675.7090560002</v>
      </c>
      <c r="Q52" s="507">
        <v>6237947.0351940002</v>
      </c>
      <c r="R52" s="507">
        <v>811256.49908800004</v>
      </c>
      <c r="S52" s="509">
        <v>10394251.202064</v>
      </c>
      <c r="T52" s="507">
        <v>1170771.818129</v>
      </c>
      <c r="U52" s="507">
        <v>2498.3787299999999</v>
      </c>
      <c r="V52" s="507">
        <v>13144.328084999999</v>
      </c>
      <c r="W52" s="507">
        <v>32788.349137999998</v>
      </c>
      <c r="X52" s="507">
        <v>393312.42235000001</v>
      </c>
      <c r="Y52" s="507">
        <v>12946.936344</v>
      </c>
      <c r="Z52" s="507">
        <v>52636.293033000002</v>
      </c>
      <c r="AA52" s="507">
        <v>6532035.9260804709</v>
      </c>
      <c r="AB52" s="507">
        <v>813784.11396959994</v>
      </c>
      <c r="AC52" s="507">
        <v>454690.41464699997</v>
      </c>
      <c r="AD52" s="507">
        <v>7398456.3330830708</v>
      </c>
      <c r="AE52" s="507">
        <v>7853146.7477300707</v>
      </c>
      <c r="AF52" s="507">
        <v>331781.43248800002</v>
      </c>
      <c r="AG52" s="507">
        <v>196849.91323000001</v>
      </c>
      <c r="AH52" s="510">
        <v>841701.29048700002</v>
      </c>
    </row>
    <row r="53" spans="1:34" s="23" customFormat="1" ht="12.75">
      <c r="A53" s="46"/>
      <c r="B53" s="589" t="s">
        <v>149</v>
      </c>
      <c r="C53" s="506">
        <v>189450.885025</v>
      </c>
      <c r="D53" s="507">
        <v>236312.283337</v>
      </c>
      <c r="E53" s="507">
        <v>89324.664629999999</v>
      </c>
      <c r="F53" s="507">
        <v>29763.000769999999</v>
      </c>
      <c r="G53" s="507">
        <v>605431.80558833666</v>
      </c>
      <c r="H53" s="507">
        <v>707753.679428</v>
      </c>
      <c r="I53" s="507">
        <v>1006526.2554940999</v>
      </c>
      <c r="J53" s="507">
        <v>451212.48286690004</v>
      </c>
      <c r="K53" s="507">
        <v>91647.141520000005</v>
      </c>
      <c r="L53" s="507">
        <v>1950.4072000000001</v>
      </c>
      <c r="M53" s="507">
        <v>6215.3461859999998</v>
      </c>
      <c r="N53" s="507">
        <v>13215.897478000001</v>
      </c>
      <c r="O53" s="507">
        <v>1173060.5138439999</v>
      </c>
      <c r="P53" s="507">
        <v>5106832.5124469995</v>
      </c>
      <c r="Q53" s="507">
        <v>6301274.6771549992</v>
      </c>
      <c r="R53" s="507">
        <v>807060.2003996633</v>
      </c>
      <c r="S53" s="509">
        <v>10515757.076213999</v>
      </c>
      <c r="T53" s="507">
        <v>1182623.5249320001</v>
      </c>
      <c r="U53" s="507">
        <v>3332.4465319999999</v>
      </c>
      <c r="V53" s="507">
        <v>13032.524355</v>
      </c>
      <c r="W53" s="507">
        <v>33135.344807000001</v>
      </c>
      <c r="X53" s="507">
        <v>422254.50783000002</v>
      </c>
      <c r="Y53" s="507">
        <v>11247.487331</v>
      </c>
      <c r="Z53" s="507">
        <v>57872.942111999997</v>
      </c>
      <c r="AA53" s="507">
        <v>6602276.4983271407</v>
      </c>
      <c r="AB53" s="507">
        <v>818212.98764900002</v>
      </c>
      <c r="AC53" s="507">
        <v>483002.31085499999</v>
      </c>
      <c r="AD53" s="507">
        <v>7478362.4280881407</v>
      </c>
      <c r="AE53" s="507">
        <v>7961364.738943141</v>
      </c>
      <c r="AF53" s="507">
        <v>318367.41576300003</v>
      </c>
      <c r="AG53" s="507">
        <v>190728.77850499999</v>
      </c>
      <c r="AH53" s="510">
        <v>862672.61807099998</v>
      </c>
    </row>
    <row r="54" spans="1:34" s="23" customFormat="1" ht="12.75">
      <c r="A54" s="46"/>
      <c r="B54" s="589" t="s">
        <v>150</v>
      </c>
      <c r="C54" s="506">
        <v>176000.0974</v>
      </c>
      <c r="D54" s="507">
        <v>232591.91547099999</v>
      </c>
      <c r="E54" s="507">
        <v>78537.603113999998</v>
      </c>
      <c r="F54" s="507">
        <v>29699.607927000001</v>
      </c>
      <c r="G54" s="507">
        <v>588965.92952300003</v>
      </c>
      <c r="H54" s="507">
        <v>732621.52211200004</v>
      </c>
      <c r="I54" s="507">
        <v>1066689.0241990068</v>
      </c>
      <c r="J54" s="507">
        <v>481935.738393993</v>
      </c>
      <c r="K54" s="507">
        <v>97410.218437000003</v>
      </c>
      <c r="L54" s="507">
        <v>1978.8812519999999</v>
      </c>
      <c r="M54" s="507">
        <v>5128.0974020000003</v>
      </c>
      <c r="N54" s="507">
        <v>15505.065403000001</v>
      </c>
      <c r="O54" s="507">
        <v>1229317.079221</v>
      </c>
      <c r="P54" s="507">
        <v>5149094.4305100003</v>
      </c>
      <c r="Q54" s="507">
        <v>6401023.5537880007</v>
      </c>
      <c r="R54" s="507">
        <v>807256.72397599998</v>
      </c>
      <c r="S54" s="509">
        <v>10692731.934341</v>
      </c>
      <c r="T54" s="507">
        <v>1213703.072802</v>
      </c>
      <c r="U54" s="507">
        <v>5375.8878560000003</v>
      </c>
      <c r="V54" s="507">
        <v>15486.409057000001</v>
      </c>
      <c r="W54" s="507">
        <v>32210.704156</v>
      </c>
      <c r="X54" s="507">
        <v>432091.25067799998</v>
      </c>
      <c r="Y54" s="507">
        <v>11384.376484</v>
      </c>
      <c r="Z54" s="507">
        <v>65240.507683000003</v>
      </c>
      <c r="AA54" s="507">
        <v>6693182.9481304847</v>
      </c>
      <c r="AB54" s="507">
        <v>838739.85476400005</v>
      </c>
      <c r="AC54" s="507">
        <v>496548.62823099998</v>
      </c>
      <c r="AD54" s="507">
        <v>7597163.3105774838</v>
      </c>
      <c r="AE54" s="507">
        <v>8093711.938808484</v>
      </c>
      <c r="AF54" s="507">
        <v>370794.36139500001</v>
      </c>
      <c r="AG54" s="507">
        <v>198952.88293200001</v>
      </c>
      <c r="AH54" s="510">
        <v>815569.67840400001</v>
      </c>
    </row>
    <row r="55" spans="1:34" s="23" customFormat="1" ht="12.75">
      <c r="A55" s="46"/>
      <c r="B55" s="589" t="s">
        <v>151</v>
      </c>
      <c r="C55" s="506">
        <v>171997.301782</v>
      </c>
      <c r="D55" s="507">
        <v>247437.760499</v>
      </c>
      <c r="E55" s="507">
        <v>108030.66325300001</v>
      </c>
      <c r="F55" s="507">
        <v>30223.400387000002</v>
      </c>
      <c r="G55" s="507">
        <v>605702.91197200003</v>
      </c>
      <c r="H55" s="507">
        <v>763816.00494300004</v>
      </c>
      <c r="I55" s="507">
        <v>1070265.4973511668</v>
      </c>
      <c r="J55" s="507">
        <v>509126.1342678332</v>
      </c>
      <c r="K55" s="507">
        <v>102629.24086400001</v>
      </c>
      <c r="L55" s="507">
        <v>2317.9755180000002</v>
      </c>
      <c r="M55" s="507">
        <v>6876.7951620000003</v>
      </c>
      <c r="N55" s="507">
        <v>17197.403577000001</v>
      </c>
      <c r="O55" s="507">
        <v>1212777.621977</v>
      </c>
      <c r="P55" s="507">
        <v>5260871.5379179996</v>
      </c>
      <c r="Q55" s="507">
        <v>6500041.334152</v>
      </c>
      <c r="R55" s="507">
        <v>815708.59015399998</v>
      </c>
      <c r="S55" s="509">
        <v>10924978.839624999</v>
      </c>
      <c r="T55" s="507">
        <v>1224856.817793</v>
      </c>
      <c r="U55" s="507">
        <v>4318.3327740000004</v>
      </c>
      <c r="V55" s="507">
        <v>18745.335666999999</v>
      </c>
      <c r="W55" s="507">
        <v>39852.990319999997</v>
      </c>
      <c r="X55" s="507">
        <v>462353.41673400003</v>
      </c>
      <c r="Y55" s="507">
        <v>11800.453141</v>
      </c>
      <c r="Z55" s="507">
        <v>68921.822782000003</v>
      </c>
      <c r="AA55" s="507">
        <v>6799974.5304380003</v>
      </c>
      <c r="AB55" s="507">
        <v>885143.96499100002</v>
      </c>
      <c r="AC55" s="507">
        <v>537070.528636</v>
      </c>
      <c r="AD55" s="507">
        <v>7754040.3182110004</v>
      </c>
      <c r="AE55" s="507">
        <v>8291110.8468470005</v>
      </c>
      <c r="AF55" s="507">
        <v>397859.300628</v>
      </c>
      <c r="AG55" s="507">
        <v>198080.11142</v>
      </c>
      <c r="AH55" s="510">
        <v>813071.76293700002</v>
      </c>
    </row>
    <row r="56" spans="1:34" s="23" customFormat="1" ht="12.75">
      <c r="A56" s="46"/>
      <c r="B56" s="589" t="s">
        <v>152</v>
      </c>
      <c r="C56" s="506">
        <v>177382.819735</v>
      </c>
      <c r="D56" s="507">
        <v>253539.59886200001</v>
      </c>
      <c r="E56" s="507">
        <v>80292.309758999996</v>
      </c>
      <c r="F56" s="507">
        <v>29363.442276000002</v>
      </c>
      <c r="G56" s="507">
        <v>624005.14490700001</v>
      </c>
      <c r="H56" s="507">
        <v>778605.045362</v>
      </c>
      <c r="I56" s="507">
        <v>1158410.6298327663</v>
      </c>
      <c r="J56" s="507">
        <v>524285.68721023359</v>
      </c>
      <c r="K56" s="507">
        <v>96279.762539000003</v>
      </c>
      <c r="L56" s="507">
        <v>2673.071418</v>
      </c>
      <c r="M56" s="507">
        <v>7454.0434590000004</v>
      </c>
      <c r="N56" s="507">
        <v>17405.238603000002</v>
      </c>
      <c r="O56" s="507">
        <v>1119104.7030770001</v>
      </c>
      <c r="P56" s="507">
        <v>5437120.4301309995</v>
      </c>
      <c r="Q56" s="507">
        <v>6583757.4866879992</v>
      </c>
      <c r="R56" s="507">
        <v>811414.25077899999</v>
      </c>
      <c r="S56" s="509">
        <v>11117336.177949999</v>
      </c>
      <c r="T56" s="507">
        <v>1234530.9478800001</v>
      </c>
      <c r="U56" s="507">
        <v>5028.417794</v>
      </c>
      <c r="V56" s="507">
        <v>13545.732013999999</v>
      </c>
      <c r="W56" s="507">
        <v>35092.893765000001</v>
      </c>
      <c r="X56" s="507">
        <v>459381.72208500002</v>
      </c>
      <c r="Y56" s="507">
        <v>14587.091399999999</v>
      </c>
      <c r="Z56" s="507">
        <v>63839.186076999998</v>
      </c>
      <c r="AA56" s="507">
        <v>6969706.1896074098</v>
      </c>
      <c r="AB56" s="507">
        <v>899892.930635</v>
      </c>
      <c r="AC56" s="507">
        <v>527635.85705800005</v>
      </c>
      <c r="AD56" s="507">
        <v>7933438.3063194091</v>
      </c>
      <c r="AE56" s="507">
        <v>8461074.1633774098</v>
      </c>
      <c r="AF56" s="507">
        <v>414134.32220900001</v>
      </c>
      <c r="AG56" s="507">
        <v>175323.85420199999</v>
      </c>
      <c r="AH56" s="510">
        <v>832272.89028199995</v>
      </c>
    </row>
    <row r="57" spans="1:34" s="23" customFormat="1" ht="12.75">
      <c r="A57" s="46"/>
      <c r="B57" s="589" t="s">
        <v>153</v>
      </c>
      <c r="C57" s="506">
        <v>195914.791038</v>
      </c>
      <c r="D57" s="507">
        <v>230410.73738599999</v>
      </c>
      <c r="E57" s="507">
        <v>78237.345373999997</v>
      </c>
      <c r="F57" s="507">
        <v>29549.290459</v>
      </c>
      <c r="G57" s="507">
        <v>641068.05059</v>
      </c>
      <c r="H57" s="507">
        <v>783303.07476242993</v>
      </c>
      <c r="I57" s="507">
        <v>1186898.8967913084</v>
      </c>
      <c r="J57" s="507">
        <v>531499.25830100174</v>
      </c>
      <c r="K57" s="507">
        <v>104892.968929</v>
      </c>
      <c r="L57" s="507">
        <v>2738.4565200000002</v>
      </c>
      <c r="M57" s="507">
        <v>6343.7763599999998</v>
      </c>
      <c r="N57" s="507">
        <v>17120.537136999999</v>
      </c>
      <c r="O57" s="507">
        <v>1203818.8687460001</v>
      </c>
      <c r="P57" s="507">
        <v>5494948.5693140002</v>
      </c>
      <c r="Q57" s="507">
        <v>6724970.2080770005</v>
      </c>
      <c r="R57" s="507">
        <v>797230.313142</v>
      </c>
      <c r="S57" s="509">
        <v>11303974.934849741</v>
      </c>
      <c r="T57" s="507">
        <v>1242313.4965280001</v>
      </c>
      <c r="U57" s="507">
        <v>2179.1182100000001</v>
      </c>
      <c r="V57" s="507">
        <v>13599.530863</v>
      </c>
      <c r="W57" s="507">
        <v>37647.388636000003</v>
      </c>
      <c r="X57" s="507">
        <v>470844.343574</v>
      </c>
      <c r="Y57" s="507">
        <v>13337.165607000001</v>
      </c>
      <c r="Z57" s="507">
        <v>65456.483074999996</v>
      </c>
      <c r="AA57" s="507">
        <v>7080726.6881154105</v>
      </c>
      <c r="AB57" s="507">
        <v>909532.16832900001</v>
      </c>
      <c r="AC57" s="507">
        <v>537607.54689</v>
      </c>
      <c r="AD57" s="507">
        <v>8055715.3395194113</v>
      </c>
      <c r="AE57" s="507">
        <v>8593322.8864094112</v>
      </c>
      <c r="AF57" s="507">
        <v>446154.29501300002</v>
      </c>
      <c r="AG57" s="507">
        <v>190579.23442699999</v>
      </c>
      <c r="AH57" s="510">
        <v>831605.02247299999</v>
      </c>
    </row>
    <row r="58" spans="1:34" s="23" customFormat="1" ht="12.75">
      <c r="A58" s="46"/>
      <c r="B58" s="589" t="s">
        <v>154</v>
      </c>
      <c r="C58" s="506">
        <v>196860.14721900001</v>
      </c>
      <c r="D58" s="507">
        <v>259533.75820099999</v>
      </c>
      <c r="E58" s="507">
        <v>100002.306656</v>
      </c>
      <c r="F58" s="507">
        <v>29077.024275</v>
      </c>
      <c r="G58" s="507">
        <v>643458.02410699998</v>
      </c>
      <c r="H58" s="507">
        <v>748116.44403500005</v>
      </c>
      <c r="I58" s="507">
        <v>1179228.0649511807</v>
      </c>
      <c r="J58" s="507">
        <v>568027.16840581922</v>
      </c>
      <c r="K58" s="507">
        <v>95803.014213000002</v>
      </c>
      <c r="L58" s="507">
        <v>2685.8352279999999</v>
      </c>
      <c r="M58" s="507">
        <v>5544.1019319999996</v>
      </c>
      <c r="N58" s="507">
        <v>17042.534208000001</v>
      </c>
      <c r="O58" s="507">
        <v>1242746.1722800001</v>
      </c>
      <c r="P58" s="507">
        <v>5565747.7815800002</v>
      </c>
      <c r="Q58" s="507">
        <v>6833766.4252279997</v>
      </c>
      <c r="R58" s="507">
        <v>824766.54203300003</v>
      </c>
      <c r="S58" s="509">
        <v>11478638.919324001</v>
      </c>
      <c r="T58" s="507">
        <v>1251233.4093549999</v>
      </c>
      <c r="U58" s="507">
        <v>3473.7053420000002</v>
      </c>
      <c r="V58" s="507">
        <v>12509.441787</v>
      </c>
      <c r="W58" s="507">
        <v>38071.398254</v>
      </c>
      <c r="X58" s="507">
        <v>476908.465975</v>
      </c>
      <c r="Y58" s="507">
        <v>13239.901272999999</v>
      </c>
      <c r="Z58" s="507">
        <v>67728.911426999999</v>
      </c>
      <c r="AA58" s="507">
        <v>7169633.3175724102</v>
      </c>
      <c r="AB58" s="507">
        <v>934307.66168799996</v>
      </c>
      <c r="AC58" s="507">
        <v>544202.91263100004</v>
      </c>
      <c r="AD58" s="507">
        <v>8171669.8906874098</v>
      </c>
      <c r="AE58" s="507">
        <v>8715872.8033184092</v>
      </c>
      <c r="AF58" s="507">
        <v>452696.04440700001</v>
      </c>
      <c r="AG58" s="507">
        <v>202599.72805599999</v>
      </c>
      <c r="AH58" s="510">
        <v>856236.93418800004</v>
      </c>
    </row>
    <row r="59" spans="1:34" s="23" customFormat="1" ht="12.75">
      <c r="A59" s="46"/>
      <c r="B59" s="589" t="s">
        <v>155</v>
      </c>
      <c r="C59" s="506">
        <v>193797.82260099999</v>
      </c>
      <c r="D59" s="507">
        <v>290368.59162600001</v>
      </c>
      <c r="E59" s="507">
        <v>83792.227159000002</v>
      </c>
      <c r="F59" s="507">
        <v>30662.869740999999</v>
      </c>
      <c r="G59" s="507">
        <v>702852.34374299995</v>
      </c>
      <c r="H59" s="507">
        <v>777239.17199199996</v>
      </c>
      <c r="I59" s="507">
        <v>1429346.449671</v>
      </c>
      <c r="J59" s="507">
        <v>581087.68209100002</v>
      </c>
      <c r="K59" s="507">
        <v>91247.455776999996</v>
      </c>
      <c r="L59" s="507">
        <v>4103.2623130000002</v>
      </c>
      <c r="M59" s="507">
        <v>4533.4014859999997</v>
      </c>
      <c r="N59" s="507">
        <v>18781.639394000002</v>
      </c>
      <c r="O59" s="507">
        <v>1077665.837847</v>
      </c>
      <c r="P59" s="507">
        <v>5660471.8924900005</v>
      </c>
      <c r="Q59" s="507">
        <v>6765556.0335300006</v>
      </c>
      <c r="R59" s="507">
        <v>779487.38098100002</v>
      </c>
      <c r="S59" s="509">
        <v>11725438.028912</v>
      </c>
      <c r="T59" s="507">
        <v>1258772.9017749999</v>
      </c>
      <c r="U59" s="507">
        <v>2027.9047190000001</v>
      </c>
      <c r="V59" s="507">
        <v>19735.920257000002</v>
      </c>
      <c r="W59" s="507">
        <v>50645.182453000001</v>
      </c>
      <c r="X59" s="507">
        <v>536109.64976070006</v>
      </c>
      <c r="Y59" s="507">
        <v>15497.906278</v>
      </c>
      <c r="Z59" s="507">
        <v>69628.495335</v>
      </c>
      <c r="AA59" s="507">
        <v>7318638.2492957301</v>
      </c>
      <c r="AB59" s="507">
        <v>961001.045942</v>
      </c>
      <c r="AC59" s="507">
        <v>624016.56346770003</v>
      </c>
      <c r="AD59" s="507">
        <v>8349267.7905727299</v>
      </c>
      <c r="AE59" s="507">
        <v>8973284.354040429</v>
      </c>
      <c r="AF59" s="507">
        <v>455176.69056199997</v>
      </c>
      <c r="AG59" s="507">
        <v>197971.911578</v>
      </c>
      <c r="AH59" s="510">
        <v>840232.17095699999</v>
      </c>
    </row>
    <row r="60" spans="1:34" s="23" customFormat="1" ht="12.75">
      <c r="A60" s="46"/>
      <c r="C60" s="506"/>
      <c r="D60" s="507"/>
      <c r="E60" s="507"/>
      <c r="F60" s="507"/>
      <c r="G60" s="507"/>
      <c r="H60" s="507"/>
      <c r="I60" s="508"/>
      <c r="J60" s="508"/>
      <c r="K60" s="507"/>
      <c r="L60" s="507"/>
      <c r="M60" s="507"/>
      <c r="N60" s="507"/>
      <c r="O60" s="507"/>
      <c r="P60" s="507"/>
      <c r="Q60" s="507"/>
      <c r="R60" s="507"/>
      <c r="S60" s="509"/>
      <c r="T60" s="507"/>
      <c r="U60" s="507"/>
      <c r="V60" s="507"/>
      <c r="W60" s="507"/>
      <c r="X60" s="507"/>
      <c r="Y60" s="507"/>
      <c r="Z60" s="507"/>
      <c r="AA60" s="507"/>
      <c r="AB60" s="507"/>
      <c r="AC60" s="507"/>
      <c r="AD60" s="507"/>
      <c r="AE60" s="507"/>
      <c r="AF60" s="507"/>
      <c r="AG60" s="507"/>
      <c r="AH60" s="510"/>
    </row>
    <row r="61" spans="1:34" s="23" customFormat="1" ht="12.75">
      <c r="A61" s="46">
        <v>2021</v>
      </c>
      <c r="B61" s="589" t="s">
        <v>144</v>
      </c>
      <c r="C61" s="506">
        <v>198821.657783</v>
      </c>
      <c r="D61" s="507">
        <v>224699.52371499999</v>
      </c>
      <c r="E61" s="507">
        <v>97200.625973999995</v>
      </c>
      <c r="F61" s="507">
        <v>29657.878379999998</v>
      </c>
      <c r="G61" s="510">
        <v>702113.13739199995</v>
      </c>
      <c r="H61" s="511">
        <v>782703.63510700001</v>
      </c>
      <c r="I61" s="510">
        <v>1477929.03597804</v>
      </c>
      <c r="J61" s="512">
        <v>586655.25820000004</v>
      </c>
      <c r="K61" s="513">
        <v>98572.188066999995</v>
      </c>
      <c r="L61" s="512">
        <v>5175.8990229999999</v>
      </c>
      <c r="M61" s="512">
        <v>4997.4377729999997</v>
      </c>
      <c r="N61" s="512">
        <v>17986.185707000001</v>
      </c>
      <c r="O61" s="513">
        <v>1229361.7270519999</v>
      </c>
      <c r="P61" s="512">
        <v>5659608.2005799999</v>
      </c>
      <c r="Q61" s="512">
        <v>6917129.4501350001</v>
      </c>
      <c r="R61" s="513">
        <v>801834.30861499999</v>
      </c>
      <c r="S61" s="13">
        <v>11917316.699346039</v>
      </c>
      <c r="T61" s="507">
        <v>1292501.159189</v>
      </c>
      <c r="U61" s="507">
        <v>1796.4739360000001</v>
      </c>
      <c r="V61" s="507">
        <v>14385.295007999999</v>
      </c>
      <c r="W61" s="507">
        <v>29753.366860999999</v>
      </c>
      <c r="X61" s="507">
        <v>537157.72649000003</v>
      </c>
      <c r="Y61" s="507">
        <v>13776.858308000001</v>
      </c>
      <c r="Z61" s="507">
        <v>82479.672283000007</v>
      </c>
      <c r="AA61" s="507">
        <v>7416884.8852049597</v>
      </c>
      <c r="AB61" s="507">
        <v>1001773.545787</v>
      </c>
      <c r="AC61" s="507">
        <v>596869.72060300002</v>
      </c>
      <c r="AD61" s="507">
        <v>8501138.1032749601</v>
      </c>
      <c r="AE61" s="507">
        <v>9098007.8238779604</v>
      </c>
      <c r="AF61" s="507">
        <v>464983.71151699999</v>
      </c>
      <c r="AG61" s="507">
        <v>198633.53074799999</v>
      </c>
      <c r="AH61" s="510">
        <v>863190.47401400004</v>
      </c>
    </row>
    <row r="62" spans="1:34" s="23" customFormat="1" ht="12.75">
      <c r="A62" s="46"/>
      <c r="B62" s="589" t="s">
        <v>145</v>
      </c>
      <c r="C62" s="506">
        <v>193725.492478</v>
      </c>
      <c r="D62" s="507">
        <v>277145.46463399997</v>
      </c>
      <c r="E62" s="507">
        <v>98493.680103073508</v>
      </c>
      <c r="F62" s="507">
        <v>31887.267236</v>
      </c>
      <c r="G62" s="507">
        <v>725318.07198720996</v>
      </c>
      <c r="H62" s="507">
        <v>704001.30073599995</v>
      </c>
      <c r="I62" s="510">
        <v>1503492.0993695802</v>
      </c>
      <c r="J62" s="512">
        <v>598539.74692299997</v>
      </c>
      <c r="K62" s="513">
        <v>104665.42514799999</v>
      </c>
      <c r="L62" s="512">
        <v>5103.8490890000003</v>
      </c>
      <c r="M62" s="512">
        <v>5427.1869900000002</v>
      </c>
      <c r="N62" s="512">
        <v>19208.111690999998</v>
      </c>
      <c r="O62" s="513">
        <v>1249363.448875</v>
      </c>
      <c r="P62" s="511">
        <v>5719281.0337100001</v>
      </c>
      <c r="Q62" s="510">
        <v>6998383.6303550005</v>
      </c>
      <c r="R62" s="511">
        <v>831162.37811599998</v>
      </c>
      <c r="S62" s="509">
        <v>12066814.557085864</v>
      </c>
      <c r="T62" s="507">
        <v>1298563.4232679999</v>
      </c>
      <c r="U62" s="507">
        <v>3356.2144050000002</v>
      </c>
      <c r="V62" s="507">
        <v>14447.35053</v>
      </c>
      <c r="W62" s="507">
        <v>30899.535672999998</v>
      </c>
      <c r="X62" s="507">
        <v>540844.01286400005</v>
      </c>
      <c r="Y62" s="507">
        <v>14801.015855</v>
      </c>
      <c r="Z62" s="507">
        <v>83609.117173000006</v>
      </c>
      <c r="AA62" s="507">
        <v>7506253.9209960001</v>
      </c>
      <c r="AB62" s="507">
        <v>1038688.098561</v>
      </c>
      <c r="AC62" s="507">
        <v>604348.129327</v>
      </c>
      <c r="AD62" s="507">
        <v>8628551.1367300004</v>
      </c>
      <c r="AE62" s="507">
        <v>9232899.2660569996</v>
      </c>
      <c r="AF62" s="507">
        <v>478455.43858100002</v>
      </c>
      <c r="AG62" s="507">
        <v>193996.90622899999</v>
      </c>
      <c r="AH62" s="510">
        <v>862899.52295100002</v>
      </c>
    </row>
    <row r="63" spans="1:34" s="23" customFormat="1" ht="12.75">
      <c r="A63" s="46"/>
      <c r="B63" s="589" t="s">
        <v>146</v>
      </c>
      <c r="C63" s="506">
        <v>227776.931751</v>
      </c>
      <c r="D63" s="507">
        <v>244861.117982</v>
      </c>
      <c r="E63" s="507">
        <v>110135.344172</v>
      </c>
      <c r="F63" s="507">
        <v>29928.117851999999</v>
      </c>
      <c r="G63" s="507">
        <v>729816.04540800001</v>
      </c>
      <c r="H63" s="507">
        <v>687137.26222854003</v>
      </c>
      <c r="I63" s="507">
        <v>1468300.8996329999</v>
      </c>
      <c r="J63" s="510">
        <v>617321.19079699996</v>
      </c>
      <c r="K63" s="511">
        <v>99506.847252000007</v>
      </c>
      <c r="L63" s="507">
        <v>4756.8175209999999</v>
      </c>
      <c r="M63" s="507">
        <v>5236.86924</v>
      </c>
      <c r="N63" s="510">
        <v>17121.56523</v>
      </c>
      <c r="O63" s="513">
        <v>1346682.7153179999</v>
      </c>
      <c r="P63" s="511">
        <v>5826396.9805898797</v>
      </c>
      <c r="Q63" s="507">
        <v>7200194.9478988796</v>
      </c>
      <c r="R63" s="507">
        <v>826242.85372396</v>
      </c>
      <c r="S63" s="509">
        <v>12241221.55869838</v>
      </c>
      <c r="T63" s="507">
        <v>1294492.1466069999</v>
      </c>
      <c r="U63" s="507">
        <v>2806.2674109999998</v>
      </c>
      <c r="V63" s="507">
        <v>13886.877823000001</v>
      </c>
      <c r="W63" s="507">
        <v>31024.220938999999</v>
      </c>
      <c r="X63" s="507">
        <v>559931.52592199994</v>
      </c>
      <c r="Y63" s="507">
        <v>16060.14694172262</v>
      </c>
      <c r="Z63" s="507">
        <v>85477.951279999994</v>
      </c>
      <c r="AA63" s="507">
        <v>7627769.8867306095</v>
      </c>
      <c r="AB63" s="507">
        <v>1054961.35930841</v>
      </c>
      <c r="AC63" s="507">
        <v>623709.0390367225</v>
      </c>
      <c r="AD63" s="507">
        <v>8768209.1973190196</v>
      </c>
      <c r="AE63" s="507">
        <v>9391918.2363557424</v>
      </c>
      <c r="AF63" s="507">
        <v>477153.05867465003</v>
      </c>
      <c r="AG63" s="507">
        <v>189651.17629495999</v>
      </c>
      <c r="AH63" s="510">
        <v>888006.94076621532</v>
      </c>
    </row>
    <row r="64" spans="1:34" s="23" customFormat="1" ht="12.75">
      <c r="A64" s="46"/>
      <c r="B64" s="589" t="s">
        <v>147</v>
      </c>
      <c r="C64" s="506">
        <v>226903.51186</v>
      </c>
      <c r="D64" s="507">
        <v>249188.17000400001</v>
      </c>
      <c r="E64" s="507">
        <v>73559.239514999994</v>
      </c>
      <c r="F64" s="507">
        <v>29823.525799999999</v>
      </c>
      <c r="G64" s="507">
        <v>734710.15567400004</v>
      </c>
      <c r="H64" s="507">
        <v>706119.46676500002</v>
      </c>
      <c r="I64" s="507">
        <v>1554767.5465413202</v>
      </c>
      <c r="J64" s="507">
        <v>609676.13242699997</v>
      </c>
      <c r="K64" s="507">
        <v>119984.437074</v>
      </c>
      <c r="L64" s="507">
        <v>4531.1215389999998</v>
      </c>
      <c r="M64" s="507">
        <v>6111.3822760000003</v>
      </c>
      <c r="N64" s="510">
        <v>14932.047076588051</v>
      </c>
      <c r="O64" s="511">
        <v>1294711.6233578299</v>
      </c>
      <c r="P64" s="507">
        <v>5873370.3904759996</v>
      </c>
      <c r="Q64" s="507">
        <v>7193656.5647254176</v>
      </c>
      <c r="R64" s="507">
        <v>837432.78091312153</v>
      </c>
      <c r="S64" s="509">
        <v>12335821.531298861</v>
      </c>
      <c r="T64" s="507">
        <v>1313023.016546</v>
      </c>
      <c r="U64" s="507">
        <v>2726.2180530000001</v>
      </c>
      <c r="V64" s="507">
        <v>14626.902925</v>
      </c>
      <c r="W64" s="507">
        <v>28102.247676999999</v>
      </c>
      <c r="X64" s="507">
        <v>559984.56847499998</v>
      </c>
      <c r="Y64" s="507">
        <v>16491.769711839999</v>
      </c>
      <c r="Z64" s="507">
        <v>85663.869384999998</v>
      </c>
      <c r="AA64" s="507">
        <v>7700444.8280118201</v>
      </c>
      <c r="AB64" s="507">
        <v>1097985.55729444</v>
      </c>
      <c r="AC64" s="507">
        <v>621931.70684183994</v>
      </c>
      <c r="AD64" s="507">
        <v>8884094.2546912599</v>
      </c>
      <c r="AE64" s="507">
        <v>9506025.9615330994</v>
      </c>
      <c r="AF64" s="507">
        <v>485949.24618299998</v>
      </c>
      <c r="AG64" s="507">
        <v>177590.36801199999</v>
      </c>
      <c r="AH64" s="510">
        <v>853232.93902463</v>
      </c>
    </row>
    <row r="65" spans="1:34" s="23" customFormat="1" ht="12.75">
      <c r="A65" s="46"/>
      <c r="B65" s="589" t="s">
        <v>148</v>
      </c>
      <c r="C65" s="506">
        <v>228303.67834700001</v>
      </c>
      <c r="D65" s="507">
        <v>203601.54610199999</v>
      </c>
      <c r="E65" s="507">
        <v>96586.767055000004</v>
      </c>
      <c r="F65" s="507">
        <v>29736.957879000001</v>
      </c>
      <c r="G65" s="507">
        <v>747470.42391165998</v>
      </c>
      <c r="H65" s="507">
        <v>727736.27047400002</v>
      </c>
      <c r="I65" s="507">
        <v>1520031.699337</v>
      </c>
      <c r="J65" s="507">
        <v>613944.09984119993</v>
      </c>
      <c r="K65" s="507">
        <v>116014.87345100001</v>
      </c>
      <c r="L65" s="507">
        <v>4606.4776890000003</v>
      </c>
      <c r="M65" s="507">
        <v>5826.5393439999998</v>
      </c>
      <c r="N65" s="507">
        <v>15033.195513999999</v>
      </c>
      <c r="O65" s="507">
        <v>1375938.34152</v>
      </c>
      <c r="P65" s="507">
        <v>5914522.2518732091</v>
      </c>
      <c r="Q65" s="507">
        <v>7315926.805940209</v>
      </c>
      <c r="R65" s="507">
        <v>848409.47942600003</v>
      </c>
      <c r="S65" s="509">
        <v>12447762.601764068</v>
      </c>
      <c r="T65" s="507">
        <v>1331345.0053768023</v>
      </c>
      <c r="U65" s="507">
        <v>2725.228521</v>
      </c>
      <c r="V65" s="507">
        <v>13762.053101</v>
      </c>
      <c r="W65" s="507">
        <v>28137.159109</v>
      </c>
      <c r="X65" s="507">
        <v>554487.58205800003</v>
      </c>
      <c r="Y65" s="507">
        <v>14187.257017549999</v>
      </c>
      <c r="Z65" s="507">
        <v>80334.280656000003</v>
      </c>
      <c r="AA65" s="507">
        <v>7770221.2432469996</v>
      </c>
      <c r="AB65" s="507">
        <v>1105943.260329</v>
      </c>
      <c r="AC65" s="507">
        <v>613299.27980655001</v>
      </c>
      <c r="AD65" s="507">
        <v>8956498.7842319999</v>
      </c>
      <c r="AE65" s="507">
        <v>9569798.0640385505</v>
      </c>
      <c r="AF65" s="507">
        <v>491903.14791286999</v>
      </c>
      <c r="AG65" s="507">
        <v>184545.67577548002</v>
      </c>
      <c r="AH65" s="510">
        <v>870170.70865942864</v>
      </c>
    </row>
    <row r="66" spans="1:34" s="23" customFormat="1" ht="12.75">
      <c r="A66" s="46"/>
      <c r="B66" s="589" t="s">
        <v>149</v>
      </c>
      <c r="C66" s="506">
        <v>238213.55254999999</v>
      </c>
      <c r="D66" s="507">
        <v>239904.420824</v>
      </c>
      <c r="E66" s="507">
        <v>122510.372929</v>
      </c>
      <c r="F66" s="507">
        <v>29917.809366000001</v>
      </c>
      <c r="G66" s="507">
        <v>794484.43380200001</v>
      </c>
      <c r="H66" s="507">
        <v>688257.54344799998</v>
      </c>
      <c r="I66" s="507">
        <v>1516692.9330859999</v>
      </c>
      <c r="J66" s="507">
        <v>585271.26245599997</v>
      </c>
      <c r="K66" s="507">
        <v>110247.460907</v>
      </c>
      <c r="L66" s="507">
        <v>4086.7414760000001</v>
      </c>
      <c r="M66" s="507">
        <v>6043.4624860000004</v>
      </c>
      <c r="N66" s="507">
        <v>14214.503704000001</v>
      </c>
      <c r="O66" s="507">
        <v>1435680.6563180001</v>
      </c>
      <c r="P66" s="507">
        <v>6003969.8805330005</v>
      </c>
      <c r="Q66" s="507">
        <v>7463995.2445170004</v>
      </c>
      <c r="R66" s="507">
        <v>862409.23716599995</v>
      </c>
      <c r="S66" s="509">
        <v>12651904.271051001</v>
      </c>
      <c r="T66" s="507">
        <v>1343850.78673868</v>
      </c>
      <c r="U66" s="507">
        <v>2622.9175970000001</v>
      </c>
      <c r="V66" s="507">
        <v>16405.637659</v>
      </c>
      <c r="W66" s="507">
        <v>30315.406552</v>
      </c>
      <c r="X66" s="507">
        <v>581430.74036499998</v>
      </c>
      <c r="Y66" s="507">
        <v>14573.186099</v>
      </c>
      <c r="Z66" s="507">
        <v>90177.289279000004</v>
      </c>
      <c r="AA66" s="507">
        <v>7842889.5264839996</v>
      </c>
      <c r="AB66" s="507">
        <v>1141062.7438099999</v>
      </c>
      <c r="AC66" s="507">
        <v>645347.88827200001</v>
      </c>
      <c r="AD66" s="507">
        <v>9074129.5595729984</v>
      </c>
      <c r="AE66" s="507">
        <v>9719477.4478449989</v>
      </c>
      <c r="AF66" s="507">
        <v>506946.74724300002</v>
      </c>
      <c r="AG66" s="507">
        <v>182608.30304299999</v>
      </c>
      <c r="AH66" s="510">
        <v>899020.98618100001</v>
      </c>
    </row>
    <row r="67" spans="1:34" s="23" customFormat="1" ht="12.75">
      <c r="A67" s="46"/>
      <c r="B67" s="589" t="s">
        <v>150</v>
      </c>
      <c r="C67" s="506">
        <v>219878.88066</v>
      </c>
      <c r="D67" s="507">
        <v>216088.48441199999</v>
      </c>
      <c r="E67" s="507">
        <v>112891.076438</v>
      </c>
      <c r="F67" s="507">
        <v>30846.386634999999</v>
      </c>
      <c r="G67" s="507">
        <v>866918.11001450999</v>
      </c>
      <c r="H67" s="507">
        <v>663444.01543599996</v>
      </c>
      <c r="I67" s="507">
        <v>1573438.1495769999</v>
      </c>
      <c r="J67" s="507">
        <v>533366.56763099995</v>
      </c>
      <c r="K67" s="507">
        <v>110203.75596930001</v>
      </c>
      <c r="L67" s="507">
        <v>3409.7909089999998</v>
      </c>
      <c r="M67" s="507">
        <v>7843.4578099999999</v>
      </c>
      <c r="N67" s="507">
        <v>14586.725484000001</v>
      </c>
      <c r="O67" s="507">
        <v>1539347.2564650001</v>
      </c>
      <c r="P67" s="507">
        <v>6043460.1388630001</v>
      </c>
      <c r="Q67" s="507">
        <v>7608647.369531</v>
      </c>
      <c r="R67" s="507">
        <v>885281.28469799994</v>
      </c>
      <c r="S67" s="509">
        <v>12821004.081001809</v>
      </c>
      <c r="T67" s="507">
        <v>1365024.468449</v>
      </c>
      <c r="U67" s="507">
        <v>2744.2539729999999</v>
      </c>
      <c r="V67" s="507">
        <v>20785.320716999999</v>
      </c>
      <c r="W67" s="507">
        <v>31554.316013</v>
      </c>
      <c r="X67" s="507">
        <v>594005.298664</v>
      </c>
      <c r="Y67" s="507">
        <v>17146.54615599</v>
      </c>
      <c r="Z67" s="507">
        <v>91390.820005000001</v>
      </c>
      <c r="AA67" s="507">
        <v>7952621.7680949997</v>
      </c>
      <c r="AB67" s="507">
        <v>1151271.6314979999</v>
      </c>
      <c r="AC67" s="507">
        <v>666235.73552299</v>
      </c>
      <c r="AD67" s="507">
        <v>9195284.219597999</v>
      </c>
      <c r="AE67" s="507">
        <v>9861519.9551209882</v>
      </c>
      <c r="AF67" s="507">
        <v>535780.35935632</v>
      </c>
      <c r="AG67" s="507">
        <v>181459.26329999999</v>
      </c>
      <c r="AH67" s="510">
        <v>877220.03477562999</v>
      </c>
    </row>
    <row r="68" spans="1:34" s="23" customFormat="1" ht="12.75">
      <c r="A68" s="46"/>
      <c r="B68" s="589" t="s">
        <v>151</v>
      </c>
      <c r="C68" s="506">
        <v>216955.67501000001</v>
      </c>
      <c r="D68" s="507">
        <v>217727.741197</v>
      </c>
      <c r="E68" s="507">
        <v>110603.318487</v>
      </c>
      <c r="F68" s="507">
        <v>30917.241526000002</v>
      </c>
      <c r="G68" s="507">
        <v>980365.00865070999</v>
      </c>
      <c r="H68" s="507">
        <v>640092.10464599996</v>
      </c>
      <c r="I68" s="507">
        <v>1513731.3203533101</v>
      </c>
      <c r="J68" s="507">
        <v>578459.217512</v>
      </c>
      <c r="K68" s="507">
        <v>114583.37348295999</v>
      </c>
      <c r="L68" s="507">
        <v>3959.6340789999999</v>
      </c>
      <c r="M68" s="507">
        <v>9479.2400550000002</v>
      </c>
      <c r="N68" s="507">
        <v>17675.531865000001</v>
      </c>
      <c r="O68" s="507">
        <v>1618549.221225</v>
      </c>
      <c r="P68" s="507">
        <v>6121469.8689259999</v>
      </c>
      <c r="Q68" s="507">
        <v>7771133.49615</v>
      </c>
      <c r="R68" s="507">
        <v>881431.35585499997</v>
      </c>
      <c r="S68" s="509">
        <v>13055999.85286998</v>
      </c>
      <c r="T68" s="507">
        <v>1383226.8435209999</v>
      </c>
      <c r="U68" s="507">
        <v>2875.065869</v>
      </c>
      <c r="V68" s="507">
        <v>21455.673113000001</v>
      </c>
      <c r="W68" s="507">
        <v>29494.282345</v>
      </c>
      <c r="X68" s="507">
        <v>604971.813218</v>
      </c>
      <c r="Y68" s="507">
        <v>19180.816008000002</v>
      </c>
      <c r="Z68" s="507">
        <v>93646.092994999999</v>
      </c>
      <c r="AA68" s="507">
        <v>8057204.138181583</v>
      </c>
      <c r="AB68" s="507">
        <v>1215155.9550316636</v>
      </c>
      <c r="AC68" s="507">
        <v>677977.65055300004</v>
      </c>
      <c r="AD68" s="507">
        <v>9366006.1862082463</v>
      </c>
      <c r="AE68" s="507">
        <v>10043983.836761246</v>
      </c>
      <c r="AF68" s="507">
        <v>544177.43848999997</v>
      </c>
      <c r="AG68" s="507">
        <v>182147.10763799999</v>
      </c>
      <c r="AH68" s="510">
        <v>902464.62645999005</v>
      </c>
    </row>
    <row r="69" spans="1:34" s="23" customFormat="1" ht="12.75">
      <c r="A69" s="46"/>
      <c r="B69" s="589" t="s">
        <v>152</v>
      </c>
      <c r="C69" s="506">
        <v>234368.56995800001</v>
      </c>
      <c r="D69" s="507">
        <v>399493.02255200001</v>
      </c>
      <c r="E69" s="507">
        <v>105109.138082</v>
      </c>
      <c r="F69" s="507">
        <v>30884.320628000001</v>
      </c>
      <c r="G69" s="507">
        <v>898419.41158900002</v>
      </c>
      <c r="H69" s="507">
        <v>530477.13539800001</v>
      </c>
      <c r="I69" s="507">
        <v>1497350.546603</v>
      </c>
      <c r="J69" s="507">
        <v>534094.14802600001</v>
      </c>
      <c r="K69" s="507">
        <v>121868.85229900001</v>
      </c>
      <c r="L69" s="507">
        <v>3535.566229</v>
      </c>
      <c r="M69" s="507">
        <v>8393.9120320000002</v>
      </c>
      <c r="N69" s="507">
        <v>18416.118139999999</v>
      </c>
      <c r="O69" s="507">
        <v>1587820.5097990001</v>
      </c>
      <c r="P69" s="507">
        <v>6174255.1336399997</v>
      </c>
      <c r="Q69" s="507">
        <v>7792421.2398399999</v>
      </c>
      <c r="R69" s="507">
        <v>878429.21498599998</v>
      </c>
      <c r="S69" s="509">
        <v>13022915.599960998</v>
      </c>
      <c r="T69" s="507">
        <v>1404783.418609</v>
      </c>
      <c r="U69" s="507">
        <v>2571.7414269999999</v>
      </c>
      <c r="V69" s="507">
        <v>23356.564417000001</v>
      </c>
      <c r="W69" s="507">
        <v>32176.902937999999</v>
      </c>
      <c r="X69" s="507">
        <v>556705.39601899998</v>
      </c>
      <c r="Y69" s="507">
        <v>23348.917130000002</v>
      </c>
      <c r="Z69" s="507">
        <v>98128.313678999999</v>
      </c>
      <c r="AA69" s="507">
        <v>8130238.6314690001</v>
      </c>
      <c r="AB69" s="507">
        <v>1152602.268193</v>
      </c>
      <c r="AC69" s="507">
        <v>638159.52193099994</v>
      </c>
      <c r="AD69" s="507">
        <v>9380969.2133410014</v>
      </c>
      <c r="AE69" s="507">
        <v>10019128.735272001</v>
      </c>
      <c r="AF69" s="507">
        <v>496947.86805699999</v>
      </c>
      <c r="AG69" s="507">
        <v>184196.569001</v>
      </c>
      <c r="AH69" s="510">
        <v>917859.00902200001</v>
      </c>
    </row>
    <row r="70" spans="1:34" s="23" customFormat="1" ht="12.75">
      <c r="A70" s="46"/>
      <c r="B70" s="589" t="s">
        <v>153</v>
      </c>
      <c r="C70" s="506">
        <v>233340.00414800001</v>
      </c>
      <c r="D70" s="507">
        <v>375675.15925199998</v>
      </c>
      <c r="E70" s="507">
        <v>167643.752955</v>
      </c>
      <c r="F70" s="507">
        <v>31613.980137999999</v>
      </c>
      <c r="G70" s="507">
        <v>743704.89761500002</v>
      </c>
      <c r="H70" s="507">
        <v>539703.89873200003</v>
      </c>
      <c r="I70" s="507">
        <v>1550459.48844</v>
      </c>
      <c r="J70" s="507">
        <v>535983.33707500005</v>
      </c>
      <c r="K70" s="507">
        <v>122313.40541765305</v>
      </c>
      <c r="L70" s="507">
        <v>3242.5305950000002</v>
      </c>
      <c r="M70" s="507">
        <v>9012.6460490000009</v>
      </c>
      <c r="N70" s="507">
        <v>17605.255943</v>
      </c>
      <c r="O70" s="507">
        <v>1586414.1048615</v>
      </c>
      <c r="P70" s="507">
        <v>6369955.7188280001</v>
      </c>
      <c r="Q70" s="507">
        <v>7986230.2562765004</v>
      </c>
      <c r="R70" s="507">
        <v>887322.15121849999</v>
      </c>
      <c r="S70" s="509">
        <v>13173990.331267655</v>
      </c>
      <c r="T70" s="507">
        <v>1411993.4783580001</v>
      </c>
      <c r="U70" s="507">
        <v>2587.8819680000001</v>
      </c>
      <c r="V70" s="507">
        <v>23065.411488000002</v>
      </c>
      <c r="W70" s="507">
        <v>37699.559576</v>
      </c>
      <c r="X70" s="507">
        <v>618401.21829600004</v>
      </c>
      <c r="Y70" s="507">
        <v>18265.823234</v>
      </c>
      <c r="Z70" s="507">
        <v>102082.208038</v>
      </c>
      <c r="AA70" s="507">
        <v>8163279.0236940002</v>
      </c>
      <c r="AB70" s="507">
        <v>1167703.9256879999</v>
      </c>
      <c r="AC70" s="507">
        <v>700019.89456200006</v>
      </c>
      <c r="AD70" s="507">
        <v>9433065.1574200001</v>
      </c>
      <c r="AE70" s="507">
        <v>10133085.051982</v>
      </c>
      <c r="AF70" s="507">
        <v>520017.001039</v>
      </c>
      <c r="AG70" s="507">
        <v>176945.93152499999</v>
      </c>
      <c r="AH70" s="510">
        <v>931948.86836448999</v>
      </c>
    </row>
    <row r="71" spans="1:34" s="23" customFormat="1" ht="12.75">
      <c r="A71" s="46"/>
      <c r="B71" s="589" t="s">
        <v>154</v>
      </c>
      <c r="C71" s="506">
        <v>234387.810834</v>
      </c>
      <c r="D71" s="507">
        <v>433160.59692400001</v>
      </c>
      <c r="E71" s="507">
        <v>123922.37279405999</v>
      </c>
      <c r="F71" s="507">
        <v>33680.376792000003</v>
      </c>
      <c r="G71" s="507">
        <v>710962.13422300003</v>
      </c>
      <c r="H71" s="507">
        <v>543071.94432100002</v>
      </c>
      <c r="I71" s="507">
        <v>1593587.8526715301</v>
      </c>
      <c r="J71" s="507">
        <v>511268.89823799999</v>
      </c>
      <c r="K71" s="507">
        <v>120174.962571</v>
      </c>
      <c r="L71" s="507">
        <v>3670.4706820000001</v>
      </c>
      <c r="M71" s="507">
        <v>8254.8376420000004</v>
      </c>
      <c r="N71" s="507">
        <v>18543.389881999999</v>
      </c>
      <c r="O71" s="507">
        <v>1503235.698197</v>
      </c>
      <c r="P71" s="507">
        <v>6474798.3528100001</v>
      </c>
      <c r="Q71" s="507">
        <v>8008502.7492129998</v>
      </c>
      <c r="R71" s="507">
        <v>907368.50161499996</v>
      </c>
      <c r="S71" s="509">
        <v>13220088.20019659</v>
      </c>
      <c r="T71" s="507">
        <v>1430139.6142249999</v>
      </c>
      <c r="U71" s="507">
        <v>2957.221411</v>
      </c>
      <c r="V71" s="507">
        <v>22940.911996999999</v>
      </c>
      <c r="W71" s="507">
        <v>36913.243268999999</v>
      </c>
      <c r="X71" s="507">
        <v>620079.62650400004</v>
      </c>
      <c r="Y71" s="507">
        <v>19112.472983</v>
      </c>
      <c r="Z71" s="507">
        <v>105731.559454</v>
      </c>
      <c r="AA71" s="507">
        <v>8155538.1613980001</v>
      </c>
      <c r="AB71" s="507">
        <v>1159325.1371230001</v>
      </c>
      <c r="AC71" s="507">
        <v>702003.47616399999</v>
      </c>
      <c r="AD71" s="507">
        <v>9420594.8579750005</v>
      </c>
      <c r="AE71" s="507">
        <v>10122598.334139001</v>
      </c>
      <c r="AF71" s="507">
        <v>542306.27780599997</v>
      </c>
      <c r="AG71" s="507">
        <v>171433.59182599999</v>
      </c>
      <c r="AH71" s="510">
        <v>953610.382201</v>
      </c>
    </row>
    <row r="72" spans="1:34" s="23" customFormat="1" ht="12.75">
      <c r="A72" s="46"/>
      <c r="B72" s="589" t="s">
        <v>155</v>
      </c>
      <c r="C72" s="506">
        <v>220649.41581899999</v>
      </c>
      <c r="D72" s="507">
        <v>398542.80042799999</v>
      </c>
      <c r="E72" s="507">
        <v>123413.651786</v>
      </c>
      <c r="F72" s="507">
        <v>35537.868906999996</v>
      </c>
      <c r="G72" s="507">
        <v>663891.47582699999</v>
      </c>
      <c r="H72" s="507">
        <v>577515.86450799997</v>
      </c>
      <c r="I72" s="507">
        <v>1584961.5739780001</v>
      </c>
      <c r="J72" s="507">
        <v>499579.55058699998</v>
      </c>
      <c r="K72" s="507">
        <v>117093.59708000001</v>
      </c>
      <c r="L72" s="507">
        <v>4377.8613660000001</v>
      </c>
      <c r="M72" s="507">
        <v>5749.7779220000002</v>
      </c>
      <c r="N72" s="507">
        <v>19572.888314</v>
      </c>
      <c r="O72" s="507">
        <v>1543965.4272380001</v>
      </c>
      <c r="P72" s="507">
        <v>6634344.8377759997</v>
      </c>
      <c r="Q72" s="507">
        <v>8208010.7926159995</v>
      </c>
      <c r="R72" s="507">
        <v>898233.103688</v>
      </c>
      <c r="S72" s="509">
        <v>13327429.695224</v>
      </c>
      <c r="T72" s="507">
        <v>1452953.4764159999</v>
      </c>
      <c r="U72" s="507">
        <v>2060.446688</v>
      </c>
      <c r="V72" s="507">
        <v>22339.300660000001</v>
      </c>
      <c r="W72" s="507">
        <v>47706.279560000003</v>
      </c>
      <c r="X72" s="507">
        <v>675440.35351599997</v>
      </c>
      <c r="Y72" s="507">
        <v>24169.638203999999</v>
      </c>
      <c r="Z72" s="507">
        <v>122396.71255500001</v>
      </c>
      <c r="AA72" s="507">
        <v>8179009.8938840004</v>
      </c>
      <c r="AB72" s="507">
        <v>1163757.2084629999</v>
      </c>
      <c r="AC72" s="507">
        <v>771716.01862799993</v>
      </c>
      <c r="AD72" s="507">
        <v>9465163.8149020001</v>
      </c>
      <c r="AE72" s="507">
        <v>10236879.833529999</v>
      </c>
      <c r="AF72" s="507">
        <v>550927.49966900004</v>
      </c>
      <c r="AG72" s="507">
        <v>159540.07487000001</v>
      </c>
      <c r="AH72" s="510">
        <v>927128.81073763</v>
      </c>
    </row>
    <row r="73" spans="1:34" s="23" customFormat="1" ht="12.75">
      <c r="A73" s="46"/>
      <c r="C73" s="506"/>
      <c r="D73" s="507"/>
      <c r="E73" s="507"/>
      <c r="F73" s="507"/>
      <c r="G73" s="507"/>
      <c r="H73" s="507"/>
      <c r="I73" s="508"/>
      <c r="J73" s="508"/>
      <c r="K73" s="507"/>
      <c r="L73" s="507"/>
      <c r="M73" s="507"/>
      <c r="N73" s="507"/>
      <c r="O73" s="507"/>
      <c r="P73" s="507"/>
      <c r="Q73" s="507"/>
      <c r="R73" s="507"/>
      <c r="S73" s="509"/>
      <c r="T73" s="507"/>
      <c r="U73" s="507"/>
      <c r="V73" s="507"/>
      <c r="W73" s="507"/>
      <c r="X73" s="507"/>
      <c r="Y73" s="507"/>
      <c r="Z73" s="507"/>
      <c r="AA73" s="507"/>
      <c r="AB73" s="507"/>
      <c r="AC73" s="507"/>
      <c r="AD73" s="507"/>
      <c r="AE73" s="507"/>
      <c r="AF73" s="507"/>
      <c r="AG73" s="507"/>
      <c r="AH73" s="510"/>
    </row>
    <row r="74" spans="1:34" s="23" customFormat="1" ht="12.75">
      <c r="A74" s="46">
        <v>2022</v>
      </c>
      <c r="B74" s="589" t="s">
        <v>144</v>
      </c>
      <c r="C74" s="506">
        <v>254671.91469500001</v>
      </c>
      <c r="D74" s="507">
        <v>385336.42621200002</v>
      </c>
      <c r="E74" s="507">
        <v>120494.858546</v>
      </c>
      <c r="F74" s="507">
        <v>34682.372970999997</v>
      </c>
      <c r="G74" s="510">
        <v>684232.98842199997</v>
      </c>
      <c r="H74" s="511">
        <v>597852.4649518301</v>
      </c>
      <c r="I74" s="510">
        <v>1734345.6842340801</v>
      </c>
      <c r="J74" s="512">
        <v>478226.161387</v>
      </c>
      <c r="K74" s="513">
        <v>124534.48713199999</v>
      </c>
      <c r="L74" s="512">
        <v>5356.0946750000003</v>
      </c>
      <c r="M74" s="512">
        <v>7272.838643</v>
      </c>
      <c r="N74" s="512">
        <v>19587.270816</v>
      </c>
      <c r="O74" s="513">
        <v>1361603.5522970001</v>
      </c>
      <c r="P74" s="512">
        <v>6705152.9293649998</v>
      </c>
      <c r="Q74" s="512">
        <v>8098972.6857960001</v>
      </c>
      <c r="R74" s="513">
        <v>988623.55809501</v>
      </c>
      <c r="S74" s="13">
        <v>13501973.60244192</v>
      </c>
      <c r="T74" s="507">
        <v>1562363.5601619999</v>
      </c>
      <c r="U74" s="507">
        <v>2241.9643390000001</v>
      </c>
      <c r="V74" s="507">
        <v>33705.943824000002</v>
      </c>
      <c r="W74" s="507">
        <v>39747.378020999997</v>
      </c>
      <c r="X74" s="507">
        <v>729719.03911799996</v>
      </c>
      <c r="Y74" s="507">
        <v>22137.149293999999</v>
      </c>
      <c r="Z74" s="507">
        <v>124746.135437</v>
      </c>
      <c r="AA74" s="507">
        <v>8150615.8967559999</v>
      </c>
      <c r="AB74" s="507">
        <v>1175872.7493370001</v>
      </c>
      <c r="AC74" s="507">
        <v>827551.47459599993</v>
      </c>
      <c r="AD74" s="507">
        <v>9451234.7815300003</v>
      </c>
      <c r="AE74" s="507">
        <v>10278786.256126</v>
      </c>
      <c r="AF74" s="507">
        <v>519081.38657099998</v>
      </c>
      <c r="AG74" s="507">
        <v>181681.07390399999</v>
      </c>
      <c r="AH74" s="510">
        <v>960061.325679</v>
      </c>
    </row>
    <row r="75" spans="1:34" s="23" customFormat="1" ht="12.75">
      <c r="A75" s="46"/>
      <c r="B75" s="589" t="s">
        <v>145</v>
      </c>
      <c r="C75" s="506">
        <v>247236.77535400001</v>
      </c>
      <c r="D75" s="507">
        <v>344317.53117799998</v>
      </c>
      <c r="E75" s="507">
        <v>121853.205837</v>
      </c>
      <c r="F75" s="507">
        <v>35795.974581000002</v>
      </c>
      <c r="G75" s="507">
        <v>631020.97645800002</v>
      </c>
      <c r="H75" s="507">
        <v>621841.56293799996</v>
      </c>
      <c r="I75" s="510">
        <v>1829404.2424699999</v>
      </c>
      <c r="J75" s="512">
        <v>478110.503861</v>
      </c>
      <c r="K75" s="513">
        <v>122245.22888900001</v>
      </c>
      <c r="L75" s="512">
        <v>5525.6329310000001</v>
      </c>
      <c r="M75" s="512">
        <v>7670.343202</v>
      </c>
      <c r="N75" s="512">
        <v>21738.995531</v>
      </c>
      <c r="O75" s="513">
        <v>1326935.6210650001</v>
      </c>
      <c r="P75" s="511">
        <v>6736120.8004759997</v>
      </c>
      <c r="Q75" s="510">
        <v>8097991.3932050001</v>
      </c>
      <c r="R75" s="511">
        <v>1044710.329858</v>
      </c>
      <c r="S75" s="509">
        <v>13574527.724628998</v>
      </c>
      <c r="T75" s="507">
        <v>1526570.705081</v>
      </c>
      <c r="U75" s="507">
        <v>2124.1949439999999</v>
      </c>
      <c r="V75" s="507">
        <v>22106.055917999998</v>
      </c>
      <c r="W75" s="507">
        <v>35605.137494000002</v>
      </c>
      <c r="X75" s="507">
        <v>724630.74161598994</v>
      </c>
      <c r="Y75" s="507">
        <v>20997.552873000001</v>
      </c>
      <c r="Z75" s="507">
        <v>123302.677557</v>
      </c>
      <c r="AA75" s="507">
        <v>8228722.6914987098</v>
      </c>
      <c r="AB75" s="507">
        <v>1186461.3587829999</v>
      </c>
      <c r="AC75" s="507">
        <v>805463.68284498993</v>
      </c>
      <c r="AD75" s="507">
        <v>9538486.72783871</v>
      </c>
      <c r="AE75" s="507">
        <v>10343950.410683699</v>
      </c>
      <c r="AF75" s="507">
        <v>456266.58182399999</v>
      </c>
      <c r="AG75" s="507">
        <v>216989.490326</v>
      </c>
      <c r="AH75" s="510">
        <v>1030750.536714</v>
      </c>
    </row>
    <row r="76" spans="1:34" s="23" customFormat="1" ht="12.75">
      <c r="A76" s="46"/>
      <c r="B76" s="589" t="s">
        <v>146</v>
      </c>
      <c r="C76" s="506">
        <v>281791.40047746996</v>
      </c>
      <c r="D76" s="507">
        <v>379996.64558999997</v>
      </c>
      <c r="E76" s="507">
        <v>116064.257295</v>
      </c>
      <c r="F76" s="507">
        <v>35666.205848999998</v>
      </c>
      <c r="G76" s="507">
        <v>1015411.436072</v>
      </c>
      <c r="H76" s="507">
        <v>657732.22376399999</v>
      </c>
      <c r="I76" s="507">
        <v>1885658.684563</v>
      </c>
      <c r="J76" s="510">
        <v>619813.99803400005</v>
      </c>
      <c r="K76" s="511">
        <v>116158.824748</v>
      </c>
      <c r="L76" s="507">
        <v>7728.2077660000004</v>
      </c>
      <c r="M76" s="507">
        <v>11241.557693000001</v>
      </c>
      <c r="N76" s="510">
        <v>29868.845462000001</v>
      </c>
      <c r="O76" s="513">
        <v>1196860.0909780001</v>
      </c>
      <c r="P76" s="511">
        <v>7206698.821521</v>
      </c>
      <c r="Q76" s="507">
        <v>8452397.5234200004</v>
      </c>
      <c r="R76" s="507">
        <v>1187866.7572059999</v>
      </c>
      <c r="S76" s="509">
        <v>14748557.957018472</v>
      </c>
      <c r="T76" s="507">
        <v>1529163.6504579999</v>
      </c>
      <c r="U76" s="507">
        <v>1685.6628720000001</v>
      </c>
      <c r="V76" s="507">
        <v>25127.312352000001</v>
      </c>
      <c r="W76" s="507">
        <v>31527.418802</v>
      </c>
      <c r="X76" s="507">
        <v>772061.182378</v>
      </c>
      <c r="Y76" s="507">
        <v>34548.115318999997</v>
      </c>
      <c r="Z76" s="507">
        <v>129234.102761</v>
      </c>
      <c r="AA76" s="507">
        <v>8483778.4141839594</v>
      </c>
      <c r="AB76" s="507">
        <v>1727637.285046</v>
      </c>
      <c r="AC76" s="507">
        <v>864949.69172300003</v>
      </c>
      <c r="AD76" s="507">
        <v>10340649.80199096</v>
      </c>
      <c r="AE76" s="507">
        <v>11205599.49371396</v>
      </c>
      <c r="AF76" s="507">
        <v>485329.31947400002</v>
      </c>
      <c r="AG76" s="507">
        <v>359187.08452500001</v>
      </c>
      <c r="AH76" s="510">
        <v>1169278.408847</v>
      </c>
    </row>
    <row r="77" spans="1:34" s="23" customFormat="1" ht="12.75">
      <c r="A77" s="46" t="s">
        <v>59</v>
      </c>
      <c r="B77" s="589" t="s">
        <v>147</v>
      </c>
      <c r="C77" s="506">
        <v>295938.08568299998</v>
      </c>
      <c r="D77" s="507">
        <v>468826.930834</v>
      </c>
      <c r="E77" s="507">
        <v>81843.713705000002</v>
      </c>
      <c r="F77" s="507">
        <v>35825.505793999997</v>
      </c>
      <c r="G77" s="507">
        <v>1267848.1898000001</v>
      </c>
      <c r="H77" s="507">
        <v>514709.14553899999</v>
      </c>
      <c r="I77" s="507">
        <v>1829102.46413261</v>
      </c>
      <c r="J77" s="507">
        <v>723171.47735399997</v>
      </c>
      <c r="K77" s="507">
        <v>113308.65661000001</v>
      </c>
      <c r="L77" s="507">
        <v>7474.639107</v>
      </c>
      <c r="M77" s="507">
        <v>15479.274788999999</v>
      </c>
      <c r="N77" s="510">
        <v>33116.109559999997</v>
      </c>
      <c r="O77" s="511">
        <v>1053060.6474959999</v>
      </c>
      <c r="P77" s="507">
        <v>7454902.6885835351</v>
      </c>
      <c r="Q77" s="507">
        <v>8564033.3595355358</v>
      </c>
      <c r="R77" s="507">
        <v>1308654.4864980001</v>
      </c>
      <c r="S77" s="509">
        <v>15203262.015485145</v>
      </c>
      <c r="T77" s="507">
        <v>1604069.201724</v>
      </c>
      <c r="U77" s="507">
        <v>2365.142992</v>
      </c>
      <c r="V77" s="507">
        <v>27702.66331</v>
      </c>
      <c r="W77" s="507">
        <v>31560.285971000001</v>
      </c>
      <c r="X77" s="507">
        <v>760374.21308599995</v>
      </c>
      <c r="Y77" s="507">
        <v>34818.926929000001</v>
      </c>
      <c r="Z77" s="507">
        <v>124149.818818</v>
      </c>
      <c r="AA77" s="507">
        <v>8558292.8722219095</v>
      </c>
      <c r="AB77" s="507">
        <v>2019621.3110450001</v>
      </c>
      <c r="AC77" s="507">
        <v>856821.23228799994</v>
      </c>
      <c r="AD77" s="507">
        <v>10702064.002084909</v>
      </c>
      <c r="AE77" s="507">
        <v>11558885.234372908</v>
      </c>
      <c r="AF77" s="507">
        <v>393295.07198800001</v>
      </c>
      <c r="AG77" s="507">
        <v>469131.28198999999</v>
      </c>
      <c r="AH77" s="510">
        <v>1177881.22541065</v>
      </c>
    </row>
    <row r="78" spans="1:34" s="23" customFormat="1" ht="12.75">
      <c r="A78" s="46"/>
      <c r="B78" s="589" t="s">
        <v>148</v>
      </c>
      <c r="C78" s="506">
        <v>337012.31997399998</v>
      </c>
      <c r="D78" s="507">
        <v>429102.98462399998</v>
      </c>
      <c r="E78" s="507">
        <v>62254.184862000002</v>
      </c>
      <c r="F78" s="507">
        <v>35721.552667000004</v>
      </c>
      <c r="G78" s="507">
        <v>1333243.0480598998</v>
      </c>
      <c r="H78" s="507">
        <v>402990.29281151312</v>
      </c>
      <c r="I78" s="507">
        <v>1897897.9747570001</v>
      </c>
      <c r="J78" s="507">
        <v>731714.43446400005</v>
      </c>
      <c r="K78" s="507">
        <v>116617.91759500001</v>
      </c>
      <c r="L78" s="507">
        <v>7101.9233610000001</v>
      </c>
      <c r="M78" s="507">
        <v>16237.071005</v>
      </c>
      <c r="N78" s="507">
        <v>34208.333398000002</v>
      </c>
      <c r="O78" s="507">
        <v>1047002.223259</v>
      </c>
      <c r="P78" s="507">
        <v>7503535.0664980002</v>
      </c>
      <c r="Q78" s="507">
        <v>8608084.6175209992</v>
      </c>
      <c r="R78" s="507">
        <v>1272842.2744690001</v>
      </c>
      <c r="S78" s="509">
        <v>15227481.601804413</v>
      </c>
      <c r="T78" s="507">
        <v>1618187.4690785469</v>
      </c>
      <c r="U78" s="507">
        <v>2454.156023</v>
      </c>
      <c r="V78" s="507">
        <v>28058.097601000001</v>
      </c>
      <c r="W78" s="507">
        <v>31642.172060000001</v>
      </c>
      <c r="X78" s="507">
        <v>785189.70305000001</v>
      </c>
      <c r="Y78" s="507">
        <v>26592.393673999999</v>
      </c>
      <c r="Z78" s="507">
        <v>126255.280122</v>
      </c>
      <c r="AA78" s="507">
        <v>8513581.1422460005</v>
      </c>
      <c r="AB78" s="507">
        <v>2045047.470793</v>
      </c>
      <c r="AC78" s="507">
        <v>873936.52240800008</v>
      </c>
      <c r="AD78" s="507">
        <v>10684883.893161001</v>
      </c>
      <c r="AE78" s="507">
        <v>11558820.415569</v>
      </c>
      <c r="AF78" s="507">
        <v>383466.69652707002</v>
      </c>
      <c r="AG78" s="507">
        <v>387136.39648599998</v>
      </c>
      <c r="AH78" s="510">
        <v>1279870.6241435688</v>
      </c>
    </row>
    <row r="79" spans="1:34" s="23" customFormat="1" ht="12.75">
      <c r="A79" s="46"/>
      <c r="B79" s="589" t="s">
        <v>149</v>
      </c>
      <c r="C79" s="506">
        <v>317305.38072900003</v>
      </c>
      <c r="D79" s="507">
        <v>535679.60267599998</v>
      </c>
      <c r="E79" s="507">
        <v>67810.215072000006</v>
      </c>
      <c r="F79" s="507">
        <v>33944.135338</v>
      </c>
      <c r="G79" s="507">
        <v>1316205.465209</v>
      </c>
      <c r="H79" s="507">
        <v>373430.11170000001</v>
      </c>
      <c r="I79" s="507">
        <v>1933403.6759349999</v>
      </c>
      <c r="J79" s="507">
        <v>738345.64979599998</v>
      </c>
      <c r="K79" s="507">
        <v>115567.89012615097</v>
      </c>
      <c r="L79" s="507">
        <v>5845.1788800000004</v>
      </c>
      <c r="M79" s="507">
        <v>18230.724123</v>
      </c>
      <c r="N79" s="507">
        <v>35917.162908999999</v>
      </c>
      <c r="O79" s="507">
        <v>1052805.2253650001</v>
      </c>
      <c r="P79" s="507">
        <v>7506655.1376839997</v>
      </c>
      <c r="Q79" s="507">
        <v>8619453.4289609995</v>
      </c>
      <c r="R79" s="507">
        <v>1243416.851764</v>
      </c>
      <c r="S79" s="509">
        <v>15294562.40730615</v>
      </c>
      <c r="T79" s="507">
        <v>1629216.363199</v>
      </c>
      <c r="U79" s="507">
        <v>2421.5779349999998</v>
      </c>
      <c r="V79" s="507">
        <v>27238.705989999999</v>
      </c>
      <c r="W79" s="507">
        <v>31856.879142999998</v>
      </c>
      <c r="X79" s="507">
        <v>747980.36161999998</v>
      </c>
      <c r="Y79" s="507">
        <v>29269.25864</v>
      </c>
      <c r="Z79" s="507">
        <v>126975.766919</v>
      </c>
      <c r="AA79" s="507">
        <v>8598151.649427969</v>
      </c>
      <c r="AB79" s="507">
        <v>2043612.738779</v>
      </c>
      <c r="AC79" s="507">
        <v>838766.78332799999</v>
      </c>
      <c r="AD79" s="507">
        <v>10768740.155125968</v>
      </c>
      <c r="AE79" s="507">
        <v>11607506.938453969</v>
      </c>
      <c r="AF79" s="507">
        <v>381892.15771894</v>
      </c>
      <c r="AG79" s="507">
        <v>387201.39507500001</v>
      </c>
      <c r="AH79" s="510">
        <v>1288745.5528591201</v>
      </c>
    </row>
    <row r="80" spans="1:34" s="23" customFormat="1" ht="12.75">
      <c r="A80" s="46"/>
      <c r="B80" s="589" t="s">
        <v>150</v>
      </c>
      <c r="C80" s="506">
        <v>302657.87426100002</v>
      </c>
      <c r="D80" s="507">
        <v>583751.50967499998</v>
      </c>
      <c r="E80" s="507">
        <v>64631.114657999999</v>
      </c>
      <c r="F80" s="507">
        <v>32858.384124999997</v>
      </c>
      <c r="G80" s="507">
        <v>1264691.9095719999</v>
      </c>
      <c r="H80" s="507">
        <v>389274.84327800001</v>
      </c>
      <c r="I80" s="507">
        <v>2011041.3830953601</v>
      </c>
      <c r="J80" s="507">
        <v>689735.54279906012</v>
      </c>
      <c r="K80" s="507">
        <v>116602.13649800001</v>
      </c>
      <c r="L80" s="507">
        <v>5258.4379900000004</v>
      </c>
      <c r="M80" s="507">
        <v>19881.621037000001</v>
      </c>
      <c r="N80" s="507">
        <v>31626.778234000001</v>
      </c>
      <c r="O80" s="507">
        <v>954041.71971199999</v>
      </c>
      <c r="P80" s="507">
        <v>7566819.3868540004</v>
      </c>
      <c r="Q80" s="507">
        <v>8577627.9438269995</v>
      </c>
      <c r="R80" s="507">
        <v>1312220.3126389999</v>
      </c>
      <c r="S80" s="509">
        <v>15345092.954427419</v>
      </c>
      <c r="T80" s="507">
        <v>1640678.635428</v>
      </c>
      <c r="U80" s="507">
        <v>1610.98579</v>
      </c>
      <c r="V80" s="507">
        <v>23989.051358000001</v>
      </c>
      <c r="W80" s="507">
        <v>32805.182393000003</v>
      </c>
      <c r="X80" s="507">
        <v>743150.34239899996</v>
      </c>
      <c r="Y80" s="507">
        <v>29460.458632000002</v>
      </c>
      <c r="Z80" s="507">
        <v>120204.379902</v>
      </c>
      <c r="AA80" s="507">
        <v>8688681.9774469994</v>
      </c>
      <c r="AB80" s="507">
        <v>2006367.1156919999</v>
      </c>
      <c r="AC80" s="507">
        <v>831016.02057199995</v>
      </c>
      <c r="AD80" s="507">
        <v>10815253.473040998</v>
      </c>
      <c r="AE80" s="507">
        <v>11646269.493612997</v>
      </c>
      <c r="AF80" s="507">
        <v>350396.66175899998</v>
      </c>
      <c r="AG80" s="507">
        <v>401429.80723400001</v>
      </c>
      <c r="AH80" s="510">
        <v>1306318.3563930001</v>
      </c>
    </row>
    <row r="81" spans="1:34" s="23" customFormat="1" ht="12.75">
      <c r="A81" s="46"/>
      <c r="B81" s="589" t="s">
        <v>151</v>
      </c>
      <c r="C81" s="506">
        <v>318755.74930299999</v>
      </c>
      <c r="D81" s="507">
        <v>613348.75388500001</v>
      </c>
      <c r="E81" s="507">
        <v>60447.583353000002</v>
      </c>
      <c r="F81" s="507">
        <v>32584.916268000001</v>
      </c>
      <c r="G81" s="507">
        <v>1194627.001309</v>
      </c>
      <c r="H81" s="507">
        <v>469669.23114422802</v>
      </c>
      <c r="I81" s="507">
        <v>2067822.0602392699</v>
      </c>
      <c r="J81" s="507">
        <v>721814.96022500005</v>
      </c>
      <c r="K81" s="507">
        <v>119786.083296</v>
      </c>
      <c r="L81" s="507">
        <v>4050.7123929999998</v>
      </c>
      <c r="M81" s="507">
        <v>11024.173317000001</v>
      </c>
      <c r="N81" s="507">
        <v>30815.896585999999</v>
      </c>
      <c r="O81" s="507">
        <v>917125.51491773839</v>
      </c>
      <c r="P81" s="507">
        <v>7488824.0167848254</v>
      </c>
      <c r="Q81" s="507">
        <v>8451840.3139985632</v>
      </c>
      <c r="R81" s="507">
        <v>1285518.0566710001</v>
      </c>
      <c r="S81" s="509">
        <v>15336214.709692065</v>
      </c>
      <c r="T81" s="507">
        <v>1693480.3661859999</v>
      </c>
      <c r="U81" s="507">
        <v>1423.7828717300001</v>
      </c>
      <c r="V81" s="507">
        <v>23860.727204999999</v>
      </c>
      <c r="W81" s="507">
        <v>30363.428745000001</v>
      </c>
      <c r="X81" s="507">
        <v>773077.86430200003</v>
      </c>
      <c r="Y81" s="507">
        <v>31980.883174999999</v>
      </c>
      <c r="Z81" s="507">
        <v>124279.674289</v>
      </c>
      <c r="AA81" s="507">
        <v>8751823.8890220001</v>
      </c>
      <c r="AB81" s="507">
        <v>1998080.4722740001</v>
      </c>
      <c r="AC81" s="507">
        <v>860706.68629872997</v>
      </c>
      <c r="AD81" s="507">
        <v>10874184.035584999</v>
      </c>
      <c r="AE81" s="507">
        <v>11734890.721883729</v>
      </c>
      <c r="AF81" s="507">
        <v>345218.30103999999</v>
      </c>
      <c r="AG81" s="507">
        <v>360416.44837200001</v>
      </c>
      <c r="AH81" s="510">
        <v>1202208.8722089999</v>
      </c>
    </row>
    <row r="82" spans="1:34" s="23" customFormat="1" ht="12.75">
      <c r="A82" s="46"/>
      <c r="B82" s="589" t="s">
        <v>152</v>
      </c>
      <c r="C82" s="506">
        <v>301794.56274700002</v>
      </c>
      <c r="D82" s="507">
        <v>635753.36371299997</v>
      </c>
      <c r="E82" s="507">
        <v>78420.381261000002</v>
      </c>
      <c r="F82" s="507">
        <v>32049.107221999999</v>
      </c>
      <c r="G82" s="507">
        <v>1309285.1328110001</v>
      </c>
      <c r="H82" s="507">
        <v>498188.26233100001</v>
      </c>
      <c r="I82" s="507">
        <v>2219910.3248080001</v>
      </c>
      <c r="J82" s="507">
        <v>645311.42857999995</v>
      </c>
      <c r="K82" s="507">
        <v>120651.12156022999</v>
      </c>
      <c r="L82" s="507">
        <v>1940.9166339999999</v>
      </c>
      <c r="M82" s="507">
        <v>8433.2067819999993</v>
      </c>
      <c r="N82" s="507">
        <v>32312.058871000001</v>
      </c>
      <c r="O82" s="507">
        <v>918941.92194999999</v>
      </c>
      <c r="P82" s="507">
        <v>7452914.2190960003</v>
      </c>
      <c r="Q82" s="507">
        <v>8414542.3233330008</v>
      </c>
      <c r="R82" s="507">
        <v>1342387.474777</v>
      </c>
      <c r="S82" s="509">
        <v>15598293.483143231</v>
      </c>
      <c r="T82" s="507">
        <v>1722157.288124</v>
      </c>
      <c r="U82" s="507">
        <v>1617.4098180000001</v>
      </c>
      <c r="V82" s="507">
        <v>23920.717606999999</v>
      </c>
      <c r="W82" s="507">
        <v>51516.741783999998</v>
      </c>
      <c r="X82" s="507">
        <v>786455.88099600002</v>
      </c>
      <c r="Y82" s="507">
        <v>36010.546758999997</v>
      </c>
      <c r="Z82" s="507">
        <v>129345.541331</v>
      </c>
      <c r="AA82" s="507">
        <v>8822848.59161615</v>
      </c>
      <c r="AB82" s="507">
        <v>1991828.6905189999</v>
      </c>
      <c r="AC82" s="507">
        <v>899521.2969640001</v>
      </c>
      <c r="AD82" s="507">
        <v>10944022.82346615</v>
      </c>
      <c r="AE82" s="507">
        <v>11843544.120430151</v>
      </c>
      <c r="AF82" s="507">
        <v>334241.54805099999</v>
      </c>
      <c r="AG82" s="507">
        <v>391078.20459932362</v>
      </c>
      <c r="AH82" s="510">
        <v>1307272.3219389999</v>
      </c>
    </row>
    <row r="83" spans="1:34" s="23" customFormat="1" ht="12.75">
      <c r="A83" s="46"/>
      <c r="B83" s="589" t="s">
        <v>153</v>
      </c>
      <c r="C83" s="506">
        <v>335211.21150371002</v>
      </c>
      <c r="D83" s="507">
        <v>625382.24572999997</v>
      </c>
      <c r="E83" s="507">
        <v>71708.062250999996</v>
      </c>
      <c r="F83" s="507">
        <v>32545.417804000001</v>
      </c>
      <c r="G83" s="507">
        <v>1228167.7986224198</v>
      </c>
      <c r="H83" s="507">
        <v>493701.04282703501</v>
      </c>
      <c r="I83" s="507">
        <v>2296150.4652847811</v>
      </c>
      <c r="J83" s="507">
        <v>638625.94922499999</v>
      </c>
      <c r="K83" s="507">
        <v>119291.88697399999</v>
      </c>
      <c r="L83" s="507">
        <v>2098.131609</v>
      </c>
      <c r="M83" s="507">
        <v>7420.0138999999999</v>
      </c>
      <c r="N83" s="507">
        <v>28880.213038000002</v>
      </c>
      <c r="O83" s="507">
        <v>928562.51555300003</v>
      </c>
      <c r="P83" s="507">
        <v>7554601.4635359999</v>
      </c>
      <c r="Q83" s="507">
        <v>8521562.3376359995</v>
      </c>
      <c r="R83" s="507">
        <v>1373774.263093</v>
      </c>
      <c r="S83" s="509">
        <v>15736120.680950947</v>
      </c>
      <c r="T83" s="507">
        <v>1736094.669924</v>
      </c>
      <c r="U83" s="507">
        <v>1582.170989</v>
      </c>
      <c r="V83" s="507">
        <v>18612.723964000001</v>
      </c>
      <c r="W83" s="507">
        <v>28323.180641999999</v>
      </c>
      <c r="X83" s="507">
        <v>765852.53129378008</v>
      </c>
      <c r="Y83" s="507">
        <v>36897.306614000001</v>
      </c>
      <c r="Z83" s="507">
        <v>124883.109729</v>
      </c>
      <c r="AA83" s="507">
        <v>8881695.7027031202</v>
      </c>
      <c r="AB83" s="507">
        <v>2013359.6121223301</v>
      </c>
      <c r="AC83" s="507">
        <v>851267.91350278014</v>
      </c>
      <c r="AD83" s="507">
        <v>11019938.42455445</v>
      </c>
      <c r="AE83" s="507">
        <v>11871206.338057231</v>
      </c>
      <c r="AF83" s="507">
        <v>335345.66944299999</v>
      </c>
      <c r="AG83" s="507">
        <v>354282.26862599998</v>
      </c>
      <c r="AH83" s="510">
        <v>1439191.734901</v>
      </c>
    </row>
    <row r="84" spans="1:34" s="23" customFormat="1" ht="12.75">
      <c r="A84" s="46"/>
      <c r="B84" s="589" t="s">
        <v>154</v>
      </c>
      <c r="C84" s="506">
        <v>292024.70577</v>
      </c>
      <c r="D84" s="507">
        <v>618449.15236399998</v>
      </c>
      <c r="E84" s="507">
        <v>122758.49105</v>
      </c>
      <c r="F84" s="507">
        <v>30670.302207000001</v>
      </c>
      <c r="G84" s="507">
        <v>1169463.2097138001</v>
      </c>
      <c r="H84" s="507">
        <v>575608.26175226027</v>
      </c>
      <c r="I84" s="507">
        <v>2374784.933644</v>
      </c>
      <c r="J84" s="507">
        <v>665092.88547199999</v>
      </c>
      <c r="K84" s="507">
        <v>119918.759486</v>
      </c>
      <c r="L84" s="507">
        <v>2213.3419249600001</v>
      </c>
      <c r="M84" s="507">
        <v>7012.6142760000002</v>
      </c>
      <c r="N84" s="507">
        <v>29416.515263000001</v>
      </c>
      <c r="O84" s="507">
        <v>917188.29177400004</v>
      </c>
      <c r="P84" s="507">
        <v>7514425.3726909999</v>
      </c>
      <c r="Q84" s="507">
        <v>8470256.1359289605</v>
      </c>
      <c r="R84" s="507">
        <v>1401856.8085086364</v>
      </c>
      <c r="S84" s="509">
        <v>15840883.645896656</v>
      </c>
      <c r="T84" s="507">
        <v>1766508.2362792499</v>
      </c>
      <c r="U84" s="507">
        <v>1925.4403649999999</v>
      </c>
      <c r="V84" s="507">
        <v>19109.181941999999</v>
      </c>
      <c r="W84" s="507">
        <v>61437.676147999999</v>
      </c>
      <c r="X84" s="507">
        <v>744210.63142316008</v>
      </c>
      <c r="Y84" s="507">
        <v>42676.152933999998</v>
      </c>
      <c r="Z84" s="507">
        <v>145171.77846500001</v>
      </c>
      <c r="AA84" s="507">
        <v>8958984.6098069996</v>
      </c>
      <c r="AB84" s="507">
        <v>2035284.809501</v>
      </c>
      <c r="AC84" s="507">
        <v>869359.08281216014</v>
      </c>
      <c r="AD84" s="507">
        <v>11139441.197773</v>
      </c>
      <c r="AE84" s="507">
        <v>12008800.28058516</v>
      </c>
      <c r="AF84" s="507">
        <v>332436.71119226003</v>
      </c>
      <c r="AG84" s="507">
        <v>336004.58443300001</v>
      </c>
      <c r="AH84" s="510">
        <v>1397133.8334049599</v>
      </c>
    </row>
    <row r="85" spans="1:34" s="23" customFormat="1" ht="12.75">
      <c r="A85" s="46"/>
      <c r="B85" s="589" t="s">
        <v>155</v>
      </c>
      <c r="C85" s="506">
        <v>284525.46493199997</v>
      </c>
      <c r="D85" s="507">
        <v>630940.74424000003</v>
      </c>
      <c r="E85" s="507">
        <v>139329.84246700001</v>
      </c>
      <c r="F85" s="507">
        <v>32727.732369000001</v>
      </c>
      <c r="G85" s="507">
        <v>1131212.5227119999</v>
      </c>
      <c r="H85" s="507">
        <v>624935.02746000001</v>
      </c>
      <c r="I85" s="507">
        <v>2461325.1662150002</v>
      </c>
      <c r="J85" s="507">
        <v>639320.76259099995</v>
      </c>
      <c r="K85" s="507">
        <v>119805.333646</v>
      </c>
      <c r="L85" s="507">
        <v>2002.606325</v>
      </c>
      <c r="M85" s="507">
        <v>6733.9262419999995</v>
      </c>
      <c r="N85" s="507">
        <v>25515.514451999999</v>
      </c>
      <c r="O85" s="507">
        <v>921836.56958000001</v>
      </c>
      <c r="P85" s="507">
        <v>7441119.1465800004</v>
      </c>
      <c r="Q85" s="507">
        <v>8397207.7631790005</v>
      </c>
      <c r="R85" s="507">
        <v>1423014.6366570001</v>
      </c>
      <c r="S85" s="509">
        <v>15884344.996468</v>
      </c>
      <c r="T85" s="507">
        <v>1785316.8376559999</v>
      </c>
      <c r="U85" s="507">
        <v>2188.8288990000001</v>
      </c>
      <c r="V85" s="507">
        <v>16819.902195999999</v>
      </c>
      <c r="W85" s="507">
        <v>60761.592230000002</v>
      </c>
      <c r="X85" s="507">
        <v>711543.79582600005</v>
      </c>
      <c r="Y85" s="507">
        <v>57658.729982999997</v>
      </c>
      <c r="Z85" s="507">
        <v>128037.31028600001</v>
      </c>
      <c r="AA85" s="507">
        <v>9043455.2148030009</v>
      </c>
      <c r="AB85" s="507">
        <v>2038383.3977602799</v>
      </c>
      <c r="AC85" s="507">
        <v>848972.84913400002</v>
      </c>
      <c r="AD85" s="507">
        <v>11209875.922849281</v>
      </c>
      <c r="AE85" s="507">
        <v>12058848.771983281</v>
      </c>
      <c r="AF85" s="507">
        <v>362071.42832800001</v>
      </c>
      <c r="AG85" s="507">
        <v>272432.29093168251</v>
      </c>
      <c r="AH85" s="510">
        <v>1405675.667569</v>
      </c>
    </row>
    <row r="86" spans="1:34" s="23" customFormat="1" ht="12.75">
      <c r="A86" s="46"/>
      <c r="C86" s="506"/>
      <c r="D86" s="507"/>
      <c r="E86" s="507"/>
      <c r="F86" s="507"/>
      <c r="G86" s="507"/>
      <c r="H86" s="507"/>
      <c r="I86" s="508"/>
      <c r="J86" s="508"/>
      <c r="K86" s="507"/>
      <c r="L86" s="507"/>
      <c r="M86" s="507"/>
      <c r="N86" s="507"/>
      <c r="O86" s="507"/>
      <c r="P86" s="507"/>
      <c r="Q86" s="507"/>
      <c r="R86" s="507"/>
      <c r="S86" s="509"/>
      <c r="T86" s="507"/>
      <c r="U86" s="507"/>
      <c r="V86" s="507"/>
      <c r="W86" s="507"/>
      <c r="X86" s="507"/>
      <c r="Y86" s="507"/>
      <c r="Z86" s="507"/>
      <c r="AA86" s="507"/>
      <c r="AB86" s="507"/>
      <c r="AC86" s="507"/>
      <c r="AD86" s="507"/>
      <c r="AE86" s="507"/>
      <c r="AF86" s="507"/>
      <c r="AG86" s="507"/>
      <c r="AH86" s="510"/>
    </row>
    <row r="87" spans="1:34" s="23" customFormat="1" ht="12.75">
      <c r="A87" s="46">
        <v>2023</v>
      </c>
      <c r="B87" s="589" t="s">
        <v>144</v>
      </c>
      <c r="C87" s="506">
        <v>299567.457497</v>
      </c>
      <c r="D87" s="507">
        <v>615083.44635999994</v>
      </c>
      <c r="E87" s="507">
        <v>116886.13662999999</v>
      </c>
      <c r="F87" s="507">
        <v>31398.793539999999</v>
      </c>
      <c r="G87" s="510">
        <v>1152261.01865</v>
      </c>
      <c r="H87" s="511">
        <v>760129.71728600003</v>
      </c>
      <c r="I87" s="510">
        <v>2522640.2757580001</v>
      </c>
      <c r="J87" s="512">
        <v>634964.10122299998</v>
      </c>
      <c r="K87" s="513">
        <v>120112.07921</v>
      </c>
      <c r="L87" s="512">
        <v>2016.684152</v>
      </c>
      <c r="M87" s="512">
        <v>6458.3600589999996</v>
      </c>
      <c r="N87" s="512">
        <v>22688.514672000001</v>
      </c>
      <c r="O87" s="513">
        <v>885937.89073900005</v>
      </c>
      <c r="P87" s="512">
        <v>7390356.8541270001</v>
      </c>
      <c r="Q87" s="512">
        <v>8307458.3037490007</v>
      </c>
      <c r="R87" s="513">
        <v>1442594.7997910001</v>
      </c>
      <c r="S87" s="13">
        <v>16003096.129694</v>
      </c>
      <c r="T87" s="507">
        <v>1798393.296084</v>
      </c>
      <c r="U87" s="507">
        <v>1203.408891</v>
      </c>
      <c r="V87" s="507">
        <v>15436.855227</v>
      </c>
      <c r="W87" s="507">
        <v>44234.648594999999</v>
      </c>
      <c r="X87" s="507">
        <v>680771.52330700005</v>
      </c>
      <c r="Y87" s="507">
        <v>63942.170497999999</v>
      </c>
      <c r="Z87" s="507">
        <v>141902.96024799999</v>
      </c>
      <c r="AA87" s="507">
        <v>9106956.8550269995</v>
      </c>
      <c r="AB87" s="507">
        <v>2038090.527214</v>
      </c>
      <c r="AC87" s="507">
        <v>805588.60651800002</v>
      </c>
      <c r="AD87" s="507">
        <v>11286950.342488999</v>
      </c>
      <c r="AE87" s="507">
        <v>12092538.949006999</v>
      </c>
      <c r="AF87" s="507">
        <v>317964.43533703004</v>
      </c>
      <c r="AG87" s="507">
        <v>325689.00931200001</v>
      </c>
      <c r="AH87" s="510">
        <v>1468510.4399540001</v>
      </c>
    </row>
    <row r="88" spans="1:34" s="23" customFormat="1" ht="12.75">
      <c r="A88" s="46"/>
      <c r="B88" s="589" t="s">
        <v>145</v>
      </c>
      <c r="C88" s="506">
        <v>246961.10050500001</v>
      </c>
      <c r="D88" s="507">
        <v>543255.15670199995</v>
      </c>
      <c r="E88" s="507">
        <v>92700.334218999997</v>
      </c>
      <c r="F88" s="507">
        <v>31315.669720000002</v>
      </c>
      <c r="G88" s="507">
        <v>1092504.9849058401</v>
      </c>
      <c r="H88" s="507">
        <v>790969.69389400003</v>
      </c>
      <c r="I88" s="510">
        <v>2760431.97114</v>
      </c>
      <c r="J88" s="512">
        <v>595262.05551400001</v>
      </c>
      <c r="K88" s="513">
        <v>121525.99935300001</v>
      </c>
      <c r="L88" s="512">
        <v>1966.3572569999999</v>
      </c>
      <c r="M88" s="512">
        <v>6105.2439510000004</v>
      </c>
      <c r="N88" s="512">
        <v>23317.247439999999</v>
      </c>
      <c r="O88" s="513">
        <v>905157.95363100001</v>
      </c>
      <c r="P88" s="511">
        <v>7305626.0910219997</v>
      </c>
      <c r="Q88" s="510">
        <v>8242172.8933009999</v>
      </c>
      <c r="R88" s="511">
        <v>1468263.3657539999</v>
      </c>
      <c r="S88" s="509">
        <v>15985363.22500784</v>
      </c>
      <c r="T88" s="507">
        <v>1795693.208317</v>
      </c>
      <c r="U88" s="507">
        <v>5142.4838989999998</v>
      </c>
      <c r="V88" s="507">
        <v>13531.737354000001</v>
      </c>
      <c r="W88" s="507">
        <v>44346.928887000002</v>
      </c>
      <c r="X88" s="507">
        <v>660013.19020099996</v>
      </c>
      <c r="Y88" s="507">
        <v>46421.231347000001</v>
      </c>
      <c r="Z88" s="507">
        <v>220701.21128600001</v>
      </c>
      <c r="AA88" s="507">
        <v>9110543.9646029994</v>
      </c>
      <c r="AB88" s="507">
        <v>1976870.837754</v>
      </c>
      <c r="AC88" s="507">
        <v>769455.571688</v>
      </c>
      <c r="AD88" s="507">
        <v>11308116.013643</v>
      </c>
      <c r="AE88" s="507">
        <v>12077571.585331</v>
      </c>
      <c r="AF88" s="507">
        <v>302504.997821</v>
      </c>
      <c r="AG88" s="507">
        <v>268788.45250794641</v>
      </c>
      <c r="AH88" s="510">
        <v>1540804.9810309999</v>
      </c>
    </row>
    <row r="89" spans="1:34" s="23" customFormat="1" ht="12.75">
      <c r="A89" s="46"/>
      <c r="B89" s="589" t="s">
        <v>146</v>
      </c>
      <c r="C89" s="506">
        <v>281366.97239200003</v>
      </c>
      <c r="D89" s="507">
        <v>518988.36759799998</v>
      </c>
      <c r="E89" s="507">
        <v>76901.913333999997</v>
      </c>
      <c r="F89" s="507">
        <v>28813.868768</v>
      </c>
      <c r="G89" s="507">
        <v>997928.24113900005</v>
      </c>
      <c r="H89" s="507">
        <v>908510.56053100002</v>
      </c>
      <c r="I89" s="507">
        <v>2750232.5431340002</v>
      </c>
      <c r="J89" s="510">
        <v>543538.37960999995</v>
      </c>
      <c r="K89" s="511">
        <v>122565.819799</v>
      </c>
      <c r="L89" s="507">
        <v>1413.3158169999999</v>
      </c>
      <c r="M89" s="507">
        <v>5660.0739780000004</v>
      </c>
      <c r="N89" s="510">
        <v>20620.262607000001</v>
      </c>
      <c r="O89" s="513">
        <v>889415.39494799997</v>
      </c>
      <c r="P89" s="511">
        <v>7163080.1426459998</v>
      </c>
      <c r="Q89" s="507">
        <v>8080189.1899959994</v>
      </c>
      <c r="R89" s="507">
        <v>1419806.7646949999</v>
      </c>
      <c r="S89" s="509">
        <v>15728842.620996002</v>
      </c>
      <c r="T89" s="507">
        <v>1760068.3353810001</v>
      </c>
      <c r="U89" s="507">
        <v>9011.8369050000001</v>
      </c>
      <c r="V89" s="507">
        <v>15892.932511999999</v>
      </c>
      <c r="W89" s="507">
        <v>55954.393341000003</v>
      </c>
      <c r="X89" s="507">
        <v>649209.35683599999</v>
      </c>
      <c r="Y89" s="507">
        <v>40560.487493000001</v>
      </c>
      <c r="Z89" s="507">
        <v>182057.769245</v>
      </c>
      <c r="AA89" s="507">
        <v>9181704.4140549097</v>
      </c>
      <c r="AB89" s="507">
        <v>1804874.4055580001</v>
      </c>
      <c r="AC89" s="507">
        <v>770629.00708699995</v>
      </c>
      <c r="AD89" s="507">
        <v>11168636.58885791</v>
      </c>
      <c r="AE89" s="507">
        <v>11939265.595944909</v>
      </c>
      <c r="AF89" s="507">
        <v>293800.86975800002</v>
      </c>
      <c r="AG89" s="507">
        <v>229876.7488164934</v>
      </c>
      <c r="AH89" s="510">
        <v>1505831.071096</v>
      </c>
    </row>
    <row r="90" spans="1:34" s="23" customFormat="1" ht="12.75">
      <c r="A90" s="46" t="s">
        <v>59</v>
      </c>
      <c r="B90" s="589" t="s">
        <v>147</v>
      </c>
      <c r="C90" s="506">
        <v>289523.57653199998</v>
      </c>
      <c r="D90" s="507">
        <v>495336.099285</v>
      </c>
      <c r="E90" s="507">
        <v>112497.152164</v>
      </c>
      <c r="F90" s="507">
        <v>29260.203697000001</v>
      </c>
      <c r="G90" s="507">
        <v>1094509.2962750001</v>
      </c>
      <c r="H90" s="507">
        <v>949604.83751400001</v>
      </c>
      <c r="I90" s="507">
        <v>2804751.3041119999</v>
      </c>
      <c r="J90" s="507">
        <v>536539.22229499999</v>
      </c>
      <c r="K90" s="507">
        <v>119600.61238399999</v>
      </c>
      <c r="L90" s="507">
        <v>1578.0307330000001</v>
      </c>
      <c r="M90" s="507">
        <v>5750.3431440000004</v>
      </c>
      <c r="N90" s="510">
        <v>21343.306305999999</v>
      </c>
      <c r="O90" s="511">
        <v>885606.20797500003</v>
      </c>
      <c r="P90" s="507">
        <v>7094599.852186</v>
      </c>
      <c r="Q90" s="507">
        <v>8008877.740344</v>
      </c>
      <c r="R90" s="507">
        <v>1531255.5167700001</v>
      </c>
      <c r="S90" s="509">
        <v>15971755.561371999</v>
      </c>
      <c r="T90" s="507">
        <v>1782553.336106</v>
      </c>
      <c r="U90" s="507">
        <v>10653.249812</v>
      </c>
      <c r="V90" s="507">
        <v>9084.1282030000002</v>
      </c>
      <c r="W90" s="507">
        <v>50551.121025</v>
      </c>
      <c r="X90" s="507">
        <v>684533.32362599997</v>
      </c>
      <c r="Y90" s="507">
        <v>42467.559545999997</v>
      </c>
      <c r="Z90" s="507">
        <v>179454.035042</v>
      </c>
      <c r="AA90" s="507">
        <v>9279980.4855589997</v>
      </c>
      <c r="AB90" s="507">
        <v>1793567.70771</v>
      </c>
      <c r="AC90" s="507">
        <v>797289.38221199997</v>
      </c>
      <c r="AD90" s="507">
        <v>11253002.228311</v>
      </c>
      <c r="AE90" s="507">
        <v>12050291.610523</v>
      </c>
      <c r="AF90" s="507">
        <v>300692.78480999998</v>
      </c>
      <c r="AG90" s="507">
        <v>253323.789949</v>
      </c>
      <c r="AH90" s="510">
        <v>1584894.0399839999</v>
      </c>
    </row>
    <row r="91" spans="1:34" s="23" customFormat="1" ht="12.75">
      <c r="A91" s="46"/>
      <c r="B91" s="589" t="s">
        <v>148</v>
      </c>
      <c r="C91" s="506">
        <v>275896.93958599999</v>
      </c>
      <c r="D91" s="507">
        <v>503454.81805399997</v>
      </c>
      <c r="E91" s="507">
        <v>80952.620538000003</v>
      </c>
      <c r="F91" s="507">
        <v>30047.754273999999</v>
      </c>
      <c r="G91" s="507">
        <v>881885.362525</v>
      </c>
      <c r="H91" s="507">
        <v>1141373.4939880001</v>
      </c>
      <c r="I91" s="507">
        <v>2861937.46908422</v>
      </c>
      <c r="J91" s="507">
        <v>526663.08455399994</v>
      </c>
      <c r="K91" s="507">
        <v>118471.083633</v>
      </c>
      <c r="L91" s="507">
        <v>1679.5886989999999</v>
      </c>
      <c r="M91" s="507">
        <v>5450.6081160000003</v>
      </c>
      <c r="N91" s="507">
        <v>19043.860791999999</v>
      </c>
      <c r="O91" s="507">
        <v>869954.64930000005</v>
      </c>
      <c r="P91" s="507">
        <v>6983063.8531379998</v>
      </c>
      <c r="Q91" s="507">
        <v>7879192.5600450002</v>
      </c>
      <c r="R91" s="507">
        <v>1496483.9025059999</v>
      </c>
      <c r="S91" s="509">
        <v>15796359.088787219</v>
      </c>
      <c r="T91" s="507">
        <v>1775334.6282220001</v>
      </c>
      <c r="U91" s="507">
        <v>11377.581012000001</v>
      </c>
      <c r="V91" s="507">
        <v>8198.2267979999997</v>
      </c>
      <c r="W91" s="507">
        <v>60155.812193999998</v>
      </c>
      <c r="X91" s="507">
        <v>700581.783039</v>
      </c>
      <c r="Y91" s="507">
        <v>41954.854693000001</v>
      </c>
      <c r="Z91" s="507">
        <v>234696.06860500001</v>
      </c>
      <c r="AA91" s="507">
        <v>9340857.7845530007</v>
      </c>
      <c r="AB91" s="507">
        <v>1628128.110107</v>
      </c>
      <c r="AC91" s="507">
        <v>822268.257736</v>
      </c>
      <c r="AD91" s="507">
        <v>11203681.963265002</v>
      </c>
      <c r="AE91" s="507">
        <v>12025950.221001001</v>
      </c>
      <c r="AF91" s="507">
        <v>287147.69828358997</v>
      </c>
      <c r="AG91" s="507">
        <v>171074.03014527159</v>
      </c>
      <c r="AH91" s="510">
        <v>1536852.511135</v>
      </c>
    </row>
    <row r="92" spans="1:34" s="23" customFormat="1" ht="12.75">
      <c r="A92" s="46"/>
      <c r="B92" s="589" t="s">
        <v>149</v>
      </c>
      <c r="C92" s="506">
        <v>278261.46918100002</v>
      </c>
      <c r="D92" s="507">
        <v>510327.97081999999</v>
      </c>
      <c r="E92" s="507">
        <v>89188.200958999994</v>
      </c>
      <c r="F92" s="507">
        <v>32237.083040000001</v>
      </c>
      <c r="G92" s="507">
        <v>944696.65539600002</v>
      </c>
      <c r="H92" s="507">
        <v>1290685.042901</v>
      </c>
      <c r="I92" s="507">
        <v>2736395.7584910002</v>
      </c>
      <c r="J92" s="507">
        <v>565081.74866699998</v>
      </c>
      <c r="K92" s="507">
        <v>122023.38606600001</v>
      </c>
      <c r="L92" s="507">
        <v>1133.8910040000001</v>
      </c>
      <c r="M92" s="507">
        <v>5231.9943720000001</v>
      </c>
      <c r="N92" s="507">
        <v>20808.62066</v>
      </c>
      <c r="O92" s="507">
        <v>866280.44511199999</v>
      </c>
      <c r="P92" s="507">
        <v>7057296.5861799996</v>
      </c>
      <c r="Q92" s="507">
        <v>7950751.5373279992</v>
      </c>
      <c r="R92" s="507">
        <v>1581686.805125</v>
      </c>
      <c r="S92" s="509">
        <v>16101335.657973999</v>
      </c>
      <c r="T92" s="507">
        <v>1810951.8210539999</v>
      </c>
      <c r="U92" s="507">
        <v>15691.485342</v>
      </c>
      <c r="V92" s="507">
        <v>11627.397896</v>
      </c>
      <c r="W92" s="507">
        <v>43521.273954999997</v>
      </c>
      <c r="X92" s="507">
        <v>707304.95120100002</v>
      </c>
      <c r="Y92" s="507">
        <v>41678.133149000001</v>
      </c>
      <c r="Z92" s="507">
        <v>248984.23204</v>
      </c>
      <c r="AA92" s="507">
        <v>9421578.2241619993</v>
      </c>
      <c r="AB92" s="507">
        <v>1762590.724591</v>
      </c>
      <c r="AC92" s="507">
        <v>819823.24154299998</v>
      </c>
      <c r="AD92" s="507">
        <v>11433153.180792999</v>
      </c>
      <c r="AE92" s="507">
        <v>12252976.422335999</v>
      </c>
      <c r="AF92" s="507">
        <v>278078.41784399998</v>
      </c>
      <c r="AG92" s="507">
        <v>174514.15126399999</v>
      </c>
      <c r="AH92" s="510">
        <v>1584814.8454760001</v>
      </c>
    </row>
    <row r="93" spans="1:34" s="23" customFormat="1" ht="12.75">
      <c r="A93" s="46"/>
      <c r="B93" s="589" t="s">
        <v>150</v>
      </c>
      <c r="C93" s="506">
        <v>272666.98492999998</v>
      </c>
      <c r="D93" s="507">
        <v>468165.19521699997</v>
      </c>
      <c r="E93" s="507">
        <v>83252.266294000001</v>
      </c>
      <c r="F93" s="507">
        <v>29634.047010999999</v>
      </c>
      <c r="G93" s="507">
        <v>1065036.491779</v>
      </c>
      <c r="H93" s="507">
        <v>1281319.9967065901</v>
      </c>
      <c r="I93" s="507">
        <v>2884952.138758</v>
      </c>
      <c r="J93" s="507">
        <v>594141.54282099998</v>
      </c>
      <c r="K93" s="507">
        <v>124064.80719799999</v>
      </c>
      <c r="L93" s="507">
        <v>750.28720199999998</v>
      </c>
      <c r="M93" s="507">
        <v>5455.076583</v>
      </c>
      <c r="N93" s="507">
        <v>21377.905235999999</v>
      </c>
      <c r="O93" s="507">
        <v>863119.55630907998</v>
      </c>
      <c r="P93" s="507">
        <v>7087179.5051359599</v>
      </c>
      <c r="Q93" s="507">
        <v>7977882.3304660395</v>
      </c>
      <c r="R93" s="507">
        <v>1556789.79177534</v>
      </c>
      <c r="S93" s="509">
        <v>16337905.592955971</v>
      </c>
      <c r="T93" s="507">
        <v>1831709.309849689</v>
      </c>
      <c r="U93" s="507">
        <v>16318.199457999999</v>
      </c>
      <c r="V93" s="507">
        <v>11793.516100000001</v>
      </c>
      <c r="W93" s="507">
        <v>39897.85656</v>
      </c>
      <c r="X93" s="507">
        <v>708080.07219900005</v>
      </c>
      <c r="Y93" s="507">
        <v>45564.758704</v>
      </c>
      <c r="Z93" s="507">
        <v>212495.59229900001</v>
      </c>
      <c r="AA93" s="507">
        <v>9549367.7404299993</v>
      </c>
      <c r="AB93" s="507">
        <v>1863869.0614159999</v>
      </c>
      <c r="AC93" s="507">
        <v>821654.40302100009</v>
      </c>
      <c r="AD93" s="507">
        <v>11625732.394144999</v>
      </c>
      <c r="AE93" s="507">
        <v>12447386.797165999</v>
      </c>
      <c r="AF93" s="507">
        <v>271104.24523200002</v>
      </c>
      <c r="AG93" s="507">
        <v>194935.37781899999</v>
      </c>
      <c r="AH93" s="510">
        <v>1592769.862889</v>
      </c>
    </row>
    <row r="94" spans="1:34" s="23" customFormat="1" ht="12.75">
      <c r="A94" s="46"/>
      <c r="B94" s="589" t="s">
        <v>151</v>
      </c>
      <c r="C94" s="506">
        <v>284539.895242</v>
      </c>
      <c r="D94" s="507">
        <v>288866.79906200001</v>
      </c>
      <c r="E94" s="507">
        <v>80671.921184999999</v>
      </c>
      <c r="F94" s="507">
        <v>29544.058976</v>
      </c>
      <c r="G94" s="507">
        <v>1164504.6851079999</v>
      </c>
      <c r="H94" s="507">
        <v>1416629.9617379999</v>
      </c>
      <c r="I94" s="507">
        <v>3166165.8820529999</v>
      </c>
      <c r="J94" s="507">
        <v>412453.930482</v>
      </c>
      <c r="K94" s="507">
        <v>125575.446259</v>
      </c>
      <c r="L94" s="507">
        <v>675.79152899999997</v>
      </c>
      <c r="M94" s="507">
        <v>6107.369146</v>
      </c>
      <c r="N94" s="507">
        <v>20654.519516</v>
      </c>
      <c r="O94" s="507">
        <v>869291.48084099998</v>
      </c>
      <c r="P94" s="507">
        <v>7091629.5617709998</v>
      </c>
      <c r="Q94" s="507">
        <v>7988358.7228029994</v>
      </c>
      <c r="R94" s="507">
        <v>1474155.565804</v>
      </c>
      <c r="S94" s="509">
        <v>16431466.868712001</v>
      </c>
      <c r="T94" s="507">
        <v>1826357.4098990001</v>
      </c>
      <c r="U94" s="507">
        <v>15227.745097999999</v>
      </c>
      <c r="V94" s="507">
        <v>9441.610713</v>
      </c>
      <c r="W94" s="507">
        <v>44920.810399000002</v>
      </c>
      <c r="X94" s="507">
        <v>687204.59587299998</v>
      </c>
      <c r="Y94" s="507">
        <v>47337.192996999998</v>
      </c>
      <c r="Z94" s="507">
        <v>310427.02997199999</v>
      </c>
      <c r="AA94" s="507">
        <v>9525014.6073759999</v>
      </c>
      <c r="AB94" s="507">
        <v>1905606.065338</v>
      </c>
      <c r="AC94" s="507">
        <v>804131.95507999999</v>
      </c>
      <c r="AD94" s="507">
        <v>11741047.702686001</v>
      </c>
      <c r="AE94" s="507">
        <v>12545179.657766001</v>
      </c>
      <c r="AF94" s="507">
        <v>274360.54229499999</v>
      </c>
      <c r="AG94" s="507">
        <v>172951.250807</v>
      </c>
      <c r="AH94" s="510">
        <v>1612618.007945</v>
      </c>
    </row>
    <row r="95" spans="1:34" s="23" customFormat="1" ht="12.75">
      <c r="A95" s="46"/>
      <c r="B95" s="589" t="s">
        <v>152</v>
      </c>
      <c r="C95" s="506">
        <v>276907.27865300002</v>
      </c>
      <c r="D95" s="507">
        <v>314977.171952</v>
      </c>
      <c r="E95" s="507">
        <v>74255.495104999995</v>
      </c>
      <c r="F95" s="507">
        <v>31602.263865000001</v>
      </c>
      <c r="G95" s="507">
        <v>1191483.7832510001</v>
      </c>
      <c r="H95" s="507">
        <v>1464413.3567639999</v>
      </c>
      <c r="I95" s="507">
        <v>3162279.9797939998</v>
      </c>
      <c r="J95" s="507">
        <v>421188.52385699999</v>
      </c>
      <c r="K95" s="507">
        <v>128520.71705799999</v>
      </c>
      <c r="L95" s="507">
        <v>833.41078900000002</v>
      </c>
      <c r="M95" s="507">
        <v>6473.9810150000003</v>
      </c>
      <c r="N95" s="507">
        <v>20652.955741000002</v>
      </c>
      <c r="O95" s="507">
        <v>868872.96116099996</v>
      </c>
      <c r="P95" s="507">
        <v>7195935.2455679998</v>
      </c>
      <c r="Q95" s="507">
        <v>8092768.5542740002</v>
      </c>
      <c r="R95" s="507">
        <v>1508435.9703889999</v>
      </c>
      <c r="S95" s="509">
        <v>16666833.094961999</v>
      </c>
      <c r="T95" s="507">
        <v>1835864.226951</v>
      </c>
      <c r="U95" s="507">
        <v>15678.917226</v>
      </c>
      <c r="V95" s="507">
        <v>11422.380842</v>
      </c>
      <c r="W95" s="507">
        <v>48305.808022999998</v>
      </c>
      <c r="X95" s="507">
        <v>685606.53963500005</v>
      </c>
      <c r="Y95" s="507">
        <v>40718.836939000001</v>
      </c>
      <c r="Z95" s="507">
        <v>408527.265602</v>
      </c>
      <c r="AA95" s="507">
        <v>9604053.6211159993</v>
      </c>
      <c r="AB95" s="507">
        <v>1926021.0940690001</v>
      </c>
      <c r="AC95" s="507">
        <v>801732.48266500002</v>
      </c>
      <c r="AD95" s="507">
        <v>11938601.980787</v>
      </c>
      <c r="AE95" s="507">
        <v>12740334.463452</v>
      </c>
      <c r="AF95" s="507">
        <v>270669.47250600002</v>
      </c>
      <c r="AG95" s="507">
        <v>183661.58074899999</v>
      </c>
      <c r="AH95" s="510">
        <v>1636303.351304</v>
      </c>
    </row>
    <row r="96" spans="1:34" s="23" customFormat="1" ht="12.75">
      <c r="A96" s="46"/>
      <c r="B96" s="589" t="s">
        <v>153</v>
      </c>
      <c r="C96" s="506">
        <v>266706.29246700002</v>
      </c>
      <c r="D96" s="507">
        <v>350190.649684</v>
      </c>
      <c r="E96" s="507">
        <v>86485.486776999998</v>
      </c>
      <c r="F96" s="507">
        <v>29637.069105999999</v>
      </c>
      <c r="G96" s="507">
        <v>1196334.7606939999</v>
      </c>
      <c r="H96" s="507">
        <v>1587969.037859</v>
      </c>
      <c r="I96" s="507">
        <v>3209680.5040699998</v>
      </c>
      <c r="J96" s="507">
        <v>430216.25582000002</v>
      </c>
      <c r="K96" s="507">
        <v>125962.76945599999</v>
      </c>
      <c r="L96" s="507">
        <v>1019.19595</v>
      </c>
      <c r="M96" s="507">
        <v>7863.58673</v>
      </c>
      <c r="N96" s="507">
        <v>20871.369856000001</v>
      </c>
      <c r="O96" s="507">
        <v>867422.32674199995</v>
      </c>
      <c r="P96" s="507">
        <v>7235102.1699419999</v>
      </c>
      <c r="Q96" s="507">
        <v>8132278.64922</v>
      </c>
      <c r="R96" s="507">
        <v>1478950.311609</v>
      </c>
      <c r="S96" s="509">
        <v>16894411.786761999</v>
      </c>
      <c r="T96" s="507">
        <v>1849000.8481320001</v>
      </c>
      <c r="U96" s="507">
        <v>12191.711503</v>
      </c>
      <c r="V96" s="507">
        <v>7897.5016649999998</v>
      </c>
      <c r="W96" s="507">
        <v>43453.348768000003</v>
      </c>
      <c r="X96" s="507">
        <v>683665.908467</v>
      </c>
      <c r="Y96" s="507">
        <v>41770.487051999997</v>
      </c>
      <c r="Z96" s="507">
        <v>623964.81284000003</v>
      </c>
      <c r="AA96" s="507">
        <v>9677542.8960839994</v>
      </c>
      <c r="AB96" s="507">
        <v>1962363.6214300001</v>
      </c>
      <c r="AC96" s="507">
        <v>788978.95745500003</v>
      </c>
      <c r="AD96" s="507">
        <v>12263871.330354</v>
      </c>
      <c r="AE96" s="507">
        <v>13052850.287808999</v>
      </c>
      <c r="AF96" s="507">
        <v>271974.03118300001</v>
      </c>
      <c r="AG96" s="507">
        <v>181088.73148399999</v>
      </c>
      <c r="AH96" s="510">
        <v>1539497.888153</v>
      </c>
    </row>
    <row r="97" spans="1:34" s="23" customFormat="1" ht="12.75">
      <c r="A97" s="46"/>
      <c r="B97" s="589" t="s">
        <v>154</v>
      </c>
      <c r="C97" s="506">
        <v>273404.46980100003</v>
      </c>
      <c r="D97" s="507">
        <v>336007.83498300001</v>
      </c>
      <c r="E97" s="507">
        <v>93904.932373000003</v>
      </c>
      <c r="F97" s="507">
        <v>29958.406103000001</v>
      </c>
      <c r="G97" s="507">
        <v>1118670.5408999999</v>
      </c>
      <c r="H97" s="507">
        <v>1706781.518352</v>
      </c>
      <c r="I97" s="507">
        <v>3177644.2255660002</v>
      </c>
      <c r="J97" s="507">
        <v>432973.70927599998</v>
      </c>
      <c r="K97" s="507">
        <v>125620.912708</v>
      </c>
      <c r="L97" s="507">
        <v>1119.5989159999999</v>
      </c>
      <c r="M97" s="507">
        <v>7158.9329310000003</v>
      </c>
      <c r="N97" s="507">
        <v>20834.091581000001</v>
      </c>
      <c r="O97" s="507">
        <v>862254.74839099997</v>
      </c>
      <c r="P97" s="507">
        <v>7304066.9805880003</v>
      </c>
      <c r="Q97" s="507">
        <v>8195434.352407</v>
      </c>
      <c r="R97" s="507">
        <v>1510019.7510490001</v>
      </c>
      <c r="S97" s="509">
        <v>17000420.653517999</v>
      </c>
      <c r="T97" s="507">
        <v>1870164.0825362999</v>
      </c>
      <c r="U97" s="507">
        <v>12229.42196</v>
      </c>
      <c r="V97" s="507">
        <v>8747.0146760000007</v>
      </c>
      <c r="W97" s="507">
        <v>50145.262858000002</v>
      </c>
      <c r="X97" s="507">
        <v>675616.82297500002</v>
      </c>
      <c r="Y97" s="507">
        <v>60106.784614999997</v>
      </c>
      <c r="Z97" s="507">
        <v>617938.88882899994</v>
      </c>
      <c r="AA97" s="507">
        <v>9736518.6004959997</v>
      </c>
      <c r="AB97" s="507">
        <v>1974683.1398558998</v>
      </c>
      <c r="AC97" s="507">
        <v>806845.30708399997</v>
      </c>
      <c r="AD97" s="507">
        <v>12329140.629180901</v>
      </c>
      <c r="AE97" s="507">
        <v>13135985.9362649</v>
      </c>
      <c r="AF97" s="507">
        <v>257282.726085</v>
      </c>
      <c r="AG97" s="507">
        <v>173300.27900499999</v>
      </c>
      <c r="AH97" s="510">
        <v>1563687.6296270001</v>
      </c>
    </row>
    <row r="98" spans="1:34" s="23" customFormat="1" ht="12.75">
      <c r="A98" s="46"/>
      <c r="B98" s="589" t="s">
        <v>155</v>
      </c>
      <c r="C98" s="506">
        <v>286367.13881099998</v>
      </c>
      <c r="D98" s="507">
        <v>332212.35711300001</v>
      </c>
      <c r="E98" s="507">
        <v>94792.796140000006</v>
      </c>
      <c r="F98" s="507">
        <v>37443.683364999997</v>
      </c>
      <c r="G98" s="507">
        <v>1131988.0262229999</v>
      </c>
      <c r="H98" s="507">
        <v>1813970.9016470001</v>
      </c>
      <c r="I98" s="507">
        <v>3188559.3842790001</v>
      </c>
      <c r="J98" s="507">
        <v>425959.37503699999</v>
      </c>
      <c r="K98" s="507">
        <v>131521.047028</v>
      </c>
      <c r="L98" s="507">
        <v>1213.386456</v>
      </c>
      <c r="M98" s="507">
        <v>7533.9097460000003</v>
      </c>
      <c r="N98" s="507">
        <v>21585.430464000001</v>
      </c>
      <c r="O98" s="507">
        <v>867386.70890299999</v>
      </c>
      <c r="P98" s="507">
        <v>7456512.9111799998</v>
      </c>
      <c r="Q98" s="507">
        <v>8354232.3467490003</v>
      </c>
      <c r="R98" s="507">
        <v>1476282.1647099999</v>
      </c>
      <c r="S98" s="509">
        <v>17273329.221101999</v>
      </c>
      <c r="T98" s="507">
        <v>1871976.4706919999</v>
      </c>
      <c r="U98" s="507">
        <v>12289.024948</v>
      </c>
      <c r="V98" s="507">
        <v>10875.529512999999</v>
      </c>
      <c r="W98" s="507">
        <v>79151.766808</v>
      </c>
      <c r="X98" s="507">
        <v>757898.32492699998</v>
      </c>
      <c r="Y98" s="507">
        <v>42112.015325</v>
      </c>
      <c r="Z98" s="507">
        <v>614474.06605799997</v>
      </c>
      <c r="AA98" s="507">
        <v>9827026.1951727606</v>
      </c>
      <c r="AB98" s="507">
        <v>1963542.7866991202</v>
      </c>
      <c r="AC98" s="507">
        <v>902326.66152100009</v>
      </c>
      <c r="AD98" s="507">
        <v>12405043.047929881</v>
      </c>
      <c r="AE98" s="507">
        <v>13307369.709450882</v>
      </c>
      <c r="AF98" s="507">
        <v>265126.012216</v>
      </c>
      <c r="AG98" s="507">
        <v>165423.389375</v>
      </c>
      <c r="AH98" s="510">
        <v>1663433.639369</v>
      </c>
    </row>
    <row r="99" spans="1:34" s="23" customFormat="1" ht="12.75">
      <c r="A99" s="46"/>
      <c r="C99" s="506"/>
      <c r="D99" s="507"/>
      <c r="E99" s="507"/>
      <c r="F99" s="507"/>
      <c r="G99" s="507"/>
      <c r="H99" s="507"/>
      <c r="I99" s="507"/>
      <c r="J99" s="507"/>
      <c r="K99" s="507"/>
      <c r="L99" s="507"/>
      <c r="M99" s="507"/>
      <c r="N99" s="507"/>
      <c r="O99" s="507"/>
      <c r="P99" s="507"/>
      <c r="Q99" s="507"/>
      <c r="R99" s="507"/>
      <c r="S99" s="509"/>
      <c r="T99" s="507"/>
      <c r="U99" s="507"/>
      <c r="V99" s="507"/>
      <c r="W99" s="507"/>
      <c r="X99" s="507"/>
      <c r="Y99" s="507"/>
      <c r="Z99" s="507"/>
      <c r="AA99" s="507"/>
      <c r="AB99" s="507"/>
      <c r="AC99" s="507"/>
      <c r="AD99" s="507"/>
      <c r="AE99" s="507"/>
      <c r="AF99" s="507"/>
      <c r="AG99" s="507"/>
      <c r="AH99" s="510"/>
    </row>
    <row r="100" spans="1:34" s="23" customFormat="1" ht="12.75">
      <c r="A100" s="46">
        <v>2024</v>
      </c>
      <c r="B100" s="589" t="s">
        <v>144</v>
      </c>
      <c r="C100" s="506">
        <v>282790.52366399998</v>
      </c>
      <c r="D100" s="507">
        <v>314965.918618</v>
      </c>
      <c r="E100" s="507">
        <v>102261.515977</v>
      </c>
      <c r="F100" s="507">
        <v>31215.378651529998</v>
      </c>
      <c r="G100" s="507">
        <v>1093368.3884304292</v>
      </c>
      <c r="H100" s="507">
        <v>1879388.2182750001</v>
      </c>
      <c r="I100" s="507">
        <v>3277495.2177980002</v>
      </c>
      <c r="J100" s="507">
        <v>420722.49278099998</v>
      </c>
      <c r="K100" s="507">
        <v>130140.27232600001</v>
      </c>
      <c r="L100" s="507">
        <v>1531.8769850000001</v>
      </c>
      <c r="M100" s="507">
        <v>5406.8256110000002</v>
      </c>
      <c r="N100" s="507">
        <v>23141.598804000001</v>
      </c>
      <c r="O100" s="507">
        <v>867751.60733999999</v>
      </c>
      <c r="P100" s="507">
        <v>7379470.8287452199</v>
      </c>
      <c r="Q100" s="507">
        <v>8277302.7374852197</v>
      </c>
      <c r="R100" s="507">
        <v>1444309.9536458501</v>
      </c>
      <c r="S100" s="509">
        <v>17253960.617652029</v>
      </c>
      <c r="T100" s="507">
        <v>1924011.1170979999</v>
      </c>
      <c r="U100" s="507">
        <v>7877.1889160000001</v>
      </c>
      <c r="V100" s="507">
        <v>7484.7908900000002</v>
      </c>
      <c r="W100" s="507">
        <v>47212.616585000003</v>
      </c>
      <c r="X100" s="507">
        <v>718501.18546399998</v>
      </c>
      <c r="Y100" s="507">
        <v>43262.483998999996</v>
      </c>
      <c r="Z100" s="507">
        <v>635351.624129</v>
      </c>
      <c r="AA100" s="507">
        <v>9843031.9980364498</v>
      </c>
      <c r="AB100" s="507">
        <v>1916456.1173479999</v>
      </c>
      <c r="AC100" s="507">
        <v>824338.265854</v>
      </c>
      <c r="AD100" s="507">
        <v>12394839.739513449</v>
      </c>
      <c r="AE100" s="507">
        <v>13219178.005367449</v>
      </c>
      <c r="AF100" s="507">
        <v>262877.27518</v>
      </c>
      <c r="AG100" s="507">
        <v>168215.79079599999</v>
      </c>
      <c r="AH100" s="510">
        <v>1679678.429211</v>
      </c>
    </row>
    <row r="101" spans="1:34" s="23" customFormat="1" ht="12.75">
      <c r="A101" s="46"/>
      <c r="B101" s="589" t="s">
        <v>145</v>
      </c>
      <c r="C101" s="506">
        <v>289815.35678600002</v>
      </c>
      <c r="D101" s="507">
        <v>227496.85648399999</v>
      </c>
      <c r="E101" s="507">
        <v>92663.216344999993</v>
      </c>
      <c r="F101" s="507">
        <v>27397.656307000001</v>
      </c>
      <c r="G101" s="507">
        <v>1101925.8796999999</v>
      </c>
      <c r="H101" s="507">
        <v>1994317.88776231</v>
      </c>
      <c r="I101" s="507">
        <v>3348126.706152</v>
      </c>
      <c r="J101" s="507">
        <v>412597.15689699998</v>
      </c>
      <c r="K101" s="507">
        <v>141586.18599699999</v>
      </c>
      <c r="L101" s="507">
        <v>1768.4754680000001</v>
      </c>
      <c r="M101" s="507">
        <v>6523.5259569999998</v>
      </c>
      <c r="N101" s="507">
        <v>23421.911332</v>
      </c>
      <c r="O101" s="507">
        <v>897508.76251300005</v>
      </c>
      <c r="P101" s="507">
        <v>7347309.4713819996</v>
      </c>
      <c r="Q101" s="507">
        <v>8276532.146652</v>
      </c>
      <c r="R101" s="507">
        <v>1469005.771403</v>
      </c>
      <c r="S101" s="509">
        <v>17381464.820485312</v>
      </c>
      <c r="T101" s="507">
        <v>1965515.264153</v>
      </c>
      <c r="U101" s="507">
        <v>1100.850974</v>
      </c>
      <c r="V101" s="507">
        <v>14870.146059999999</v>
      </c>
      <c r="W101" s="507">
        <v>44609.120600000002</v>
      </c>
      <c r="X101" s="507">
        <v>722901.44869800005</v>
      </c>
      <c r="Y101" s="507">
        <v>46261.632986999997</v>
      </c>
      <c r="Z101" s="507">
        <v>697642.07058099995</v>
      </c>
      <c r="AA101" s="507">
        <v>9940211.0169772599</v>
      </c>
      <c r="AB101" s="507">
        <v>1897493.078864</v>
      </c>
      <c r="AC101" s="507">
        <v>829743.19931900012</v>
      </c>
      <c r="AD101" s="507">
        <v>12535346.166422261</v>
      </c>
      <c r="AE101" s="507">
        <v>13365089.36574126</v>
      </c>
      <c r="AF101" s="507">
        <v>266297.97211799998</v>
      </c>
      <c r="AG101" s="507">
        <v>156629.06415799999</v>
      </c>
      <c r="AH101" s="510">
        <v>1627933.1543149999</v>
      </c>
    </row>
    <row r="102" spans="1:34" s="23" customFormat="1" ht="12.75">
      <c r="A102" s="46"/>
      <c r="B102" s="589" t="s">
        <v>146</v>
      </c>
      <c r="C102" s="506">
        <v>289570.41765890003</v>
      </c>
      <c r="D102" s="507">
        <v>239257.55369</v>
      </c>
      <c r="E102" s="507">
        <v>89642.055649000002</v>
      </c>
      <c r="F102" s="507">
        <v>28365.136039000001</v>
      </c>
      <c r="G102" s="507">
        <v>1023343.953915</v>
      </c>
      <c r="H102" s="507">
        <v>1997094.4501420001</v>
      </c>
      <c r="I102" s="507">
        <v>3327756.8750479999</v>
      </c>
      <c r="J102" s="507">
        <v>404808.113602</v>
      </c>
      <c r="K102" s="507">
        <v>138124.49262800001</v>
      </c>
      <c r="L102" s="507">
        <v>1327.387819</v>
      </c>
      <c r="M102" s="507">
        <v>6314.3789839999999</v>
      </c>
      <c r="N102" s="507">
        <v>22442.72525</v>
      </c>
      <c r="O102" s="507">
        <v>915987.33544099994</v>
      </c>
      <c r="P102" s="507">
        <v>7380375.7299337601</v>
      </c>
      <c r="Q102" s="507">
        <v>8326447.5574277602</v>
      </c>
      <c r="R102" s="507">
        <v>1520893.7173349999</v>
      </c>
      <c r="S102" s="509">
        <v>17385304.323134661</v>
      </c>
      <c r="T102" s="507">
        <v>1951510.2122913101</v>
      </c>
      <c r="U102" s="507">
        <v>11431.702633000001</v>
      </c>
      <c r="V102" s="507">
        <v>8183.7926129999996</v>
      </c>
      <c r="W102" s="507">
        <v>53348.82559</v>
      </c>
      <c r="X102" s="507">
        <v>748120.17893699999</v>
      </c>
      <c r="Y102" s="507">
        <v>43210.553205999997</v>
      </c>
      <c r="Z102" s="507">
        <v>606545.45367099997</v>
      </c>
      <c r="AA102" s="507">
        <v>10017009.798071621</v>
      </c>
      <c r="AB102" s="507">
        <v>1821139.2684490001</v>
      </c>
      <c r="AC102" s="507">
        <v>864295.05297900003</v>
      </c>
      <c r="AD102" s="507">
        <v>12444694.520191621</v>
      </c>
      <c r="AE102" s="507">
        <v>13308989.573170621</v>
      </c>
      <c r="AF102" s="507">
        <v>260478.04902100001</v>
      </c>
      <c r="AG102" s="507">
        <v>155315.47096499999</v>
      </c>
      <c r="AH102" s="510">
        <v>1709011.0176870001</v>
      </c>
    </row>
    <row r="103" spans="1:34" s="23" customFormat="1" ht="12.75">
      <c r="A103" s="46" t="s">
        <v>59</v>
      </c>
      <c r="B103" s="589" t="s">
        <v>147</v>
      </c>
      <c r="C103" s="506">
        <v>319666.65168499999</v>
      </c>
      <c r="D103" s="507">
        <v>319693.13243083004</v>
      </c>
      <c r="E103" s="507">
        <v>69597.365325999999</v>
      </c>
      <c r="F103" s="507">
        <v>27145.516975999999</v>
      </c>
      <c r="G103" s="507">
        <v>939850.0922923201</v>
      </c>
      <c r="H103" s="507">
        <v>2041568.86275706</v>
      </c>
      <c r="I103" s="507">
        <v>3405217.4068809999</v>
      </c>
      <c r="J103" s="507">
        <v>399573.581595</v>
      </c>
      <c r="K103" s="507">
        <v>148163.00531000001</v>
      </c>
      <c r="L103" s="507">
        <v>1294.83149437</v>
      </c>
      <c r="M103" s="507">
        <v>7039.8348159999996</v>
      </c>
      <c r="N103" s="507">
        <v>24172.351922000002</v>
      </c>
      <c r="O103" s="507">
        <v>907369.3586281999</v>
      </c>
      <c r="P103" s="507">
        <v>7351770.6277425401</v>
      </c>
      <c r="Q103" s="507">
        <v>8291647.0046031103</v>
      </c>
      <c r="R103" s="507">
        <v>1507546.5760989999</v>
      </c>
      <c r="S103" s="509">
        <v>17469669.195955321</v>
      </c>
      <c r="T103" s="507">
        <v>1945671.8796920001</v>
      </c>
      <c r="U103" s="507">
        <v>7814.8544419999998</v>
      </c>
      <c r="V103" s="507">
        <v>9069.0064989999992</v>
      </c>
      <c r="W103" s="507">
        <v>53850.948125000003</v>
      </c>
      <c r="X103" s="507">
        <v>788956.03247500001</v>
      </c>
      <c r="Y103" s="507">
        <v>49353.261638999997</v>
      </c>
      <c r="Z103" s="507">
        <v>621310.36517999996</v>
      </c>
      <c r="AA103" s="507">
        <v>10133460.34190551</v>
      </c>
      <c r="AB103" s="507">
        <v>1803511.9383710001</v>
      </c>
      <c r="AC103" s="507">
        <v>909044.10318000009</v>
      </c>
      <c r="AD103" s="507">
        <v>12558282.645456512</v>
      </c>
      <c r="AE103" s="507">
        <v>13467326.748636512</v>
      </c>
      <c r="AF103" s="507">
        <v>229633.06290799999</v>
      </c>
      <c r="AG103" s="507">
        <v>156460.66441500001</v>
      </c>
      <c r="AH103" s="510">
        <v>1670576.84030337</v>
      </c>
    </row>
    <row r="104" spans="1:34" s="23" customFormat="1" ht="12.75">
      <c r="A104" s="46"/>
      <c r="B104" s="589" t="s">
        <v>148</v>
      </c>
      <c r="C104" s="506">
        <v>301855.15308277</v>
      </c>
      <c r="D104" s="507">
        <v>278139.76444295002</v>
      </c>
      <c r="E104" s="507">
        <v>75764.34649252001</v>
      </c>
      <c r="F104" s="507">
        <v>26521.533717999999</v>
      </c>
      <c r="G104" s="507">
        <v>996575.2773974</v>
      </c>
      <c r="H104" s="507">
        <v>2085984.8697958749</v>
      </c>
      <c r="I104" s="507">
        <v>3437938.9759010002</v>
      </c>
      <c r="J104" s="507">
        <v>406276.781525</v>
      </c>
      <c r="K104" s="507">
        <v>161674.34409</v>
      </c>
      <c r="L104" s="507">
        <v>1937.7485380000001</v>
      </c>
      <c r="M104" s="507">
        <v>6603.9462629999998</v>
      </c>
      <c r="N104" s="507">
        <v>23564.63032588</v>
      </c>
      <c r="O104" s="507">
        <v>901765.37073090998</v>
      </c>
      <c r="P104" s="507">
        <v>7413412.3879488893</v>
      </c>
      <c r="Q104" s="507">
        <v>8347284.0838066796</v>
      </c>
      <c r="R104" s="507">
        <v>1506398.6859348798</v>
      </c>
      <c r="S104" s="509">
        <v>17624413.816187073</v>
      </c>
      <c r="T104" s="507">
        <v>1916429.1698394299</v>
      </c>
      <c r="U104" s="507">
        <v>7140.8771718600001</v>
      </c>
      <c r="V104" s="507">
        <v>11783.91725533</v>
      </c>
      <c r="W104" s="507">
        <v>49360.734452999997</v>
      </c>
      <c r="X104" s="507">
        <v>784619.06751618732</v>
      </c>
      <c r="Y104" s="507">
        <v>39211.533833630005</v>
      </c>
      <c r="Z104" s="507">
        <v>707998.56009499996</v>
      </c>
      <c r="AA104" s="507">
        <v>10297135.160842691</v>
      </c>
      <c r="AB104" s="507">
        <v>1842365.8618967403</v>
      </c>
      <c r="AC104" s="507">
        <v>892116.13023000734</v>
      </c>
      <c r="AD104" s="507">
        <v>12847499.58283443</v>
      </c>
      <c r="AE104" s="507">
        <v>13739615.713064438</v>
      </c>
      <c r="AF104" s="507">
        <v>239790.52549199999</v>
      </c>
      <c r="AG104" s="507">
        <v>163031.63641499999</v>
      </c>
      <c r="AH104" s="510">
        <v>1565546.7713774072</v>
      </c>
    </row>
    <row r="105" spans="1:34" s="23" customFormat="1" ht="12.75">
      <c r="A105" s="46"/>
      <c r="B105" s="589" t="s">
        <v>149</v>
      </c>
      <c r="C105" s="506">
        <v>286649.83880999999</v>
      </c>
      <c r="D105" s="507">
        <v>283274.10200800002</v>
      </c>
      <c r="E105" s="507">
        <v>91513.382756999999</v>
      </c>
      <c r="F105" s="507">
        <v>25963.827577</v>
      </c>
      <c r="G105" s="507">
        <v>1055832.4864040001</v>
      </c>
      <c r="H105" s="507">
        <v>2097029.4400849999</v>
      </c>
      <c r="I105" s="507">
        <v>3383579.9911400001</v>
      </c>
      <c r="J105" s="507">
        <v>413009.97419099999</v>
      </c>
      <c r="K105" s="507">
        <v>141859.48628499999</v>
      </c>
      <c r="L105" s="507">
        <v>1847.3819410000001</v>
      </c>
      <c r="M105" s="507">
        <v>5915.425131</v>
      </c>
      <c r="N105" s="507">
        <v>24622.337652999999</v>
      </c>
      <c r="O105" s="507">
        <v>901166.26925100002</v>
      </c>
      <c r="P105" s="507">
        <v>7505609.4846620001</v>
      </c>
      <c r="Q105" s="507">
        <v>8439160.8986380007</v>
      </c>
      <c r="R105" s="507">
        <v>1528544.6826450001</v>
      </c>
      <c r="S105" s="509">
        <v>17746418.110539999</v>
      </c>
      <c r="T105" s="507">
        <v>1921129.6714391101</v>
      </c>
      <c r="U105" s="507">
        <v>9323.3974039999994</v>
      </c>
      <c r="V105" s="507">
        <v>8834.4493839999996</v>
      </c>
      <c r="W105" s="507">
        <v>76996.003672000006</v>
      </c>
      <c r="X105" s="507">
        <v>796574.25540400005</v>
      </c>
      <c r="Y105" s="507">
        <v>39980.087480000002</v>
      </c>
      <c r="Z105" s="507">
        <v>679565.751834</v>
      </c>
      <c r="AA105" s="507">
        <v>10353081.788402</v>
      </c>
      <c r="AB105" s="507">
        <v>1864518.169794</v>
      </c>
      <c r="AC105" s="507">
        <v>931708.19334400003</v>
      </c>
      <c r="AD105" s="507">
        <v>12897165.710030001</v>
      </c>
      <c r="AE105" s="507">
        <v>13828873.903374001</v>
      </c>
      <c r="AF105" s="507">
        <v>241569.06243639998</v>
      </c>
      <c r="AG105" s="507">
        <v>157796.95765600001</v>
      </c>
      <c r="AH105" s="510">
        <v>1597048.5156356699</v>
      </c>
    </row>
    <row r="106" spans="1:34" s="23" customFormat="1" ht="12.75">
      <c r="A106" s="46"/>
      <c r="B106" s="589" t="s">
        <v>150</v>
      </c>
      <c r="C106" s="506">
        <v>294340.72214038001</v>
      </c>
      <c r="D106" s="507">
        <v>285446.25889</v>
      </c>
      <c r="E106" s="507">
        <v>72805.708262999993</v>
      </c>
      <c r="F106" s="507">
        <v>26167.797526999999</v>
      </c>
      <c r="G106" s="507">
        <v>1142010.649274</v>
      </c>
      <c r="H106" s="507">
        <v>2162059.2318309899</v>
      </c>
      <c r="I106" s="507">
        <v>3516817.3007319998</v>
      </c>
      <c r="J106" s="507">
        <v>409775.19301599998</v>
      </c>
      <c r="K106" s="507">
        <v>137571.27454400001</v>
      </c>
      <c r="L106" s="507">
        <v>2970.6898759999999</v>
      </c>
      <c r="M106" s="507">
        <v>5543.6666189999996</v>
      </c>
      <c r="N106" s="507">
        <v>28829.551890999999</v>
      </c>
      <c r="O106" s="507">
        <v>894192.90906099998</v>
      </c>
      <c r="P106" s="507">
        <v>7436317.7862290004</v>
      </c>
      <c r="Q106" s="507">
        <v>8367854.6036760006</v>
      </c>
      <c r="R106" s="507">
        <v>1472669.516664</v>
      </c>
      <c r="S106" s="509">
        <v>17887518.256557368</v>
      </c>
      <c r="T106" s="507">
        <v>1966600.676741</v>
      </c>
      <c r="U106" s="507">
        <v>8016.629027</v>
      </c>
      <c r="V106" s="507">
        <v>8740.2869719999999</v>
      </c>
      <c r="W106" s="507">
        <v>50522.323306999999</v>
      </c>
      <c r="X106" s="507">
        <v>783707.07827099995</v>
      </c>
      <c r="Y106" s="507">
        <v>40561.780999000002</v>
      </c>
      <c r="Z106" s="507">
        <v>734490.24493599997</v>
      </c>
      <c r="AA106" s="507">
        <v>10424612.552386001</v>
      </c>
      <c r="AB106" s="507">
        <v>1888498.1670959999</v>
      </c>
      <c r="AC106" s="507">
        <v>891548.09857599996</v>
      </c>
      <c r="AD106" s="507">
        <v>13047600.964418001</v>
      </c>
      <c r="AE106" s="507">
        <v>13939149.062994001</v>
      </c>
      <c r="AF106" s="507">
        <v>212396.302925</v>
      </c>
      <c r="AG106" s="507">
        <v>173905.09974999999</v>
      </c>
      <c r="AH106" s="510">
        <v>1595467.1141466298</v>
      </c>
    </row>
    <row r="107" spans="1:34" s="23" customFormat="1" ht="12.75">
      <c r="A107" s="46"/>
      <c r="B107" s="589" t="s">
        <v>151</v>
      </c>
      <c r="C107" s="506">
        <v>292524.86347500002</v>
      </c>
      <c r="D107" s="507">
        <v>285658.93632899999</v>
      </c>
      <c r="E107" s="507">
        <v>72993.290980999998</v>
      </c>
      <c r="F107" s="507">
        <v>28985.055626000001</v>
      </c>
      <c r="G107" s="507">
        <v>1125584.5131339999</v>
      </c>
      <c r="H107" s="507">
        <v>2286397.247188</v>
      </c>
      <c r="I107" s="507">
        <v>3432547.877901</v>
      </c>
      <c r="J107" s="507">
        <v>406662.610736</v>
      </c>
      <c r="K107" s="507">
        <v>137097.597748</v>
      </c>
      <c r="L107" s="507">
        <v>4305.3425930000003</v>
      </c>
      <c r="M107" s="507">
        <v>5142.9756889999999</v>
      </c>
      <c r="N107" s="507">
        <v>29287.282788</v>
      </c>
      <c r="O107" s="507">
        <v>908064.49722300004</v>
      </c>
      <c r="P107" s="507">
        <v>7524619.0745949997</v>
      </c>
      <c r="Q107" s="507">
        <v>8471419.1728879996</v>
      </c>
      <c r="R107" s="507">
        <v>1465384.0298318001</v>
      </c>
      <c r="S107" s="509">
        <v>18005255.195837803</v>
      </c>
      <c r="T107" s="507">
        <v>2015965.6038269999</v>
      </c>
      <c r="U107" s="507">
        <v>7497.8979289999997</v>
      </c>
      <c r="V107" s="507">
        <v>11342.616837</v>
      </c>
      <c r="W107" s="507">
        <v>46370.294543000004</v>
      </c>
      <c r="X107" s="507">
        <v>789620.56691099994</v>
      </c>
      <c r="Y107" s="507">
        <v>41767.279637</v>
      </c>
      <c r="Z107" s="507">
        <v>813408.86895100004</v>
      </c>
      <c r="AA107" s="507">
        <v>10428064.2608064</v>
      </c>
      <c r="AB107" s="507">
        <v>1914280.4268696699</v>
      </c>
      <c r="AC107" s="507">
        <v>896598.65585700003</v>
      </c>
      <c r="AD107" s="507">
        <v>13155753.556627071</v>
      </c>
      <c r="AE107" s="507">
        <v>14052352.212484071</v>
      </c>
      <c r="AF107" s="507">
        <v>223542.863029</v>
      </c>
      <c r="AG107" s="507">
        <v>174444.532041</v>
      </c>
      <c r="AH107" s="510">
        <v>1538949.9844559999</v>
      </c>
    </row>
    <row r="108" spans="1:34" s="23" customFormat="1" ht="12.75">
      <c r="A108" s="46"/>
      <c r="B108" s="589" t="s">
        <v>152</v>
      </c>
      <c r="C108" s="506">
        <v>319147.98026699998</v>
      </c>
      <c r="D108" s="507">
        <v>317776.20457200002</v>
      </c>
      <c r="E108" s="507">
        <v>72482.620238999996</v>
      </c>
      <c r="F108" s="507">
        <v>27275.211177000001</v>
      </c>
      <c r="G108" s="507">
        <v>1093911.8765670001</v>
      </c>
      <c r="H108" s="507">
        <v>2262871.3636830002</v>
      </c>
      <c r="I108" s="507">
        <v>3472523.3271499998</v>
      </c>
      <c r="J108" s="507">
        <v>404313.86005800002</v>
      </c>
      <c r="K108" s="507">
        <v>130623.50474372</v>
      </c>
      <c r="L108" s="507">
        <v>4308.2953410399996</v>
      </c>
      <c r="M108" s="507">
        <v>5015.49305</v>
      </c>
      <c r="N108" s="507">
        <v>30777.310506999998</v>
      </c>
      <c r="O108" s="507">
        <v>917023.44682700001</v>
      </c>
      <c r="P108" s="507">
        <v>7628840.1997689996</v>
      </c>
      <c r="Q108" s="507">
        <v>8585964.7454940397</v>
      </c>
      <c r="R108" s="507">
        <v>1582395.441325</v>
      </c>
      <c r="S108" s="509">
        <v>18269286.135275759</v>
      </c>
      <c r="T108" s="507">
        <v>2037287.3211320001</v>
      </c>
      <c r="U108" s="507">
        <v>12978.38161</v>
      </c>
      <c r="V108" s="507">
        <v>9344.4409799999994</v>
      </c>
      <c r="W108" s="507">
        <v>48234.949968000001</v>
      </c>
      <c r="X108" s="507">
        <v>797599.31968199997</v>
      </c>
      <c r="Y108" s="507">
        <v>47154.000817</v>
      </c>
      <c r="Z108" s="507">
        <v>858722.73115300003</v>
      </c>
      <c r="AA108" s="507">
        <v>10496904.753686</v>
      </c>
      <c r="AB108" s="507">
        <v>1905223.248744</v>
      </c>
      <c r="AC108" s="507">
        <v>915311.09305699996</v>
      </c>
      <c r="AD108" s="507">
        <v>13260850.733583</v>
      </c>
      <c r="AE108" s="507">
        <v>14176161.826639999</v>
      </c>
      <c r="AF108" s="507">
        <v>260275.14318899999</v>
      </c>
      <c r="AG108" s="507">
        <v>160461.05875600001</v>
      </c>
      <c r="AH108" s="510">
        <v>1635100.7855588999</v>
      </c>
    </row>
    <row r="109" spans="1:34" s="23" customFormat="1" ht="12.75">
      <c r="A109" s="46"/>
      <c r="B109" s="589" t="s">
        <v>153</v>
      </c>
      <c r="C109" s="506">
        <v>295639.25835178996</v>
      </c>
      <c r="D109" s="507">
        <v>342647.35425999999</v>
      </c>
      <c r="E109" s="507">
        <v>82412.853923000002</v>
      </c>
      <c r="F109" s="507">
        <v>27693.879025999999</v>
      </c>
      <c r="G109" s="507">
        <v>1089369.136652</v>
      </c>
      <c r="H109" s="507">
        <v>2448840.6112170001</v>
      </c>
      <c r="I109" s="507">
        <v>3502864.6245539999</v>
      </c>
      <c r="J109" s="507">
        <v>400573.47914000001</v>
      </c>
      <c r="K109" s="507">
        <v>134852.768381</v>
      </c>
      <c r="L109" s="507">
        <v>3184.6148600000001</v>
      </c>
      <c r="M109" s="507">
        <v>4601.6740300000001</v>
      </c>
      <c r="N109" s="507">
        <v>32589.468078999998</v>
      </c>
      <c r="O109" s="507">
        <v>922070.86143796996</v>
      </c>
      <c r="P109" s="507">
        <v>7691495.8445340004</v>
      </c>
      <c r="Q109" s="507">
        <v>8653942.4629409704</v>
      </c>
      <c r="R109" s="507">
        <v>1539681.7730980001</v>
      </c>
      <c r="S109" s="509">
        <v>18518518.20154376</v>
      </c>
      <c r="T109" s="507">
        <v>2055329.1359959999</v>
      </c>
      <c r="U109" s="507">
        <v>8098.3830710000002</v>
      </c>
      <c r="V109" s="507">
        <v>9623.5067039999994</v>
      </c>
      <c r="W109" s="507">
        <v>49663.967212000003</v>
      </c>
      <c r="X109" s="507">
        <v>788580.61699100002</v>
      </c>
      <c r="Y109" s="507">
        <v>40992.864453000002</v>
      </c>
      <c r="Z109" s="507">
        <v>1048676.7387049999</v>
      </c>
      <c r="AA109" s="507">
        <v>10563267.997463999</v>
      </c>
      <c r="AB109" s="507">
        <v>1901957.840172</v>
      </c>
      <c r="AC109" s="507">
        <v>896959.33843100001</v>
      </c>
      <c r="AD109" s="507">
        <v>13513902.576340999</v>
      </c>
      <c r="AE109" s="507">
        <v>14410861.914772</v>
      </c>
      <c r="AF109" s="507">
        <v>259311.277294</v>
      </c>
      <c r="AG109" s="507">
        <v>149920.61631899999</v>
      </c>
      <c r="AH109" s="510">
        <v>1643095.25716257</v>
      </c>
    </row>
    <row r="110" spans="1:34" s="23" customFormat="1" ht="12.75">
      <c r="A110" s="46"/>
      <c r="B110" s="589" t="s">
        <v>154</v>
      </c>
      <c r="C110" s="506">
        <v>302321.00319000002</v>
      </c>
      <c r="D110" s="507">
        <v>330402.166715</v>
      </c>
      <c r="E110" s="507">
        <v>92199.715622000003</v>
      </c>
      <c r="F110" s="507">
        <v>25744.142210000002</v>
      </c>
      <c r="G110" s="507">
        <v>1143285.4658403399</v>
      </c>
      <c r="H110" s="507">
        <v>2511886.273335</v>
      </c>
      <c r="I110" s="507">
        <v>3601091.9185059504</v>
      </c>
      <c r="J110" s="507">
        <v>397723.25314500002</v>
      </c>
      <c r="K110" s="507">
        <v>134328.79424700001</v>
      </c>
      <c r="L110" s="507">
        <v>3167.6689350000001</v>
      </c>
      <c r="M110" s="507">
        <v>5190.8418780000002</v>
      </c>
      <c r="N110" s="507">
        <v>34089.512271</v>
      </c>
      <c r="O110" s="507">
        <v>933046.12963900005</v>
      </c>
      <c r="P110" s="507">
        <v>7741792.9971049996</v>
      </c>
      <c r="Q110" s="507">
        <v>8717287.149828</v>
      </c>
      <c r="R110" s="507">
        <v>1537986.9003064199</v>
      </c>
      <c r="S110" s="509">
        <v>18794256.782944709</v>
      </c>
      <c r="T110" s="507">
        <v>2081808.7828899999</v>
      </c>
      <c r="U110" s="507">
        <v>7714.7257730000001</v>
      </c>
      <c r="V110" s="507">
        <v>10306.31539</v>
      </c>
      <c r="W110" s="507">
        <v>48565.002585000002</v>
      </c>
      <c r="X110" s="507">
        <v>789924.23835700005</v>
      </c>
      <c r="Y110" s="507">
        <v>39875.466945</v>
      </c>
      <c r="Z110" s="507">
        <v>1176901.2430990001</v>
      </c>
      <c r="AA110" s="507">
        <v>10636695.824258</v>
      </c>
      <c r="AB110" s="507">
        <v>1915706.505629</v>
      </c>
      <c r="AC110" s="507">
        <v>896385.74904999998</v>
      </c>
      <c r="AD110" s="507">
        <v>13729303.572985999</v>
      </c>
      <c r="AE110" s="507">
        <v>14625689.322036</v>
      </c>
      <c r="AF110" s="507">
        <v>265126.19014527998</v>
      </c>
      <c r="AG110" s="507">
        <v>157068.15615035</v>
      </c>
      <c r="AH110" s="510">
        <v>1664564.33172226</v>
      </c>
    </row>
    <row r="111" spans="1:34" s="23" customFormat="1" ht="12.75">
      <c r="A111" s="450"/>
      <c r="B111" s="590" t="s">
        <v>155</v>
      </c>
      <c r="C111" s="514">
        <v>307653.00983699999</v>
      </c>
      <c r="D111" s="515">
        <v>316530.47002200002</v>
      </c>
      <c r="E111" s="515">
        <v>96380.025678999998</v>
      </c>
      <c r="F111" s="515">
        <v>30380.231446000002</v>
      </c>
      <c r="G111" s="515">
        <v>1074503.834359</v>
      </c>
      <c r="H111" s="515">
        <v>2626151.897167</v>
      </c>
      <c r="I111" s="515">
        <v>4057099.0337760001</v>
      </c>
      <c r="J111" s="515">
        <v>198087.93018600001</v>
      </c>
      <c r="K111" s="515">
        <v>159423.926699</v>
      </c>
      <c r="L111" s="515">
        <v>3253.9032579999998</v>
      </c>
      <c r="M111" s="515">
        <v>5701.4084970000004</v>
      </c>
      <c r="N111" s="515">
        <v>37411.375579</v>
      </c>
      <c r="O111" s="515">
        <v>920525.38251599995</v>
      </c>
      <c r="P111" s="515">
        <v>7737820.2562659997</v>
      </c>
      <c r="Q111" s="515">
        <v>8704712.3261159994</v>
      </c>
      <c r="R111" s="515">
        <v>1480041.0356940001</v>
      </c>
      <c r="S111" s="516">
        <v>19050963.720980998</v>
      </c>
      <c r="T111" s="515">
        <v>2145164.382156</v>
      </c>
      <c r="U111" s="515">
        <v>12633.468934</v>
      </c>
      <c r="V111" s="515">
        <v>10270.105310000001</v>
      </c>
      <c r="W111" s="515">
        <v>69969.744940999997</v>
      </c>
      <c r="X111" s="515">
        <v>874468.04041000002</v>
      </c>
      <c r="Y111" s="515">
        <v>41528.054939000001</v>
      </c>
      <c r="Z111" s="515">
        <v>1065702.047634</v>
      </c>
      <c r="AA111" s="515">
        <v>10735000.158112001</v>
      </c>
      <c r="AB111" s="515">
        <v>1950107.627265</v>
      </c>
      <c r="AC111" s="515">
        <v>1008869.4145340001</v>
      </c>
      <c r="AD111" s="515">
        <v>13750809.833011001</v>
      </c>
      <c r="AE111" s="515">
        <v>14759679.247545002</v>
      </c>
      <c r="AF111" s="515">
        <v>286066.37862899998</v>
      </c>
      <c r="AG111" s="515">
        <v>142821.10013100001</v>
      </c>
      <c r="AH111" s="783">
        <v>1717232.61252</v>
      </c>
    </row>
    <row r="112" spans="1:34" s="23" customFormat="1">
      <c r="A112" s="784" t="s">
        <v>475</v>
      </c>
      <c r="B112" s="746"/>
      <c r="C112" s="785"/>
      <c r="D112" s="786"/>
      <c r="E112" s="786"/>
      <c r="F112" s="787"/>
      <c r="G112" s="787"/>
      <c r="H112" s="787"/>
      <c r="I112" s="787"/>
      <c r="J112" s="787"/>
      <c r="K112" s="17"/>
      <c r="L112" s="17"/>
      <c r="M112" s="17"/>
      <c r="N112" s="17"/>
      <c r="O112" s="17"/>
      <c r="P112" s="17"/>
      <c r="Q112" s="17"/>
      <c r="R112" s="17"/>
      <c r="S112" s="64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664" t="s">
        <v>158</v>
      </c>
    </row>
    <row r="113" spans="1:34" s="23" customFormat="1">
      <c r="A113" s="784" t="s">
        <v>476</v>
      </c>
      <c r="B113" s="746"/>
      <c r="C113" s="788"/>
      <c r="D113" s="789"/>
      <c r="E113" s="789"/>
      <c r="F113" s="790"/>
      <c r="G113" s="790"/>
      <c r="H113" s="790"/>
      <c r="I113" s="790"/>
      <c r="J113" s="790"/>
      <c r="K113" s="39"/>
      <c r="L113" s="216"/>
      <c r="M113" s="216"/>
      <c r="N113" s="216"/>
      <c r="O113" s="216"/>
      <c r="P113" s="216"/>
      <c r="Q113" s="216"/>
      <c r="R113" s="17"/>
      <c r="S113" s="64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46"/>
    </row>
    <row r="114" spans="1:34">
      <c r="A114" s="784" t="s">
        <v>477</v>
      </c>
      <c r="B114" s="791"/>
      <c r="C114" s="792"/>
      <c r="D114" s="792"/>
      <c r="E114" s="792"/>
      <c r="F114" s="792"/>
      <c r="G114" s="792"/>
      <c r="H114" s="792"/>
      <c r="I114" s="792"/>
      <c r="J114" s="793"/>
    </row>
    <row r="116" spans="1:34">
      <c r="A116" s="28"/>
      <c r="B116" s="23"/>
      <c r="C116" s="17"/>
      <c r="D116" s="17"/>
      <c r="E116" s="17"/>
      <c r="F116" s="17"/>
      <c r="G116" s="17"/>
      <c r="H116" s="17"/>
    </row>
    <row r="117" spans="1:34">
      <c r="A117" s="28"/>
      <c r="B117" s="23"/>
      <c r="C117" s="216"/>
      <c r="D117" s="216"/>
      <c r="E117" s="216"/>
      <c r="F117" s="216"/>
      <c r="G117" s="216"/>
      <c r="H117" s="216"/>
    </row>
    <row r="118" spans="1:34">
      <c r="A118" s="28"/>
    </row>
  </sheetData>
  <mergeCells count="34">
    <mergeCell ref="H9:H12"/>
    <mergeCell ref="I9:I12"/>
    <mergeCell ref="J9:J12"/>
    <mergeCell ref="K8:K12"/>
    <mergeCell ref="L8:N9"/>
    <mergeCell ref="A3:AH3"/>
    <mergeCell ref="C6:R6"/>
    <mergeCell ref="S6:S12"/>
    <mergeCell ref="T6:AH6"/>
    <mergeCell ref="C7:C12"/>
    <mergeCell ref="D7:D12"/>
    <mergeCell ref="E7:E12"/>
    <mergeCell ref="F7:F12"/>
    <mergeCell ref="G7:G12"/>
    <mergeCell ref="T7:T12"/>
    <mergeCell ref="O8:O12"/>
    <mergeCell ref="W8:W12"/>
    <mergeCell ref="U8:V9"/>
    <mergeCell ref="X8:X12"/>
    <mergeCell ref="AA8:AA12"/>
    <mergeCell ref="AC8:AC12"/>
    <mergeCell ref="AF8:AF12"/>
    <mergeCell ref="L10:L12"/>
    <mergeCell ref="U10:U12"/>
    <mergeCell ref="V10:V12"/>
    <mergeCell ref="AF7:AG7"/>
    <mergeCell ref="AE8:AE12"/>
    <mergeCell ref="AG8:AG12"/>
    <mergeCell ref="L7:Q7"/>
    <mergeCell ref="R7:R12"/>
    <mergeCell ref="U7:Y7"/>
    <mergeCell ref="Z7:AB7"/>
    <mergeCell ref="AC7:AE7"/>
    <mergeCell ref="Z8:Z12"/>
  </mergeCells>
  <hyperlinks>
    <hyperlink ref="AH2" location="உள்ளடக்கம்!A1" display="cs;slf;fj;jpw;F jpUk;Gtjw;F" xr:uid="{EEB2B499-E605-4580-BC3D-10B366063291}"/>
  </hyperlinks>
  <printOptions horizontalCentered="1" verticalCentered="1"/>
  <pageMargins left="0.5" right="0.5" top="1" bottom="1" header="0.5" footer="0.5"/>
  <pageSetup paperSize="9" scale="27" orientation="landscape" r:id="rId1"/>
  <headerFooter alignWithMargins="0">
    <oddHeader>&amp;L&amp;"Calibri"&amp;10&amp;K000000 [Limited Sharing]&amp;1#_x000D_&amp;C&amp;G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B4E55-B493-4EBD-B847-1009A01BB94A}">
  <sheetPr>
    <pageSetUpPr fitToPage="1"/>
  </sheetPr>
  <dimension ref="A1:W119"/>
  <sheetViews>
    <sheetView topLeftCell="J1" zoomScaleNormal="100" workbookViewId="0">
      <selection activeCell="S2" sqref="S2"/>
    </sheetView>
  </sheetViews>
  <sheetFormatPr defaultColWidth="16" defaultRowHeight="12.75"/>
  <cols>
    <col min="1" max="1" width="8" style="28" customWidth="1"/>
    <col min="2" max="2" width="18.33203125" style="23" customWidth="1"/>
    <col min="3" max="3" width="13.5" style="23" customWidth="1"/>
    <col min="4" max="4" width="14.5" style="23" customWidth="1"/>
    <col min="5" max="5" width="11.83203125" style="39" customWidth="1"/>
    <col min="6" max="6" width="16.1640625" style="23" customWidth="1"/>
    <col min="7" max="7" width="10.83203125" style="23" customWidth="1"/>
    <col min="8" max="8" width="15.33203125" style="23" customWidth="1"/>
    <col min="9" max="9" width="15.1640625" style="23" customWidth="1"/>
    <col min="10" max="10" width="10.83203125" style="23" customWidth="1"/>
    <col min="11" max="11" width="13.1640625" style="23" customWidth="1"/>
    <col min="12" max="12" width="12.5" style="23" customWidth="1"/>
    <col min="13" max="13" width="10.83203125" style="23" customWidth="1"/>
    <col min="14" max="14" width="15.5" style="23" customWidth="1"/>
    <col min="15" max="15" width="12.33203125" style="23" customWidth="1"/>
    <col min="16" max="16" width="14.83203125" style="23" customWidth="1"/>
    <col min="17" max="17" width="15.1640625" style="23" customWidth="1"/>
    <col min="18" max="18" width="13.83203125" style="23" customWidth="1"/>
    <col min="19" max="19" width="15" style="23" customWidth="1"/>
    <col min="20" max="16384" width="16" style="23"/>
  </cols>
  <sheetData>
    <row r="1" spans="1:23" s="15" customFormat="1" ht="19.5" customHeight="1">
      <c r="A1" s="596" t="s">
        <v>116</v>
      </c>
      <c r="E1" s="16"/>
      <c r="S1" s="536" t="s">
        <v>328</v>
      </c>
    </row>
    <row r="2" spans="1:23" s="15" customFormat="1" ht="15.75" customHeight="1">
      <c r="A2" s="49"/>
      <c r="E2" s="16"/>
      <c r="S2" s="1130" t="s">
        <v>806</v>
      </c>
    </row>
    <row r="3" spans="1:23" s="15" customFormat="1" ht="15.75" customHeight="1">
      <c r="A3" s="1258" t="s">
        <v>857</v>
      </c>
      <c r="B3" s="1408"/>
      <c r="C3" s="1408"/>
      <c r="D3" s="1408"/>
      <c r="E3" s="1408"/>
      <c r="F3" s="1408"/>
      <c r="G3" s="1408"/>
      <c r="H3" s="1408"/>
      <c r="I3" s="1408"/>
      <c r="J3" s="1408"/>
      <c r="K3" s="1408"/>
      <c r="L3" s="1408"/>
      <c r="M3" s="1408"/>
      <c r="N3" s="1408"/>
      <c r="O3" s="1408"/>
      <c r="P3" s="1408"/>
      <c r="Q3" s="1408"/>
      <c r="R3" s="1408"/>
      <c r="S3" s="1408"/>
    </row>
    <row r="4" spans="1:23" ht="15.75" customHeight="1">
      <c r="A4" s="449"/>
      <c r="S4" s="801" t="s">
        <v>119</v>
      </c>
    </row>
    <row r="5" spans="1:23" ht="15.75" customHeight="1">
      <c r="A5" s="1394" t="s">
        <v>120</v>
      </c>
      <c r="B5" s="1365"/>
      <c r="C5" s="1355" t="s">
        <v>858</v>
      </c>
      <c r="D5" s="1355"/>
      <c r="E5" s="1355"/>
      <c r="F5" s="1355"/>
      <c r="G5" s="1355"/>
      <c r="H5" s="1355"/>
      <c r="I5" s="1355"/>
      <c r="J5" s="1356"/>
      <c r="K5" s="1354" t="s">
        <v>859</v>
      </c>
      <c r="L5" s="1355"/>
      <c r="M5" s="1355"/>
      <c r="N5" s="1355"/>
      <c r="O5" s="1355"/>
      <c r="P5" s="1355"/>
      <c r="Q5" s="1355"/>
      <c r="R5" s="1356"/>
      <c r="S5" s="718"/>
    </row>
    <row r="6" spans="1:23" ht="16.5" customHeight="1">
      <c r="A6" s="1395"/>
      <c r="B6" s="1409"/>
      <c r="C6" s="1355" t="s">
        <v>479</v>
      </c>
      <c r="D6" s="1356"/>
      <c r="E6" s="1354" t="s">
        <v>478</v>
      </c>
      <c r="F6" s="1355"/>
      <c r="G6" s="1355"/>
      <c r="H6" s="1355"/>
      <c r="I6" s="1355"/>
      <c r="J6" s="1356"/>
      <c r="K6" s="1354" t="s">
        <v>479</v>
      </c>
      <c r="L6" s="1356"/>
      <c r="M6" s="1412" t="s">
        <v>480</v>
      </c>
      <c r="N6" s="1413"/>
      <c r="O6" s="1413"/>
      <c r="P6" s="1413"/>
      <c r="Q6" s="1413"/>
      <c r="R6" s="1414"/>
      <c r="S6" s="768"/>
    </row>
    <row r="7" spans="1:23" ht="13.5" customHeight="1">
      <c r="A7" s="1395"/>
      <c r="B7" s="1409"/>
      <c r="C7" s="716"/>
      <c r="D7" s="768"/>
      <c r="E7" s="731"/>
      <c r="F7" s="768"/>
      <c r="G7" s="768"/>
      <c r="H7" s="775" t="s">
        <v>481</v>
      </c>
      <c r="I7" s="775" t="s">
        <v>468</v>
      </c>
      <c r="J7" s="768"/>
      <c r="K7" s="733"/>
      <c r="L7" s="768"/>
      <c r="M7" s="768"/>
      <c r="N7" s="733"/>
      <c r="O7" s="768"/>
      <c r="P7" s="775" t="s">
        <v>481</v>
      </c>
      <c r="Q7" s="727" t="s">
        <v>468</v>
      </c>
      <c r="R7" s="794"/>
      <c r="S7" s="795" t="s">
        <v>482</v>
      </c>
    </row>
    <row r="8" spans="1:23" ht="13.5" customHeight="1">
      <c r="A8" s="1395"/>
      <c r="B8" s="1409"/>
      <c r="C8" s="796" t="s">
        <v>483</v>
      </c>
      <c r="D8" s="775" t="s">
        <v>484</v>
      </c>
      <c r="E8" s="775" t="s">
        <v>485</v>
      </c>
      <c r="F8" s="775" t="s">
        <v>259</v>
      </c>
      <c r="G8" s="775" t="s">
        <v>486</v>
      </c>
      <c r="H8" s="775" t="s">
        <v>487</v>
      </c>
      <c r="I8" s="775" t="s">
        <v>488</v>
      </c>
      <c r="J8" s="775" t="s">
        <v>468</v>
      </c>
      <c r="K8" s="775" t="s">
        <v>484</v>
      </c>
      <c r="L8" s="775" t="s">
        <v>484</v>
      </c>
      <c r="M8" s="775" t="s">
        <v>485</v>
      </c>
      <c r="N8" s="775" t="s">
        <v>259</v>
      </c>
      <c r="O8" s="775" t="s">
        <v>486</v>
      </c>
      <c r="P8" s="775" t="s">
        <v>487</v>
      </c>
      <c r="Q8" s="775" t="s">
        <v>489</v>
      </c>
      <c r="R8" s="775" t="s">
        <v>468</v>
      </c>
      <c r="S8" s="795" t="s">
        <v>490</v>
      </c>
    </row>
    <row r="9" spans="1:23" ht="13.5" customHeight="1">
      <c r="A9" s="1395"/>
      <c r="B9" s="1409"/>
      <c r="C9" s="732"/>
      <c r="D9" s="775"/>
      <c r="E9" s="775" t="s">
        <v>484</v>
      </c>
      <c r="F9" s="775" t="s">
        <v>264</v>
      </c>
      <c r="G9" s="775" t="s">
        <v>491</v>
      </c>
      <c r="H9" s="775" t="s">
        <v>492</v>
      </c>
      <c r="I9" s="775" t="s">
        <v>493</v>
      </c>
      <c r="J9" s="775" t="s">
        <v>494</v>
      </c>
      <c r="K9" s="775" t="s">
        <v>495</v>
      </c>
      <c r="L9" s="775"/>
      <c r="M9" s="775" t="s">
        <v>484</v>
      </c>
      <c r="N9" s="775" t="s">
        <v>264</v>
      </c>
      <c r="O9" s="775" t="s">
        <v>496</v>
      </c>
      <c r="P9" s="775" t="s">
        <v>492</v>
      </c>
      <c r="Q9" s="775" t="s">
        <v>497</v>
      </c>
      <c r="R9" s="775" t="s">
        <v>498</v>
      </c>
      <c r="S9" s="795" t="s">
        <v>412</v>
      </c>
    </row>
    <row r="10" spans="1:23" ht="13.5" customHeight="1">
      <c r="A10" s="1395"/>
      <c r="B10" s="1409"/>
      <c r="C10" s="732"/>
      <c r="D10" s="775"/>
      <c r="E10" s="775"/>
      <c r="F10" s="775"/>
      <c r="G10" s="775"/>
      <c r="H10" s="775" t="s">
        <v>499</v>
      </c>
      <c r="I10" s="775" t="s">
        <v>492</v>
      </c>
      <c r="J10" s="775" t="s">
        <v>500</v>
      </c>
      <c r="K10" s="775"/>
      <c r="L10" s="775"/>
      <c r="M10" s="775"/>
      <c r="N10" s="775"/>
      <c r="O10" s="775" t="s">
        <v>501</v>
      </c>
      <c r="P10" s="775" t="s">
        <v>499</v>
      </c>
      <c r="Q10" s="775" t="s">
        <v>492</v>
      </c>
      <c r="R10" s="775" t="s">
        <v>502</v>
      </c>
      <c r="S10" s="797"/>
    </row>
    <row r="11" spans="1:23" ht="13.5" customHeight="1">
      <c r="A11" s="1410"/>
      <c r="B11" s="1411"/>
      <c r="C11" s="798"/>
      <c r="D11" s="799"/>
      <c r="E11" s="799"/>
      <c r="F11" s="799"/>
      <c r="G11" s="799"/>
      <c r="H11" s="799"/>
      <c r="I11" s="799" t="s">
        <v>499</v>
      </c>
      <c r="J11" s="799"/>
      <c r="K11" s="799"/>
      <c r="L11" s="799"/>
      <c r="M11" s="799"/>
      <c r="N11" s="799"/>
      <c r="O11" s="799"/>
      <c r="P11" s="799"/>
      <c r="Q11" s="799" t="s">
        <v>499</v>
      </c>
      <c r="R11" s="799"/>
      <c r="S11" s="800"/>
    </row>
    <row r="12" spans="1:23" ht="13.5" customHeight="1">
      <c r="A12" s="110"/>
      <c r="B12" s="110"/>
      <c r="C12" s="413"/>
      <c r="D12" s="413"/>
      <c r="E12" s="413"/>
      <c r="F12" s="413"/>
      <c r="G12" s="413"/>
      <c r="H12" s="413"/>
      <c r="I12" s="413"/>
      <c r="J12" s="413"/>
      <c r="K12" s="413"/>
      <c r="L12" s="413"/>
      <c r="M12" s="413"/>
      <c r="N12" s="413"/>
      <c r="O12" s="413"/>
      <c r="P12" s="413"/>
      <c r="Q12" s="413"/>
      <c r="R12" s="413"/>
      <c r="S12" s="229"/>
    </row>
    <row r="13" spans="1:23" ht="16.5" customHeight="1">
      <c r="A13" s="46">
        <v>2018</v>
      </c>
      <c r="C13" s="229">
        <v>180156.3916069172</v>
      </c>
      <c r="D13" s="229">
        <v>130526.76796722237</v>
      </c>
      <c r="E13" s="229">
        <v>6120.8365435657042</v>
      </c>
      <c r="F13" s="229">
        <v>351268.95268747665</v>
      </c>
      <c r="G13" s="229">
        <v>38361.182138777578</v>
      </c>
      <c r="H13" s="229">
        <v>399427.21106687159</v>
      </c>
      <c r="I13" s="229">
        <v>749612.56243110285</v>
      </c>
      <c r="J13" s="229">
        <v>29189.825788098868</v>
      </c>
      <c r="K13" s="229">
        <v>97950.327199050414</v>
      </c>
      <c r="L13" s="229">
        <v>688512.29580363701</v>
      </c>
      <c r="M13" s="229">
        <v>0</v>
      </c>
      <c r="N13" s="229">
        <v>665483.92382087838</v>
      </c>
      <c r="O13" s="229">
        <v>7537.0121290276993</v>
      </c>
      <c r="P13" s="229">
        <v>217002.3832885283</v>
      </c>
      <c r="Q13" s="229">
        <v>9383.5308541101822</v>
      </c>
      <c r="R13" s="229">
        <v>198794.25713480066</v>
      </c>
      <c r="S13" s="229">
        <v>1884663.7302300327</v>
      </c>
      <c r="T13" s="111"/>
      <c r="U13" s="111"/>
      <c r="V13" s="111"/>
      <c r="W13" s="111"/>
    </row>
    <row r="14" spans="1:23" ht="16.5" customHeight="1">
      <c r="A14" s="46">
        <v>2019</v>
      </c>
      <c r="C14" s="229">
        <v>212433.87762003893</v>
      </c>
      <c r="D14" s="229">
        <v>117364.63907344801</v>
      </c>
      <c r="E14" s="229">
        <v>0</v>
      </c>
      <c r="F14" s="229">
        <v>44304.542181448036</v>
      </c>
      <c r="G14" s="229">
        <v>37231.703312509992</v>
      </c>
      <c r="H14" s="229">
        <v>395729.02593463368</v>
      </c>
      <c r="I14" s="229">
        <v>815992.67798188538</v>
      </c>
      <c r="J14" s="229">
        <v>19281.140137451039</v>
      </c>
      <c r="K14" s="229">
        <v>81894.708575367142</v>
      </c>
      <c r="L14" s="229">
        <v>673563.1929894936</v>
      </c>
      <c r="M14" s="229">
        <v>0</v>
      </c>
      <c r="N14" s="229">
        <v>393394.40599187056</v>
      </c>
      <c r="O14" s="229">
        <v>19895.381360137999</v>
      </c>
      <c r="P14" s="229">
        <v>227849.69984829926</v>
      </c>
      <c r="Q14" s="229">
        <v>12887.463481367673</v>
      </c>
      <c r="R14" s="229">
        <v>232852.75399487879</v>
      </c>
      <c r="S14" s="229">
        <v>1642337.606241415</v>
      </c>
      <c r="T14" s="111"/>
      <c r="U14" s="111"/>
      <c r="V14" s="111"/>
      <c r="W14" s="111"/>
    </row>
    <row r="15" spans="1:23" ht="16.5" customHeight="1">
      <c r="A15" s="46">
        <v>2020</v>
      </c>
      <c r="C15" s="229">
        <v>219364.97249554569</v>
      </c>
      <c r="D15" s="229">
        <v>138574.62446460826</v>
      </c>
      <c r="E15" s="229">
        <v>0</v>
      </c>
      <c r="F15" s="229">
        <v>56920.68577778912</v>
      </c>
      <c r="G15" s="229">
        <v>39734.420271571522</v>
      </c>
      <c r="H15" s="229">
        <v>404771.8496457357</v>
      </c>
      <c r="I15" s="229">
        <v>911424.91314584389</v>
      </c>
      <c r="J15" s="229">
        <v>24848.729544127633</v>
      </c>
      <c r="K15" s="229">
        <v>121233.73762289969</v>
      </c>
      <c r="L15" s="229">
        <v>545806.91483746516</v>
      </c>
      <c r="M15" s="229">
        <v>0</v>
      </c>
      <c r="N15" s="229">
        <v>553551.76930365444</v>
      </c>
      <c r="O15" s="229">
        <v>7863.7456422033538</v>
      </c>
      <c r="P15" s="229">
        <v>293013.0895540904</v>
      </c>
      <c r="Q15" s="229">
        <v>24403.236403697916</v>
      </c>
      <c r="R15" s="229">
        <v>249767.70198121082</v>
      </c>
      <c r="S15" s="229">
        <v>1795640.1953452218</v>
      </c>
      <c r="T15" s="111"/>
      <c r="U15" s="111"/>
      <c r="V15" s="111"/>
      <c r="W15" s="111"/>
    </row>
    <row r="16" spans="1:23" ht="16.5" customHeight="1">
      <c r="A16" s="46">
        <v>2021</v>
      </c>
      <c r="C16" s="229">
        <v>246733.35333886766</v>
      </c>
      <c r="D16" s="229">
        <v>102767.09462188705</v>
      </c>
      <c r="E16" s="229">
        <v>0</v>
      </c>
      <c r="F16" s="229">
        <v>95712.706077126379</v>
      </c>
      <c r="G16" s="229">
        <v>42315.610333505414</v>
      </c>
      <c r="H16" s="229">
        <v>448074.00551979593</v>
      </c>
      <c r="I16" s="229">
        <v>626759.08766975231</v>
      </c>
      <c r="J16" s="229">
        <v>21819.772440785706</v>
      </c>
      <c r="K16" s="229">
        <v>127993.96635483272</v>
      </c>
      <c r="L16" s="229">
        <v>434706.08569859143</v>
      </c>
      <c r="M16" s="229">
        <v>0</v>
      </c>
      <c r="N16" s="229">
        <v>382495.87534805009</v>
      </c>
      <c r="O16" s="229">
        <v>46210.382726480515</v>
      </c>
      <c r="P16" s="229">
        <v>239955.9883218279</v>
      </c>
      <c r="Q16" s="229">
        <v>28582.147855413677</v>
      </c>
      <c r="R16" s="229">
        <v>324237.18369652412</v>
      </c>
      <c r="S16" s="229">
        <v>1584181.6300017205</v>
      </c>
      <c r="T16" s="111"/>
      <c r="U16" s="111"/>
      <c r="V16" s="111"/>
      <c r="W16" s="111"/>
    </row>
    <row r="17" spans="1:23" ht="16.5" customHeight="1">
      <c r="A17" s="46">
        <v>2022</v>
      </c>
      <c r="C17" s="229">
        <v>354786.08896876196</v>
      </c>
      <c r="D17" s="229">
        <v>462195.52017485531</v>
      </c>
      <c r="E17" s="229">
        <v>0</v>
      </c>
      <c r="F17" s="229">
        <v>44206.227589920702</v>
      </c>
      <c r="G17" s="229">
        <v>23645.99192282349</v>
      </c>
      <c r="H17" s="229">
        <v>630308.49266377219</v>
      </c>
      <c r="I17" s="229">
        <v>508463.68696662353</v>
      </c>
      <c r="J17" s="229">
        <v>40642.228645302515</v>
      </c>
      <c r="K17" s="229">
        <v>90608.66823641723</v>
      </c>
      <c r="L17" s="229">
        <v>445869.15853231709</v>
      </c>
      <c r="M17" s="229">
        <v>0</v>
      </c>
      <c r="N17" s="229">
        <v>379223.91673540807</v>
      </c>
      <c r="O17" s="229">
        <v>111799.39424670613</v>
      </c>
      <c r="P17" s="229">
        <v>412375.05602657591</v>
      </c>
      <c r="Q17" s="229">
        <v>55081.405363454702</v>
      </c>
      <c r="R17" s="229">
        <v>569290.63779118052</v>
      </c>
      <c r="S17" s="229">
        <v>2064248.2369320595</v>
      </c>
      <c r="T17" s="111"/>
      <c r="U17" s="111"/>
      <c r="V17" s="111"/>
      <c r="W17" s="111"/>
    </row>
    <row r="18" spans="1:23" ht="16.5" customHeight="1">
      <c r="A18" s="46">
        <v>2023</v>
      </c>
      <c r="C18" s="229">
        <v>299629.67823628755</v>
      </c>
      <c r="D18" s="229">
        <v>662803.7373763998</v>
      </c>
      <c r="E18" s="229">
        <v>0</v>
      </c>
      <c r="F18" s="229">
        <v>11934.182041825017</v>
      </c>
      <c r="G18" s="229">
        <v>3612.134487686832</v>
      </c>
      <c r="H18" s="229">
        <v>486183.00195786922</v>
      </c>
      <c r="I18" s="229">
        <v>322326.62213152274</v>
      </c>
      <c r="J18" s="229">
        <v>33111.833454263426</v>
      </c>
      <c r="K18" s="229">
        <v>95984.419455518509</v>
      </c>
      <c r="L18" s="229">
        <v>222661.70931977103</v>
      </c>
      <c r="M18" s="229">
        <v>0</v>
      </c>
      <c r="N18" s="229">
        <v>342938.52375269943</v>
      </c>
      <c r="O18" s="229">
        <v>80695.275484284633</v>
      </c>
      <c r="P18" s="229">
        <v>370130.74252001126</v>
      </c>
      <c r="Q18" s="229">
        <v>65534.366521052616</v>
      </c>
      <c r="R18" s="229">
        <v>641656.15263251727</v>
      </c>
      <c r="S18" s="229">
        <v>1819601.1896858548</v>
      </c>
      <c r="T18" s="111"/>
      <c r="U18" s="111"/>
      <c r="V18" s="111"/>
      <c r="W18" s="111"/>
    </row>
    <row r="19" spans="1:23" ht="16.5" customHeight="1">
      <c r="A19" s="46">
        <v>2024</v>
      </c>
      <c r="C19" s="229">
        <v>325001.12265870644</v>
      </c>
      <c r="D19" s="112">
        <v>532143.78165055381</v>
      </c>
      <c r="E19" s="229">
        <v>0</v>
      </c>
      <c r="F19" s="112">
        <v>6903.463043434549</v>
      </c>
      <c r="G19" s="229">
        <v>12508.144397235432</v>
      </c>
      <c r="H19" s="112">
        <v>547067.44626124925</v>
      </c>
      <c r="I19" s="229">
        <v>159419.27352373052</v>
      </c>
      <c r="J19" s="112">
        <v>25308.209357402819</v>
      </c>
      <c r="K19" s="229">
        <v>96257.852187329059</v>
      </c>
      <c r="L19" s="112">
        <v>175810.39312398521</v>
      </c>
      <c r="M19" s="229">
        <v>0</v>
      </c>
      <c r="N19" s="112">
        <v>282127.44722007867</v>
      </c>
      <c r="O19" s="229">
        <v>65581.33786954105</v>
      </c>
      <c r="P19" s="112">
        <v>322646.86472366372</v>
      </c>
      <c r="Q19" s="229">
        <v>65455.414567992237</v>
      </c>
      <c r="R19" s="112">
        <v>600472.13119972299</v>
      </c>
      <c r="S19" s="229">
        <v>1608351.4408923129</v>
      </c>
      <c r="T19" s="111"/>
      <c r="U19" s="111"/>
      <c r="V19" s="111"/>
      <c r="W19" s="111"/>
    </row>
    <row r="20" spans="1:23" ht="16.5" customHeight="1">
      <c r="A20" s="46"/>
      <c r="C20" s="229"/>
      <c r="D20" s="112"/>
      <c r="E20" s="229"/>
      <c r="F20" s="112"/>
      <c r="G20" s="229"/>
      <c r="H20" s="112"/>
      <c r="I20" s="229"/>
      <c r="J20" s="112"/>
      <c r="K20" s="229"/>
      <c r="L20" s="112"/>
      <c r="M20" s="229"/>
      <c r="N20" s="112"/>
      <c r="O20" s="229"/>
      <c r="P20" s="112"/>
      <c r="Q20" s="229"/>
      <c r="R20" s="112"/>
      <c r="S20" s="229"/>
      <c r="T20" s="111"/>
      <c r="U20" s="111"/>
      <c r="V20" s="111"/>
      <c r="W20" s="111"/>
    </row>
    <row r="21" spans="1:23" ht="16.5" customHeight="1">
      <c r="A21" s="46">
        <v>2018</v>
      </c>
      <c r="B21" s="589" t="s">
        <v>144</v>
      </c>
      <c r="C21" s="229">
        <v>142027.00791804725</v>
      </c>
      <c r="D21" s="112">
        <v>118851.3558972498</v>
      </c>
      <c r="E21" s="229">
        <v>8952.3687289710324</v>
      </c>
      <c r="F21" s="112">
        <v>327074.95048519538</v>
      </c>
      <c r="G21" s="229">
        <v>31303.910307453734</v>
      </c>
      <c r="H21" s="112">
        <v>318896.36323315412</v>
      </c>
      <c r="I21" s="229">
        <v>571434.34810704971</v>
      </c>
      <c r="J21" s="112">
        <v>12549.734516576022</v>
      </c>
      <c r="K21" s="229">
        <v>76308.608220283495</v>
      </c>
      <c r="L21" s="112">
        <v>599669.29314139427</v>
      </c>
      <c r="M21" s="229">
        <v>0</v>
      </c>
      <c r="N21" s="112">
        <v>483215.41142043559</v>
      </c>
      <c r="O21" s="229">
        <v>5458.7711000000008</v>
      </c>
      <c r="P21" s="112">
        <v>204730.50418029673</v>
      </c>
      <c r="Q21" s="229">
        <v>14865.123340447191</v>
      </c>
      <c r="R21" s="112">
        <v>146842.32779083983</v>
      </c>
      <c r="S21" s="229">
        <v>1531090.0391936973</v>
      </c>
      <c r="T21" s="111"/>
      <c r="U21" s="111"/>
      <c r="V21" s="111"/>
      <c r="W21" s="111"/>
    </row>
    <row r="22" spans="1:23" ht="16.5" customHeight="1">
      <c r="A22" s="46"/>
      <c r="B22" s="589" t="s">
        <v>145</v>
      </c>
      <c r="C22" s="229">
        <v>144315.91329988273</v>
      </c>
      <c r="D22" s="112">
        <v>99568.797436969719</v>
      </c>
      <c r="E22" s="229">
        <v>8881.8507418958798</v>
      </c>
      <c r="F22" s="112">
        <v>325964.23647485074</v>
      </c>
      <c r="G22" s="229">
        <v>22255.218145758499</v>
      </c>
      <c r="H22" s="112">
        <v>333401.81406638969</v>
      </c>
      <c r="I22" s="229">
        <v>576912.81055755459</v>
      </c>
      <c r="J22" s="112">
        <v>14015.692536895762</v>
      </c>
      <c r="K22" s="229">
        <v>85703.920102749864</v>
      </c>
      <c r="L22" s="112">
        <v>585055.57598424936</v>
      </c>
      <c r="M22" s="229">
        <v>0</v>
      </c>
      <c r="N22" s="112">
        <v>478511.4124449534</v>
      </c>
      <c r="O22" s="229">
        <v>8053.3336000000008</v>
      </c>
      <c r="P22" s="112">
        <v>197528.33373012953</v>
      </c>
      <c r="Q22" s="229">
        <v>13452.597839029731</v>
      </c>
      <c r="R22" s="112">
        <v>157011.15955908591</v>
      </c>
      <c r="S22" s="229">
        <v>1525316.3332601977</v>
      </c>
      <c r="T22" s="111"/>
      <c r="U22" s="111"/>
      <c r="V22" s="111"/>
      <c r="W22" s="111"/>
    </row>
    <row r="23" spans="1:23" ht="16.5" customHeight="1">
      <c r="A23" s="46"/>
      <c r="B23" s="589" t="s">
        <v>146</v>
      </c>
      <c r="C23" s="229">
        <v>142669.04057068002</v>
      </c>
      <c r="D23" s="112">
        <v>107402.57388444043</v>
      </c>
      <c r="E23" s="229">
        <v>8944.9771126684991</v>
      </c>
      <c r="F23" s="112">
        <v>313703.0729947238</v>
      </c>
      <c r="G23" s="229">
        <v>29776.489578058874</v>
      </c>
      <c r="H23" s="112">
        <v>337143.56109120901</v>
      </c>
      <c r="I23" s="229">
        <v>583374.12105071824</v>
      </c>
      <c r="J23" s="112">
        <v>12738.54308233048</v>
      </c>
      <c r="K23" s="229">
        <v>83660.713942249218</v>
      </c>
      <c r="L23" s="112">
        <v>581694.88185744011</v>
      </c>
      <c r="M23" s="229">
        <v>0</v>
      </c>
      <c r="N23" s="112">
        <v>503619.16904794815</v>
      </c>
      <c r="O23" s="229">
        <v>6706.8175000000001</v>
      </c>
      <c r="P23" s="112">
        <v>185742.22782704438</v>
      </c>
      <c r="Q23" s="229">
        <v>13670.79278458555</v>
      </c>
      <c r="R23" s="112">
        <v>160657.77640556204</v>
      </c>
      <c r="S23" s="229">
        <v>1535752.3793648295</v>
      </c>
      <c r="T23" s="111"/>
      <c r="U23" s="111"/>
      <c r="V23" s="111"/>
      <c r="W23" s="111"/>
    </row>
    <row r="24" spans="1:23" ht="16.5" customHeight="1">
      <c r="A24" s="46"/>
      <c r="B24" s="589" t="s">
        <v>147</v>
      </c>
      <c r="C24" s="229">
        <v>145264.63523745182</v>
      </c>
      <c r="D24" s="112">
        <v>135359.8520199589</v>
      </c>
      <c r="E24" s="229">
        <v>9040.9461116929415</v>
      </c>
      <c r="F24" s="112">
        <v>301536.37979685282</v>
      </c>
      <c r="G24" s="229">
        <v>30407.45777616783</v>
      </c>
      <c r="H24" s="112">
        <v>339856.29340867914</v>
      </c>
      <c r="I24" s="229">
        <v>613691.38866501336</v>
      </c>
      <c r="J24" s="112">
        <v>13980.38176792312</v>
      </c>
      <c r="K24" s="229">
        <v>81746.452103025746</v>
      </c>
      <c r="L24" s="112">
        <v>574678.47590065026</v>
      </c>
      <c r="M24" s="229">
        <v>0</v>
      </c>
      <c r="N24" s="112">
        <v>533004.01021845464</v>
      </c>
      <c r="O24" s="229">
        <v>8654.4274347969022</v>
      </c>
      <c r="P24" s="112">
        <v>220778.21228128567</v>
      </c>
      <c r="Q24" s="229">
        <v>12235.09308942696</v>
      </c>
      <c r="R24" s="112">
        <v>158040.66375609991</v>
      </c>
      <c r="S24" s="229">
        <v>1589137.3347837401</v>
      </c>
      <c r="T24" s="111"/>
      <c r="U24" s="111"/>
      <c r="V24" s="111"/>
      <c r="W24" s="111"/>
    </row>
    <row r="25" spans="1:23" ht="16.5" customHeight="1">
      <c r="A25" s="46"/>
      <c r="B25" s="589" t="s">
        <v>148</v>
      </c>
      <c r="C25" s="229">
        <v>154964.99624743545</v>
      </c>
      <c r="D25" s="112">
        <v>90845.083183329611</v>
      </c>
      <c r="E25" s="229">
        <v>6509.7373081195001</v>
      </c>
      <c r="F25" s="112">
        <v>302537.07943227293</v>
      </c>
      <c r="G25" s="229">
        <v>23322.639254672598</v>
      </c>
      <c r="H25" s="112">
        <v>329897.41751129692</v>
      </c>
      <c r="I25" s="229">
        <v>632903.27118027385</v>
      </c>
      <c r="J25" s="112">
        <v>14036.074519167496</v>
      </c>
      <c r="K25" s="229">
        <v>104138.72780716918</v>
      </c>
      <c r="L25" s="112">
        <v>550829.703948132</v>
      </c>
      <c r="M25" s="229">
        <v>0</v>
      </c>
      <c r="N25" s="112">
        <v>522038.72021256003</v>
      </c>
      <c r="O25" s="229">
        <v>5657.2838488999996</v>
      </c>
      <c r="P25" s="112">
        <v>198645.21778075141</v>
      </c>
      <c r="Q25" s="229">
        <v>13062.9291907932</v>
      </c>
      <c r="R25" s="112">
        <v>160643.71584826263</v>
      </c>
      <c r="S25" s="229">
        <v>1555016.2986365685</v>
      </c>
      <c r="T25" s="111"/>
      <c r="U25" s="111"/>
      <c r="V25" s="111"/>
      <c r="W25" s="111"/>
    </row>
    <row r="26" spans="1:23" ht="16.5" customHeight="1">
      <c r="A26" s="46"/>
      <c r="B26" s="589" t="s">
        <v>149</v>
      </c>
      <c r="C26" s="229">
        <v>154985.84925334484</v>
      </c>
      <c r="D26" s="112">
        <v>84805.741486423663</v>
      </c>
      <c r="E26" s="229">
        <v>6516.6098184409939</v>
      </c>
      <c r="F26" s="112">
        <v>300644.53591864026</v>
      </c>
      <c r="G26" s="229">
        <v>18540.089086618271</v>
      </c>
      <c r="H26" s="112">
        <v>334174.08289485559</v>
      </c>
      <c r="I26" s="229">
        <v>608208.23669055395</v>
      </c>
      <c r="J26" s="112">
        <v>16797.517812414964</v>
      </c>
      <c r="K26" s="229">
        <v>96938.621033882562</v>
      </c>
      <c r="L26" s="112">
        <v>522496.93635446165</v>
      </c>
      <c r="M26" s="229">
        <v>0</v>
      </c>
      <c r="N26" s="112">
        <v>522184.72092106298</v>
      </c>
      <c r="O26" s="229">
        <v>7312.5836998605</v>
      </c>
      <c r="P26" s="112">
        <v>196642.09492430993</v>
      </c>
      <c r="Q26" s="229">
        <v>13649.349253517506</v>
      </c>
      <c r="R26" s="112">
        <v>165448.35677419716</v>
      </c>
      <c r="S26" s="229">
        <v>1524672.6629612923</v>
      </c>
      <c r="T26" s="111"/>
      <c r="U26" s="111"/>
      <c r="V26" s="111"/>
      <c r="W26" s="111"/>
    </row>
    <row r="27" spans="1:23" ht="16.5" customHeight="1">
      <c r="A27" s="46"/>
      <c r="B27" s="589" t="s">
        <v>150</v>
      </c>
      <c r="C27" s="229">
        <v>160237.94668916581</v>
      </c>
      <c r="D27" s="112">
        <v>75944.922318292301</v>
      </c>
      <c r="E27" s="229">
        <v>6576.3911874328842</v>
      </c>
      <c r="F27" s="112">
        <v>306845.68762499426</v>
      </c>
      <c r="G27" s="229">
        <v>21490.886931137618</v>
      </c>
      <c r="H27" s="112">
        <v>347420.29568623245</v>
      </c>
      <c r="I27" s="229">
        <v>613725.05999643938</v>
      </c>
      <c r="J27" s="112">
        <v>15439.552901548306</v>
      </c>
      <c r="K27" s="229">
        <v>87470.508407660542</v>
      </c>
      <c r="L27" s="112">
        <v>538606.13338042027</v>
      </c>
      <c r="M27" s="229">
        <v>0</v>
      </c>
      <c r="N27" s="112">
        <v>531955.13503080152</v>
      </c>
      <c r="O27" s="229">
        <v>9396.4366096515005</v>
      </c>
      <c r="P27" s="112">
        <v>201298.00923098138</v>
      </c>
      <c r="Q27" s="229">
        <v>13232.082548453465</v>
      </c>
      <c r="R27" s="112">
        <v>165722.43812727448</v>
      </c>
      <c r="S27" s="229">
        <v>1547680.7433352433</v>
      </c>
      <c r="T27" s="111"/>
      <c r="U27" s="111"/>
      <c r="V27" s="111"/>
      <c r="W27" s="111"/>
    </row>
    <row r="28" spans="1:23" ht="16.5" customHeight="1">
      <c r="A28" s="46"/>
      <c r="B28" s="589" t="s">
        <v>151</v>
      </c>
      <c r="C28" s="229">
        <v>162496.86100500441</v>
      </c>
      <c r="D28" s="112">
        <v>75317.176495568288</v>
      </c>
      <c r="E28" s="229">
        <v>6649.040498159151</v>
      </c>
      <c r="F28" s="112">
        <v>317435.98989851522</v>
      </c>
      <c r="G28" s="229">
        <v>17090.327894093742</v>
      </c>
      <c r="H28" s="112">
        <v>352215.02252546215</v>
      </c>
      <c r="I28" s="229">
        <v>618724.00728620624</v>
      </c>
      <c r="J28" s="112">
        <v>19388.850954529029</v>
      </c>
      <c r="K28" s="229">
        <v>85492.512874216642</v>
      </c>
      <c r="L28" s="112">
        <v>573056.54138917255</v>
      </c>
      <c r="M28" s="229">
        <v>0</v>
      </c>
      <c r="N28" s="112">
        <v>528152.71928435878</v>
      </c>
      <c r="O28" s="229">
        <v>10740.855039499002</v>
      </c>
      <c r="P28" s="112">
        <v>192080.08668306837</v>
      </c>
      <c r="Q28" s="229">
        <v>10776.33389513265</v>
      </c>
      <c r="R28" s="112">
        <v>169018.22739208999</v>
      </c>
      <c r="S28" s="229">
        <v>1569317.276557538</v>
      </c>
      <c r="T28" s="111"/>
      <c r="U28" s="111"/>
      <c r="V28" s="111"/>
      <c r="W28" s="111"/>
    </row>
    <row r="29" spans="1:23" ht="16.5" customHeight="1">
      <c r="A29" s="46"/>
      <c r="B29" s="589" t="s">
        <v>152</v>
      </c>
      <c r="C29" s="229">
        <v>169291.67954866885</v>
      </c>
      <c r="D29" s="112">
        <v>92746.891007919083</v>
      </c>
      <c r="E29" s="229">
        <v>6968.7954675989658</v>
      </c>
      <c r="F29" s="112">
        <v>347713.49736979627</v>
      </c>
      <c r="G29" s="229">
        <v>27088.403508162843</v>
      </c>
      <c r="H29" s="112">
        <v>366102.4305999889</v>
      </c>
      <c r="I29" s="229">
        <v>647509.01209609653</v>
      </c>
      <c r="J29" s="112">
        <v>16202.961021527122</v>
      </c>
      <c r="K29" s="229">
        <v>90110.08265963044</v>
      </c>
      <c r="L29" s="112">
        <v>635587.88353517337</v>
      </c>
      <c r="M29" s="229">
        <v>0</v>
      </c>
      <c r="N29" s="112">
        <v>546076.59862701118</v>
      </c>
      <c r="O29" s="229">
        <v>7996.5083210936</v>
      </c>
      <c r="P29" s="112">
        <v>200249.23200999084</v>
      </c>
      <c r="Q29" s="229">
        <v>13857.692487875236</v>
      </c>
      <c r="R29" s="112">
        <v>179745.67297898399</v>
      </c>
      <c r="S29" s="229">
        <v>1673623.6706197588</v>
      </c>
      <c r="T29" s="111"/>
      <c r="U29" s="111"/>
      <c r="V29" s="111"/>
      <c r="W29" s="111"/>
    </row>
    <row r="30" spans="1:23" ht="16.5" customHeight="1">
      <c r="A30" s="46"/>
      <c r="B30" s="589" t="s">
        <v>153</v>
      </c>
      <c r="C30" s="229">
        <v>174117.95930514074</v>
      </c>
      <c r="D30" s="112">
        <v>88123.011743169482</v>
      </c>
      <c r="E30" s="229">
        <v>7180.3609006775096</v>
      </c>
      <c r="F30" s="112">
        <v>329424.63335815381</v>
      </c>
      <c r="G30" s="229">
        <v>29481.64712661966</v>
      </c>
      <c r="H30" s="112">
        <v>381947.86428638268</v>
      </c>
      <c r="I30" s="229">
        <v>696586.65462436737</v>
      </c>
      <c r="J30" s="112">
        <v>18964.298568065293</v>
      </c>
      <c r="K30" s="229">
        <v>88733.271155356488</v>
      </c>
      <c r="L30" s="112">
        <v>656408.74733280728</v>
      </c>
      <c r="M30" s="229">
        <v>0</v>
      </c>
      <c r="N30" s="112">
        <v>561501.23893989995</v>
      </c>
      <c r="O30" s="229">
        <v>10152.674976765</v>
      </c>
      <c r="P30" s="112">
        <v>210221.58283965586</v>
      </c>
      <c r="Q30" s="229">
        <v>11853.550234994966</v>
      </c>
      <c r="R30" s="112">
        <v>186955.36443309716</v>
      </c>
      <c r="S30" s="229">
        <v>1725826.4299125769</v>
      </c>
      <c r="T30" s="111"/>
      <c r="U30" s="111"/>
      <c r="V30" s="111"/>
      <c r="W30" s="111"/>
    </row>
    <row r="31" spans="1:23" ht="16.5" customHeight="1">
      <c r="A31" s="46"/>
      <c r="B31" s="589" t="s">
        <v>154</v>
      </c>
      <c r="C31" s="229">
        <v>176562.30721690896</v>
      </c>
      <c r="D31" s="112">
        <v>122610.90270087575</v>
      </c>
      <c r="E31" s="229">
        <v>7394.9436426932562</v>
      </c>
      <c r="F31" s="112">
        <v>346890.58475028223</v>
      </c>
      <c r="G31" s="229">
        <v>38780.966591621815</v>
      </c>
      <c r="H31" s="112">
        <v>387898.87349411496</v>
      </c>
      <c r="I31" s="229">
        <v>722547.79089272453</v>
      </c>
      <c r="J31" s="112">
        <v>23973.519315073321</v>
      </c>
      <c r="K31" s="229">
        <v>98046.722020647692</v>
      </c>
      <c r="L31" s="112">
        <v>669317.03063009656</v>
      </c>
      <c r="M31" s="229">
        <v>0</v>
      </c>
      <c r="N31" s="112">
        <v>620782.94425777998</v>
      </c>
      <c r="O31" s="229">
        <v>9380.8506807518006</v>
      </c>
      <c r="P31" s="112">
        <v>215766.93848086428</v>
      </c>
      <c r="Q31" s="229">
        <v>12200.571752984057</v>
      </c>
      <c r="R31" s="112">
        <v>201164.83078117087</v>
      </c>
      <c r="S31" s="229">
        <v>1826659.8886042954</v>
      </c>
      <c r="T31" s="111"/>
      <c r="U31" s="111"/>
      <c r="V31" s="111"/>
      <c r="W31" s="111"/>
    </row>
    <row r="32" spans="1:23" ht="16.5" customHeight="1">
      <c r="A32" s="46"/>
      <c r="B32" s="589" t="s">
        <v>155</v>
      </c>
      <c r="C32" s="229">
        <v>180156.3916069172</v>
      </c>
      <c r="D32" s="112">
        <v>130526.76796722237</v>
      </c>
      <c r="E32" s="229">
        <v>6120.8365435657042</v>
      </c>
      <c r="F32" s="112">
        <v>351268.95268747665</v>
      </c>
      <c r="G32" s="229">
        <v>38361.182138777578</v>
      </c>
      <c r="H32" s="112">
        <v>399427.21106687159</v>
      </c>
      <c r="I32" s="229">
        <v>749612.56243110285</v>
      </c>
      <c r="J32" s="112">
        <v>29189.825788098868</v>
      </c>
      <c r="K32" s="229">
        <v>97950.327199050414</v>
      </c>
      <c r="L32" s="112">
        <v>688512.29580363701</v>
      </c>
      <c r="M32" s="229">
        <v>0</v>
      </c>
      <c r="N32" s="112">
        <v>665483.92382087838</v>
      </c>
      <c r="O32" s="229">
        <v>7537.0121290276993</v>
      </c>
      <c r="P32" s="112">
        <v>217002.3832885283</v>
      </c>
      <c r="Q32" s="229">
        <v>9383.5308541101822</v>
      </c>
      <c r="R32" s="112">
        <v>198794.25713480066</v>
      </c>
      <c r="S32" s="229">
        <v>1884663.7302300327</v>
      </c>
      <c r="T32" s="111"/>
      <c r="U32" s="111"/>
      <c r="V32" s="111"/>
      <c r="W32" s="111"/>
    </row>
    <row r="33" spans="1:23" ht="16.5" customHeight="1">
      <c r="A33" s="46"/>
      <c r="C33" s="229"/>
      <c r="D33" s="112"/>
      <c r="E33" s="229"/>
      <c r="F33" s="112"/>
      <c r="G33" s="229"/>
      <c r="H33" s="112"/>
      <c r="I33" s="229"/>
      <c r="J33" s="112"/>
      <c r="K33" s="229"/>
      <c r="L33" s="112"/>
      <c r="M33" s="229"/>
      <c r="N33" s="112"/>
      <c r="O33" s="229"/>
      <c r="P33" s="112"/>
      <c r="Q33" s="229"/>
      <c r="R33" s="112"/>
      <c r="S33" s="229"/>
      <c r="T33" s="111"/>
      <c r="U33" s="111"/>
      <c r="V33" s="111"/>
      <c r="W33" s="111"/>
    </row>
    <row r="34" spans="1:23" ht="16.5" customHeight="1">
      <c r="A34" s="46">
        <v>2019</v>
      </c>
      <c r="B34" s="589" t="s">
        <v>144</v>
      </c>
      <c r="C34" s="229">
        <v>185962.17619095749</v>
      </c>
      <c r="D34" s="112">
        <v>117695.05637765574</v>
      </c>
      <c r="E34" s="229">
        <v>0</v>
      </c>
      <c r="F34" s="112">
        <v>364837.53331866284</v>
      </c>
      <c r="G34" s="229">
        <v>41028.344020944009</v>
      </c>
      <c r="H34" s="112">
        <v>405614.7292290387</v>
      </c>
      <c r="I34" s="229">
        <v>714936.74710607063</v>
      </c>
      <c r="J34" s="112">
        <v>28942.022341576761</v>
      </c>
      <c r="K34" s="229">
        <v>95254.374000936485</v>
      </c>
      <c r="L34" s="112">
        <v>684845.99263179849</v>
      </c>
      <c r="M34" s="229">
        <v>0</v>
      </c>
      <c r="N34" s="112">
        <v>651600.29799836618</v>
      </c>
      <c r="O34" s="229">
        <v>8491.6599372189012</v>
      </c>
      <c r="P34" s="112">
        <v>205664.03233058023</v>
      </c>
      <c r="Q34" s="229">
        <v>11913.930335905876</v>
      </c>
      <c r="R34" s="112">
        <v>201246.32135010013</v>
      </c>
      <c r="S34" s="229">
        <v>1859016.6085849064</v>
      </c>
      <c r="T34" s="111"/>
      <c r="U34" s="111"/>
      <c r="V34" s="111"/>
      <c r="W34" s="111"/>
    </row>
    <row r="35" spans="1:23" ht="16.5" customHeight="1">
      <c r="A35" s="46"/>
      <c r="B35" s="589" t="s">
        <v>145</v>
      </c>
      <c r="C35" s="229">
        <v>188704.02977150056</v>
      </c>
      <c r="D35" s="112">
        <v>106881.4620226081</v>
      </c>
      <c r="E35" s="229">
        <v>0</v>
      </c>
      <c r="F35" s="112">
        <v>351551.29713330185</v>
      </c>
      <c r="G35" s="229">
        <v>38546.937851274663</v>
      </c>
      <c r="H35" s="112">
        <v>395946.45085777837</v>
      </c>
      <c r="I35" s="229">
        <v>733444.96374937193</v>
      </c>
      <c r="J35" s="112">
        <v>40703.06828342066</v>
      </c>
      <c r="K35" s="229">
        <v>105851.37177694513</v>
      </c>
      <c r="L35" s="112">
        <v>665594.26761346927</v>
      </c>
      <c r="M35" s="229">
        <v>0</v>
      </c>
      <c r="N35" s="112">
        <v>636646.30108423927</v>
      </c>
      <c r="O35" s="229">
        <v>12741.873746700998</v>
      </c>
      <c r="P35" s="112">
        <v>222562.43304603253</v>
      </c>
      <c r="Q35" s="229">
        <v>9479.7882547408681</v>
      </c>
      <c r="R35" s="112">
        <v>202902.17414712821</v>
      </c>
      <c r="S35" s="229">
        <v>1855778.2096692564</v>
      </c>
      <c r="T35" s="111"/>
      <c r="U35" s="111"/>
      <c r="V35" s="111"/>
      <c r="W35" s="111"/>
    </row>
    <row r="36" spans="1:23" ht="16.5" customHeight="1">
      <c r="A36" s="46"/>
      <c r="B36" s="589" t="s">
        <v>146</v>
      </c>
      <c r="C36" s="229">
        <v>182407.68008160981</v>
      </c>
      <c r="D36" s="112">
        <v>136812.30386123789</v>
      </c>
      <c r="E36" s="229">
        <v>0</v>
      </c>
      <c r="F36" s="112">
        <v>336899.65592691727</v>
      </c>
      <c r="G36" s="229">
        <v>32435.79574284</v>
      </c>
      <c r="H36" s="112">
        <v>381148.3907525753</v>
      </c>
      <c r="I36" s="229">
        <v>659490.93744266964</v>
      </c>
      <c r="J36" s="112">
        <v>24562.782125548201</v>
      </c>
      <c r="K36" s="229">
        <v>103156.56942712651</v>
      </c>
      <c r="L36" s="112">
        <v>585686.77344919706</v>
      </c>
      <c r="M36" s="229">
        <v>0</v>
      </c>
      <c r="N36" s="112">
        <v>629739.52617995907</v>
      </c>
      <c r="O36" s="229">
        <v>14176.993433849999</v>
      </c>
      <c r="P36" s="112">
        <v>213509.11351410003</v>
      </c>
      <c r="Q36" s="229">
        <v>8226.2681617562994</v>
      </c>
      <c r="R36" s="112">
        <v>199262.30176740914</v>
      </c>
      <c r="S36" s="229">
        <v>1753757.5459333984</v>
      </c>
      <c r="T36" s="111"/>
      <c r="U36" s="111"/>
      <c r="V36" s="111"/>
      <c r="W36" s="111"/>
    </row>
    <row r="37" spans="1:23" ht="16.5" customHeight="1">
      <c r="A37" s="46"/>
      <c r="B37" s="589" t="s">
        <v>147</v>
      </c>
      <c r="C37" s="229">
        <v>177698.41698903724</v>
      </c>
      <c r="D37" s="112">
        <v>126549.71772143718</v>
      </c>
      <c r="E37" s="229">
        <v>0</v>
      </c>
      <c r="F37" s="112">
        <v>328057.62482311716</v>
      </c>
      <c r="G37" s="229">
        <v>32836.745426734</v>
      </c>
      <c r="H37" s="112">
        <v>377424.19576590846</v>
      </c>
      <c r="I37" s="229">
        <v>672007.6695499043</v>
      </c>
      <c r="J37" s="112">
        <v>33346.595645841029</v>
      </c>
      <c r="K37" s="229">
        <v>98085.092467673341</v>
      </c>
      <c r="L37" s="112">
        <v>590985.66303638392</v>
      </c>
      <c r="M37" s="229">
        <v>0</v>
      </c>
      <c r="N37" s="112">
        <v>615608.56948994892</v>
      </c>
      <c r="O37" s="229">
        <v>19522.506089578503</v>
      </c>
      <c r="P37" s="112">
        <v>219744.13458255609</v>
      </c>
      <c r="Q37" s="229">
        <v>7712.246659438626</v>
      </c>
      <c r="R37" s="112">
        <v>196262.75359639994</v>
      </c>
      <c r="S37" s="229">
        <v>1747920.9659219794</v>
      </c>
      <c r="T37" s="111"/>
      <c r="U37" s="111"/>
      <c r="V37" s="111"/>
      <c r="W37" s="111"/>
    </row>
    <row r="38" spans="1:23" ht="16.5" customHeight="1">
      <c r="A38" s="46"/>
      <c r="B38" s="589" t="s">
        <v>148</v>
      </c>
      <c r="C38" s="229">
        <v>181283.17330796586</v>
      </c>
      <c r="D38" s="112">
        <v>118937.19371999706</v>
      </c>
      <c r="E38" s="229">
        <v>0</v>
      </c>
      <c r="F38" s="112">
        <v>335596.31189513445</v>
      </c>
      <c r="G38" s="229">
        <v>31810.243087577608</v>
      </c>
      <c r="H38" s="112">
        <v>383059.68453133415</v>
      </c>
      <c r="I38" s="229">
        <v>679268.9662686201</v>
      </c>
      <c r="J38" s="112">
        <v>30327.898496206686</v>
      </c>
      <c r="K38" s="229">
        <v>93684.031441883926</v>
      </c>
      <c r="L38" s="112">
        <v>596433.13113625266</v>
      </c>
      <c r="M38" s="229">
        <v>0</v>
      </c>
      <c r="N38" s="112">
        <v>631342.85282366024</v>
      </c>
      <c r="O38" s="229">
        <v>18002.161490511997</v>
      </c>
      <c r="P38" s="112">
        <v>208973.91278694046</v>
      </c>
      <c r="Q38" s="229">
        <v>8615.5752826801599</v>
      </c>
      <c r="R38" s="112">
        <v>203231.8063449063</v>
      </c>
      <c r="S38" s="229">
        <v>1760283.4713068358</v>
      </c>
      <c r="T38" s="111"/>
      <c r="U38" s="111"/>
      <c r="V38" s="111"/>
      <c r="W38" s="111"/>
    </row>
    <row r="39" spans="1:23" ht="16.5" customHeight="1">
      <c r="A39" s="46"/>
      <c r="B39" s="589" t="s">
        <v>149</v>
      </c>
      <c r="C39" s="229">
        <v>183766.03559140881</v>
      </c>
      <c r="D39" s="112">
        <v>114938.18001601135</v>
      </c>
      <c r="E39" s="229">
        <v>0</v>
      </c>
      <c r="F39" s="112">
        <v>322868.95169391477</v>
      </c>
      <c r="G39" s="229">
        <v>36068.6537436176</v>
      </c>
      <c r="H39" s="112">
        <v>390251.58289308468</v>
      </c>
      <c r="I39" s="229">
        <v>689490.99842731515</v>
      </c>
      <c r="J39" s="112">
        <v>32936.768495291333</v>
      </c>
      <c r="K39" s="229">
        <v>91475.080150005029</v>
      </c>
      <c r="L39" s="112">
        <v>599512.84910980321</v>
      </c>
      <c r="M39" s="229">
        <v>0</v>
      </c>
      <c r="N39" s="112">
        <v>628631.35737034457</v>
      </c>
      <c r="O39" s="229">
        <v>17663.767816785596</v>
      </c>
      <c r="P39" s="112">
        <v>212856.82462235747</v>
      </c>
      <c r="Q39" s="229">
        <v>9434.2709930067194</v>
      </c>
      <c r="R39" s="112">
        <v>210747.02079834134</v>
      </c>
      <c r="S39" s="229">
        <v>1770321.170860644</v>
      </c>
      <c r="T39" s="111"/>
      <c r="U39" s="111"/>
      <c r="V39" s="111"/>
      <c r="W39" s="111"/>
    </row>
    <row r="40" spans="1:23" ht="16.5" customHeight="1">
      <c r="A40" s="46"/>
      <c r="B40" s="589" t="s">
        <v>150</v>
      </c>
      <c r="C40" s="229">
        <v>178875.4969712946</v>
      </c>
      <c r="D40" s="112">
        <v>126392.35220578166</v>
      </c>
      <c r="E40" s="229">
        <v>0</v>
      </c>
      <c r="F40" s="112">
        <v>334586.16654743056</v>
      </c>
      <c r="G40" s="229">
        <v>33073.108264877999</v>
      </c>
      <c r="H40" s="112">
        <v>391228.4755819533</v>
      </c>
      <c r="I40" s="229">
        <v>681898.82994174061</v>
      </c>
      <c r="J40" s="112">
        <v>33557.731087877699</v>
      </c>
      <c r="K40" s="229">
        <v>83603.054142778929</v>
      </c>
      <c r="L40" s="112">
        <v>588579.67421673762</v>
      </c>
      <c r="M40" s="229">
        <v>0</v>
      </c>
      <c r="N40" s="112">
        <v>670171.95274889458</v>
      </c>
      <c r="O40" s="229">
        <v>16734.514698461997</v>
      </c>
      <c r="P40" s="112">
        <v>204582.76108903973</v>
      </c>
      <c r="Q40" s="229">
        <v>9368.3520959318412</v>
      </c>
      <c r="R40" s="112">
        <v>206571.85160911147</v>
      </c>
      <c r="S40" s="229">
        <v>1779612.1606009561</v>
      </c>
      <c r="T40" s="111"/>
      <c r="U40" s="111"/>
      <c r="V40" s="111"/>
      <c r="W40" s="111"/>
    </row>
    <row r="41" spans="1:23" ht="16.5" customHeight="1">
      <c r="A41" s="46"/>
      <c r="B41" s="589" t="s">
        <v>151</v>
      </c>
      <c r="C41" s="229">
        <v>182527.12409169093</v>
      </c>
      <c r="D41" s="112">
        <v>148560.31714394031</v>
      </c>
      <c r="E41" s="229">
        <v>0</v>
      </c>
      <c r="F41" s="112">
        <v>345881.1926560594</v>
      </c>
      <c r="G41" s="229">
        <v>35763.31720725591</v>
      </c>
      <c r="H41" s="112">
        <v>389831.89460477611</v>
      </c>
      <c r="I41" s="229">
        <v>719942.76969919237</v>
      </c>
      <c r="J41" s="112">
        <v>33672.681294480797</v>
      </c>
      <c r="K41" s="229">
        <v>102253.45238722129</v>
      </c>
      <c r="L41" s="112">
        <v>622124.74395097233</v>
      </c>
      <c r="M41" s="229">
        <v>0</v>
      </c>
      <c r="N41" s="112">
        <v>680812.9967305488</v>
      </c>
      <c r="O41" s="229">
        <v>11962.268104734299</v>
      </c>
      <c r="P41" s="112">
        <v>204121.94152492145</v>
      </c>
      <c r="Q41" s="229">
        <v>16278.446431045206</v>
      </c>
      <c r="R41" s="112">
        <v>218625.44756795259</v>
      </c>
      <c r="S41" s="229">
        <v>1856179.2966973959</v>
      </c>
      <c r="T41" s="111"/>
      <c r="U41" s="111"/>
      <c r="V41" s="111"/>
      <c r="W41" s="111"/>
    </row>
    <row r="42" spans="1:23" ht="16.5" customHeight="1">
      <c r="A42" s="46"/>
      <c r="B42" s="589" t="s">
        <v>152</v>
      </c>
      <c r="C42" s="229">
        <v>203595.16189189648</v>
      </c>
      <c r="D42" s="112">
        <v>138020.14711801242</v>
      </c>
      <c r="E42" s="229">
        <v>0</v>
      </c>
      <c r="F42" s="112">
        <v>350382.69745669229</v>
      </c>
      <c r="G42" s="229">
        <v>27039.470423784005</v>
      </c>
      <c r="H42" s="112">
        <v>396102.28871900548</v>
      </c>
      <c r="I42" s="229">
        <v>735107.69622950815</v>
      </c>
      <c r="J42" s="112">
        <v>37097.501350684324</v>
      </c>
      <c r="K42" s="229">
        <v>83338.886363117097</v>
      </c>
      <c r="L42" s="112">
        <v>645100.00482086802</v>
      </c>
      <c r="M42" s="229">
        <v>0</v>
      </c>
      <c r="N42" s="112">
        <v>691974.30531292211</v>
      </c>
      <c r="O42" s="229">
        <v>13317.4008740136</v>
      </c>
      <c r="P42" s="112">
        <v>214245.50150328127</v>
      </c>
      <c r="Q42" s="229">
        <v>17450.547172566145</v>
      </c>
      <c r="R42" s="112">
        <v>221918.31714281518</v>
      </c>
      <c r="S42" s="229">
        <v>1887344.9631895835</v>
      </c>
      <c r="T42" s="111"/>
      <c r="U42" s="111"/>
      <c r="V42" s="111"/>
      <c r="W42" s="111"/>
    </row>
    <row r="43" spans="1:23" ht="16.5" customHeight="1">
      <c r="A43" s="46"/>
      <c r="B43" s="589" t="s">
        <v>153</v>
      </c>
      <c r="C43" s="229">
        <v>211359.99511957326</v>
      </c>
      <c r="D43" s="112">
        <v>131286.11874426785</v>
      </c>
      <c r="E43" s="229">
        <v>0</v>
      </c>
      <c r="F43" s="112">
        <v>367517.95097141707</v>
      </c>
      <c r="G43" s="229">
        <v>39562.438144467596</v>
      </c>
      <c r="H43" s="112">
        <v>390364.63554147864</v>
      </c>
      <c r="I43" s="229">
        <v>768712.69280871446</v>
      </c>
      <c r="J43" s="112">
        <v>22301.841717342028</v>
      </c>
      <c r="K43" s="229">
        <v>90296.411294106903</v>
      </c>
      <c r="L43" s="112">
        <v>662182.87352981686</v>
      </c>
      <c r="M43" s="229">
        <v>0</v>
      </c>
      <c r="N43" s="112">
        <v>706577.5900842041</v>
      </c>
      <c r="O43" s="229">
        <v>16437.371504173199</v>
      </c>
      <c r="P43" s="112">
        <v>219399.79979892718</v>
      </c>
      <c r="Q43" s="229">
        <v>10038.341854813832</v>
      </c>
      <c r="R43" s="112">
        <v>226173.28498121916</v>
      </c>
      <c r="S43" s="229">
        <v>1931105.6730472613</v>
      </c>
      <c r="T43" s="111"/>
      <c r="U43" s="111"/>
      <c r="V43" s="111"/>
      <c r="W43" s="111"/>
    </row>
    <row r="44" spans="1:23" ht="16.5" customHeight="1">
      <c r="A44" s="46"/>
      <c r="B44" s="589" t="s">
        <v>154</v>
      </c>
      <c r="C44" s="229">
        <v>212656.74843779905</v>
      </c>
      <c r="D44" s="112">
        <v>144015.915512201</v>
      </c>
      <c r="E44" s="229">
        <v>0</v>
      </c>
      <c r="F44" s="112">
        <v>344395.60333309474</v>
      </c>
      <c r="G44" s="229">
        <v>37298.687911987203</v>
      </c>
      <c r="H44" s="112">
        <v>392886.34069186763</v>
      </c>
      <c r="I44" s="229">
        <v>771676.84800978901</v>
      </c>
      <c r="J44" s="112">
        <v>19401.962604609143</v>
      </c>
      <c r="K44" s="229">
        <v>85323.139232820933</v>
      </c>
      <c r="L44" s="112">
        <v>680658.57493048999</v>
      </c>
      <c r="M44" s="229">
        <v>0</v>
      </c>
      <c r="N44" s="112">
        <v>700010.41158731515</v>
      </c>
      <c r="O44" s="229">
        <v>15970.209203595299</v>
      </c>
      <c r="P44" s="112">
        <v>204749.84461350797</v>
      </c>
      <c r="Q44" s="229">
        <v>9424.241539953302</v>
      </c>
      <c r="R44" s="112">
        <v>226195.68539366516</v>
      </c>
      <c r="S44" s="229">
        <v>1922332.1065013476</v>
      </c>
      <c r="T44" s="111"/>
      <c r="U44" s="113"/>
      <c r="V44" s="111"/>
      <c r="W44" s="113"/>
    </row>
    <row r="45" spans="1:23" ht="16.5" customHeight="1">
      <c r="A45" s="46"/>
      <c r="B45" s="589" t="s">
        <v>155</v>
      </c>
      <c r="C45" s="229">
        <v>212433.87762003893</v>
      </c>
      <c r="D45" s="112">
        <v>117364.63907344801</v>
      </c>
      <c r="E45" s="229">
        <v>0</v>
      </c>
      <c r="F45" s="112">
        <v>44304.542181448036</v>
      </c>
      <c r="G45" s="229">
        <v>37231.703312509992</v>
      </c>
      <c r="H45" s="112">
        <v>395729.02593463368</v>
      </c>
      <c r="I45" s="229">
        <v>815992.67798188538</v>
      </c>
      <c r="J45" s="112">
        <v>19281.140137451039</v>
      </c>
      <c r="K45" s="229">
        <v>81894.708575367142</v>
      </c>
      <c r="L45" s="112">
        <v>673563.1929894936</v>
      </c>
      <c r="M45" s="229">
        <v>0</v>
      </c>
      <c r="N45" s="112">
        <v>393394.40599187056</v>
      </c>
      <c r="O45" s="229">
        <v>19895.381360137999</v>
      </c>
      <c r="P45" s="112">
        <v>227849.69984829926</v>
      </c>
      <c r="Q45" s="229">
        <v>12887.463481367673</v>
      </c>
      <c r="R45" s="112">
        <v>232852.75399487879</v>
      </c>
      <c r="S45" s="229">
        <v>1642337.606241415</v>
      </c>
      <c r="T45" s="111"/>
      <c r="U45" s="113"/>
      <c r="V45" s="111"/>
      <c r="W45" s="113"/>
    </row>
    <row r="46" spans="1:23" ht="16.5" customHeight="1">
      <c r="A46" s="46"/>
      <c r="C46" s="229"/>
      <c r="D46" s="229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111"/>
      <c r="U46" s="111"/>
      <c r="V46" s="111"/>
      <c r="W46" s="111"/>
    </row>
    <row r="47" spans="1:23" ht="16.5" customHeight="1">
      <c r="A47" s="46">
        <v>2020</v>
      </c>
      <c r="B47" s="589" t="s">
        <v>144</v>
      </c>
      <c r="C47" s="229">
        <v>215377.20133517508</v>
      </c>
      <c r="D47" s="112">
        <v>126293.3411848934</v>
      </c>
      <c r="E47" s="229">
        <v>0</v>
      </c>
      <c r="F47" s="112">
        <v>40794.754281197318</v>
      </c>
      <c r="G47" s="229">
        <v>38570.833716054498</v>
      </c>
      <c r="H47" s="112">
        <v>396017.76784823765</v>
      </c>
      <c r="I47" s="229">
        <v>868816.98962163227</v>
      </c>
      <c r="J47" s="112">
        <v>20110.770966041975</v>
      </c>
      <c r="K47" s="229">
        <v>78027.949031809432</v>
      </c>
      <c r="L47" s="112">
        <v>738944.82280626311</v>
      </c>
      <c r="M47" s="229">
        <v>0</v>
      </c>
      <c r="N47" s="112">
        <v>408583.90190966835</v>
      </c>
      <c r="O47" s="229">
        <v>19671.744157284098</v>
      </c>
      <c r="P47" s="112">
        <v>218751.8916810464</v>
      </c>
      <c r="Q47" s="229">
        <v>9412.1832437841131</v>
      </c>
      <c r="R47" s="112">
        <v>232589.16612337704</v>
      </c>
      <c r="S47" s="229">
        <v>1705981.6589532327</v>
      </c>
      <c r="T47" s="111"/>
      <c r="U47" s="111"/>
      <c r="V47" s="111"/>
      <c r="W47" s="111"/>
    </row>
    <row r="48" spans="1:23" ht="16.5" customHeight="1">
      <c r="A48" s="46"/>
      <c r="B48" s="589" t="s">
        <v>145</v>
      </c>
      <c r="C48" s="229">
        <v>221615.70536204302</v>
      </c>
      <c r="D48" s="112">
        <v>128322.13111751717</v>
      </c>
      <c r="E48" s="229">
        <v>0</v>
      </c>
      <c r="F48" s="112">
        <v>47730.541978382113</v>
      </c>
      <c r="G48" s="229">
        <v>39378.096587809181</v>
      </c>
      <c r="H48" s="112">
        <v>397740.12221530097</v>
      </c>
      <c r="I48" s="229">
        <v>893268.35643438005</v>
      </c>
      <c r="J48" s="112">
        <v>26510.697193793774</v>
      </c>
      <c r="K48" s="229">
        <v>77620.090624584991</v>
      </c>
      <c r="L48" s="112">
        <v>747818.9784784962</v>
      </c>
      <c r="M48" s="229">
        <v>0</v>
      </c>
      <c r="N48" s="112">
        <v>440867.45124861912</v>
      </c>
      <c r="O48" s="229">
        <v>17141.962770048201</v>
      </c>
      <c r="P48" s="112">
        <v>220338.12303593237</v>
      </c>
      <c r="Q48" s="229">
        <v>14303.68728301798</v>
      </c>
      <c r="R48" s="112">
        <v>236475.35744852727</v>
      </c>
      <c r="S48" s="229">
        <v>1754565.6508892262</v>
      </c>
      <c r="T48" s="111"/>
      <c r="U48" s="111"/>
      <c r="V48" s="111"/>
      <c r="W48" s="111"/>
    </row>
    <row r="49" spans="1:23" ht="16.5" customHeight="1">
      <c r="A49" s="46"/>
      <c r="B49" s="589" t="s">
        <v>146</v>
      </c>
      <c r="C49" s="229">
        <v>237794.10173084561</v>
      </c>
      <c r="D49" s="112">
        <v>144040.28890962532</v>
      </c>
      <c r="E49" s="229">
        <v>0</v>
      </c>
      <c r="F49" s="112">
        <v>50842.209504299608</v>
      </c>
      <c r="G49" s="229">
        <v>41059.655140588744</v>
      </c>
      <c r="H49" s="112">
        <v>425862.0258774542</v>
      </c>
      <c r="I49" s="229">
        <v>963191.54054797301</v>
      </c>
      <c r="J49" s="112">
        <v>17471.591619735773</v>
      </c>
      <c r="K49" s="229">
        <v>77597.90748861419</v>
      </c>
      <c r="L49" s="112">
        <v>806395.53088994883</v>
      </c>
      <c r="M49" s="229">
        <v>0</v>
      </c>
      <c r="N49" s="112">
        <v>474903.30684640404</v>
      </c>
      <c r="O49" s="229">
        <v>14585.647697816801</v>
      </c>
      <c r="P49" s="112">
        <v>251431.78329172701</v>
      </c>
      <c r="Q49" s="229">
        <v>13143.603228555625</v>
      </c>
      <c r="R49" s="112">
        <v>242203.63388745594</v>
      </c>
      <c r="S49" s="229">
        <v>1880261.4133305224</v>
      </c>
      <c r="T49" s="111"/>
      <c r="U49" s="111"/>
      <c r="V49" s="111"/>
      <c r="W49" s="111"/>
    </row>
    <row r="50" spans="1:23" ht="16.5" customHeight="1">
      <c r="A50" s="46"/>
      <c r="B50" s="589" t="s">
        <v>147</v>
      </c>
      <c r="C50" s="229">
        <v>239821.06401462061</v>
      </c>
      <c r="D50" s="112">
        <v>129443.22529409078</v>
      </c>
      <c r="E50" s="229">
        <v>0</v>
      </c>
      <c r="F50" s="112">
        <v>56948.833427224577</v>
      </c>
      <c r="G50" s="229">
        <v>46244.772327501996</v>
      </c>
      <c r="H50" s="112">
        <v>443959.61743393634</v>
      </c>
      <c r="I50" s="229">
        <v>948117.7685654026</v>
      </c>
      <c r="J50" s="112">
        <v>21150.331702637268</v>
      </c>
      <c r="K50" s="229">
        <v>83852.785529858273</v>
      </c>
      <c r="L50" s="112">
        <v>748376.22856733203</v>
      </c>
      <c r="M50" s="229">
        <v>0</v>
      </c>
      <c r="N50" s="112">
        <v>511200.05230447039</v>
      </c>
      <c r="O50" s="229">
        <v>11425.725130750001</v>
      </c>
      <c r="P50" s="112">
        <v>269685.32527818898</v>
      </c>
      <c r="Q50" s="229">
        <v>17004.643416957551</v>
      </c>
      <c r="R50" s="112">
        <v>244140.85253785684</v>
      </c>
      <c r="S50" s="229">
        <v>1885685.6127654142</v>
      </c>
      <c r="T50" s="111"/>
      <c r="U50" s="111"/>
      <c r="V50" s="111"/>
      <c r="W50" s="111"/>
    </row>
    <row r="51" spans="1:23" ht="16.5" customHeight="1">
      <c r="A51" s="46"/>
      <c r="B51" s="589" t="s">
        <v>148</v>
      </c>
      <c r="C51" s="229">
        <v>235149.85507280816</v>
      </c>
      <c r="D51" s="112">
        <v>93145.995169292772</v>
      </c>
      <c r="E51" s="229">
        <v>0</v>
      </c>
      <c r="F51" s="112">
        <v>54257.671731810522</v>
      </c>
      <c r="G51" s="229">
        <v>52324.770034183362</v>
      </c>
      <c r="H51" s="112">
        <v>432213.35191294859</v>
      </c>
      <c r="I51" s="229">
        <v>928904.85438020667</v>
      </c>
      <c r="J51" s="112">
        <v>18302.495274065714</v>
      </c>
      <c r="K51" s="229">
        <v>79463.614053615645</v>
      </c>
      <c r="L51" s="112">
        <v>721360.81623986154</v>
      </c>
      <c r="M51" s="229">
        <v>0</v>
      </c>
      <c r="N51" s="112">
        <v>504007.22994775668</v>
      </c>
      <c r="O51" s="229">
        <v>9914.7541461884994</v>
      </c>
      <c r="P51" s="112">
        <v>256438.80777039292</v>
      </c>
      <c r="Q51" s="229">
        <v>19910.020076656125</v>
      </c>
      <c r="R51" s="112">
        <v>223203.7513408442</v>
      </c>
      <c r="S51" s="229">
        <v>1814298.9935753155</v>
      </c>
      <c r="T51" s="111"/>
      <c r="U51" s="111"/>
      <c r="V51" s="111"/>
      <c r="W51" s="111"/>
    </row>
    <row r="52" spans="1:23" ht="16.5" customHeight="1">
      <c r="A52" s="46"/>
      <c r="B52" s="589" t="s">
        <v>149</v>
      </c>
      <c r="C52" s="229">
        <v>239138.42191221064</v>
      </c>
      <c r="D52" s="112">
        <v>89301.07327115674</v>
      </c>
      <c r="E52" s="229">
        <v>0</v>
      </c>
      <c r="F52" s="112">
        <v>56383.926692802212</v>
      </c>
      <c r="G52" s="229">
        <v>40318.291518789207</v>
      </c>
      <c r="H52" s="112">
        <v>428555.84302362532</v>
      </c>
      <c r="I52" s="229">
        <v>913565.24161181715</v>
      </c>
      <c r="J52" s="112">
        <v>25288.999553733509</v>
      </c>
      <c r="K52" s="229">
        <v>75875.250288628638</v>
      </c>
      <c r="L52" s="112">
        <v>712448.72561698919</v>
      </c>
      <c r="M52" s="229">
        <v>0</v>
      </c>
      <c r="N52" s="112">
        <v>501574.44923829695</v>
      </c>
      <c r="O52" s="229">
        <v>10837.520169620957</v>
      </c>
      <c r="P52" s="112">
        <v>242802.00366773884</v>
      </c>
      <c r="Q52" s="229">
        <v>21876.376043407516</v>
      </c>
      <c r="R52" s="112">
        <v>227137.47255945258</v>
      </c>
      <c r="S52" s="229">
        <v>1792551.7975841346</v>
      </c>
      <c r="T52" s="111"/>
      <c r="U52" s="111"/>
      <c r="V52" s="111"/>
      <c r="W52" s="111"/>
    </row>
    <row r="53" spans="1:23" ht="16.5" customHeight="1">
      <c r="A53" s="46"/>
      <c r="B53" s="589" t="s">
        <v>150</v>
      </c>
      <c r="C53" s="229">
        <v>237653.08599265316</v>
      </c>
      <c r="D53" s="112">
        <v>113050.91600741727</v>
      </c>
      <c r="E53" s="229">
        <v>0</v>
      </c>
      <c r="F53" s="112">
        <v>48339.036178135022</v>
      </c>
      <c r="G53" s="229">
        <v>50024.144386450775</v>
      </c>
      <c r="H53" s="112">
        <v>424751.47927134659</v>
      </c>
      <c r="I53" s="229">
        <v>922942.87996887183</v>
      </c>
      <c r="J53" s="112">
        <v>26626.056788858852</v>
      </c>
      <c r="K53" s="229">
        <v>71297.093821441362</v>
      </c>
      <c r="L53" s="112">
        <v>707246.02030879539</v>
      </c>
      <c r="M53" s="229">
        <v>0</v>
      </c>
      <c r="N53" s="112">
        <v>524676.57467176905</v>
      </c>
      <c r="O53" s="229">
        <v>10064.053106969985</v>
      </c>
      <c r="P53" s="112">
        <v>255540.97708169933</v>
      </c>
      <c r="Q53" s="229">
        <v>23208.518360983126</v>
      </c>
      <c r="R53" s="112">
        <v>231354.36124207516</v>
      </c>
      <c r="S53" s="229">
        <v>1823387.5985937333</v>
      </c>
      <c r="T53" s="111"/>
      <c r="U53" s="111"/>
      <c r="V53" s="111"/>
      <c r="W53" s="111"/>
    </row>
    <row r="54" spans="1:23" ht="16.5" customHeight="1">
      <c r="A54" s="46"/>
      <c r="B54" s="589" t="s">
        <v>151</v>
      </c>
      <c r="C54" s="229">
        <v>238455.32227913677</v>
      </c>
      <c r="D54" s="112">
        <v>115851.42622738094</v>
      </c>
      <c r="E54" s="229">
        <v>0</v>
      </c>
      <c r="F54" s="112">
        <v>51771.27299068703</v>
      </c>
      <c r="G54" s="229">
        <v>50055.501997995962</v>
      </c>
      <c r="H54" s="112">
        <v>424068.20805055369</v>
      </c>
      <c r="I54" s="229">
        <v>955304.47652854386</v>
      </c>
      <c r="J54" s="112">
        <v>24257.527513996411</v>
      </c>
      <c r="K54" s="229">
        <v>68930.873247154726</v>
      </c>
      <c r="L54" s="112">
        <v>691815.73951497651</v>
      </c>
      <c r="M54" s="229">
        <v>0</v>
      </c>
      <c r="N54" s="112">
        <v>541267.23219878599</v>
      </c>
      <c r="O54" s="229">
        <v>23863.702302222184</v>
      </c>
      <c r="P54" s="112">
        <v>269958.07806436828</v>
      </c>
      <c r="Q54" s="229">
        <v>22555.121266778351</v>
      </c>
      <c r="R54" s="112">
        <v>241372.98899400863</v>
      </c>
      <c r="S54" s="229">
        <v>1859763.7355882947</v>
      </c>
      <c r="T54" s="111"/>
      <c r="U54" s="111"/>
      <c r="V54" s="111"/>
      <c r="W54" s="111"/>
    </row>
    <row r="55" spans="1:23" ht="16.5" customHeight="1">
      <c r="A55" s="46"/>
      <c r="B55" s="589" t="s">
        <v>152</v>
      </c>
      <c r="C55" s="229">
        <v>227915.10860167907</v>
      </c>
      <c r="D55" s="112">
        <v>99147.242343392703</v>
      </c>
      <c r="E55" s="229">
        <v>0</v>
      </c>
      <c r="F55" s="112">
        <v>51001.593945824563</v>
      </c>
      <c r="G55" s="229">
        <v>46658.3934125292</v>
      </c>
      <c r="H55" s="112">
        <v>413084.16786714189</v>
      </c>
      <c r="I55" s="229">
        <v>949478.66895654402</v>
      </c>
      <c r="J55" s="112">
        <v>21851.292822859861</v>
      </c>
      <c r="K55" s="229">
        <v>76647.115722826449</v>
      </c>
      <c r="L55" s="112">
        <v>667150.06051851599</v>
      </c>
      <c r="M55" s="229">
        <v>0</v>
      </c>
      <c r="N55" s="112">
        <v>522951.49254215462</v>
      </c>
      <c r="O55" s="229">
        <v>10237.400462807191</v>
      </c>
      <c r="P55" s="112">
        <v>266206.77013990644</v>
      </c>
      <c r="Q55" s="229">
        <v>26151.509008524405</v>
      </c>
      <c r="R55" s="112">
        <v>239792.11955523636</v>
      </c>
      <c r="S55" s="229">
        <v>1809136.4679499713</v>
      </c>
      <c r="T55" s="111"/>
      <c r="U55" s="111"/>
      <c r="V55" s="111"/>
      <c r="W55" s="111"/>
    </row>
    <row r="56" spans="1:23" ht="16.5" customHeight="1">
      <c r="A56" s="46"/>
      <c r="B56" s="589" t="s">
        <v>153</v>
      </c>
      <c r="C56" s="229">
        <v>220297.88350497416</v>
      </c>
      <c r="D56" s="112">
        <v>114139.38385012944</v>
      </c>
      <c r="E56" s="229">
        <v>0</v>
      </c>
      <c r="F56" s="112">
        <v>39704.902955558362</v>
      </c>
      <c r="G56" s="229">
        <v>53627.292481355405</v>
      </c>
      <c r="H56" s="112">
        <v>406627.38796813792</v>
      </c>
      <c r="I56" s="229">
        <v>936900.73405051755</v>
      </c>
      <c r="J56" s="112">
        <v>27367.903987428672</v>
      </c>
      <c r="K56" s="229">
        <v>75599.159610982591</v>
      </c>
      <c r="L56" s="112">
        <v>675684.06134453334</v>
      </c>
      <c r="M56" s="229">
        <v>0</v>
      </c>
      <c r="N56" s="112">
        <v>507608.81708147889</v>
      </c>
      <c r="O56" s="229">
        <v>12382.936745023757</v>
      </c>
      <c r="P56" s="112">
        <v>265697.73056247807</v>
      </c>
      <c r="Q56" s="229">
        <v>25625.874481599323</v>
      </c>
      <c r="R56" s="112">
        <v>236066.90897200542</v>
      </c>
      <c r="S56" s="229">
        <v>1798665.4887981014</v>
      </c>
      <c r="T56" s="111"/>
      <c r="U56" s="111"/>
      <c r="V56" s="111"/>
      <c r="W56" s="111"/>
    </row>
    <row r="57" spans="1:23" ht="16.5" customHeight="1">
      <c r="A57" s="46"/>
      <c r="B57" s="589" t="s">
        <v>154</v>
      </c>
      <c r="C57" s="229">
        <v>225884.67520816062</v>
      </c>
      <c r="D57" s="112">
        <v>127522.12887280036</v>
      </c>
      <c r="E57" s="229">
        <v>0</v>
      </c>
      <c r="F57" s="112">
        <v>47832.461956256629</v>
      </c>
      <c r="G57" s="229">
        <v>62035.939259412975</v>
      </c>
      <c r="H57" s="112">
        <v>398254.37624351727</v>
      </c>
      <c r="I57" s="229">
        <v>938625.50919221761</v>
      </c>
      <c r="J57" s="112">
        <v>23602.087594124368</v>
      </c>
      <c r="K57" s="229">
        <v>80591.552854610098</v>
      </c>
      <c r="L57" s="112">
        <v>671878.48383511067</v>
      </c>
      <c r="M57" s="229">
        <v>0</v>
      </c>
      <c r="N57" s="112">
        <v>515339.10265127028</v>
      </c>
      <c r="O57" s="229">
        <v>11502.698647811134</v>
      </c>
      <c r="P57" s="112">
        <v>271165.86968586809</v>
      </c>
      <c r="Q57" s="229">
        <v>25517.520289087166</v>
      </c>
      <c r="R57" s="112">
        <v>247761.95036273252</v>
      </c>
      <c r="S57" s="229">
        <v>1823757.1783264901</v>
      </c>
      <c r="T57" s="111"/>
      <c r="U57" s="111"/>
      <c r="V57" s="111"/>
      <c r="W57" s="111"/>
    </row>
    <row r="58" spans="1:23" ht="16.5" customHeight="1">
      <c r="A58" s="46"/>
      <c r="B58" s="589" t="s">
        <v>155</v>
      </c>
      <c r="C58" s="229">
        <v>219364.97249554569</v>
      </c>
      <c r="D58" s="112">
        <v>138574.62446460826</v>
      </c>
      <c r="E58" s="229">
        <v>0</v>
      </c>
      <c r="F58" s="112">
        <v>56920.68577778912</v>
      </c>
      <c r="G58" s="229">
        <v>39734.420271571522</v>
      </c>
      <c r="H58" s="112">
        <v>404771.8496457357</v>
      </c>
      <c r="I58" s="229">
        <v>911424.91314584389</v>
      </c>
      <c r="J58" s="112">
        <v>24848.729544127633</v>
      </c>
      <c r="K58" s="229">
        <v>121233.73762289969</v>
      </c>
      <c r="L58" s="112">
        <v>545806.91483746516</v>
      </c>
      <c r="M58" s="229">
        <v>0</v>
      </c>
      <c r="N58" s="112">
        <v>553551.76930365444</v>
      </c>
      <c r="O58" s="229">
        <v>7863.7456422033538</v>
      </c>
      <c r="P58" s="112">
        <v>293013.0895540904</v>
      </c>
      <c r="Q58" s="229">
        <v>24403.236403697916</v>
      </c>
      <c r="R58" s="112">
        <v>249767.70198121082</v>
      </c>
      <c r="S58" s="229">
        <v>1795640.1953452218</v>
      </c>
      <c r="T58" s="111"/>
      <c r="U58" s="111"/>
      <c r="V58" s="111"/>
      <c r="W58" s="111"/>
    </row>
    <row r="59" spans="1:23" ht="16.5" customHeight="1">
      <c r="A59" s="46"/>
      <c r="C59" s="229"/>
      <c r="D59" s="229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  <c r="Q59" s="229"/>
      <c r="R59" s="229"/>
      <c r="S59" s="229"/>
      <c r="T59" s="111"/>
      <c r="U59" s="111"/>
      <c r="V59" s="111"/>
      <c r="W59" s="111"/>
    </row>
    <row r="60" spans="1:23" ht="16.5" customHeight="1">
      <c r="A60" s="46">
        <v>2021</v>
      </c>
      <c r="B60" s="589" t="s">
        <v>144</v>
      </c>
      <c r="C60" s="229">
        <v>239627.35270180213</v>
      </c>
      <c r="D60" s="112">
        <v>153368.34925512143</v>
      </c>
      <c r="E60" s="229">
        <v>0</v>
      </c>
      <c r="F60" s="112">
        <v>54842.295667255094</v>
      </c>
      <c r="G60" s="229">
        <v>50355.039042507247</v>
      </c>
      <c r="H60" s="112">
        <v>419076.29794789251</v>
      </c>
      <c r="I60" s="229">
        <v>906877.74679606571</v>
      </c>
      <c r="J60" s="112">
        <v>22625.494418210783</v>
      </c>
      <c r="K60" s="229">
        <v>89244.780339037083</v>
      </c>
      <c r="L60" s="112">
        <v>566714.16488571535</v>
      </c>
      <c r="M60" s="229">
        <v>0</v>
      </c>
      <c r="N60" s="112">
        <v>591902.82683121483</v>
      </c>
      <c r="O60" s="229">
        <v>14232.899069068109</v>
      </c>
      <c r="P60" s="112">
        <v>295159.36071777955</v>
      </c>
      <c r="Q60" s="229">
        <v>27307.237299650496</v>
      </c>
      <c r="R60" s="112">
        <v>262211.30668638961</v>
      </c>
      <c r="S60" s="229">
        <v>1846772.5758288552</v>
      </c>
      <c r="T60" s="111"/>
      <c r="U60" s="111"/>
      <c r="V60" s="111"/>
      <c r="W60" s="111"/>
    </row>
    <row r="61" spans="1:23" ht="16.5" customHeight="1">
      <c r="A61" s="46"/>
      <c r="B61" s="589" t="s">
        <v>145</v>
      </c>
      <c r="C61" s="229">
        <v>236622.74580605215</v>
      </c>
      <c r="D61" s="112">
        <v>151690.03079436705</v>
      </c>
      <c r="E61" s="229">
        <v>0</v>
      </c>
      <c r="F61" s="112">
        <v>54758.161442287477</v>
      </c>
      <c r="G61" s="229">
        <v>59919.706596257878</v>
      </c>
      <c r="H61" s="112">
        <v>422797.11970741733</v>
      </c>
      <c r="I61" s="229">
        <v>922642.93327346002</v>
      </c>
      <c r="J61" s="112">
        <v>29593.713389402685</v>
      </c>
      <c r="K61" s="229">
        <v>85388.38509976874</v>
      </c>
      <c r="L61" s="112">
        <v>598347.19685806124</v>
      </c>
      <c r="M61" s="229">
        <v>0</v>
      </c>
      <c r="N61" s="112">
        <v>589072.30505334691</v>
      </c>
      <c r="O61" s="229">
        <v>15569.281364575552</v>
      </c>
      <c r="P61" s="112">
        <v>285332.35982301104</v>
      </c>
      <c r="Q61" s="229">
        <v>25349.890205998181</v>
      </c>
      <c r="R61" s="112">
        <v>278964.99260448321</v>
      </c>
      <c r="S61" s="229">
        <v>1878024.4110092451</v>
      </c>
      <c r="T61" s="111"/>
      <c r="U61" s="111"/>
      <c r="V61" s="111"/>
      <c r="W61" s="111"/>
    </row>
    <row r="62" spans="1:23" ht="16.5" customHeight="1">
      <c r="A62" s="46"/>
      <c r="B62" s="589" t="s">
        <v>146</v>
      </c>
      <c r="C62" s="229">
        <v>246048.28376541389</v>
      </c>
      <c r="D62" s="112">
        <v>120192.53064605255</v>
      </c>
      <c r="E62" s="229">
        <v>0</v>
      </c>
      <c r="F62" s="112">
        <v>64503.256936624784</v>
      </c>
      <c r="G62" s="229">
        <v>45015.731727951439</v>
      </c>
      <c r="H62" s="112">
        <v>432732.72094723204</v>
      </c>
      <c r="I62" s="229">
        <v>934774.50757461134</v>
      </c>
      <c r="J62" s="112">
        <v>21319.240256583966</v>
      </c>
      <c r="K62" s="229">
        <v>85407.052537634285</v>
      </c>
      <c r="L62" s="112">
        <v>555494.74798978283</v>
      </c>
      <c r="M62" s="229">
        <v>0</v>
      </c>
      <c r="N62" s="112">
        <v>595757.66960462031</v>
      </c>
      <c r="O62" s="229">
        <v>28406.784860259373</v>
      </c>
      <c r="P62" s="112">
        <v>292019.23611704085</v>
      </c>
      <c r="Q62" s="229">
        <v>30631.078723976472</v>
      </c>
      <c r="R62" s="112">
        <v>276869.70202115609</v>
      </c>
      <c r="S62" s="229">
        <v>1864586.2718544703</v>
      </c>
      <c r="T62" s="111"/>
      <c r="U62" s="111"/>
      <c r="V62" s="111"/>
      <c r="W62" s="111"/>
    </row>
    <row r="63" spans="1:23" ht="16.5" customHeight="1">
      <c r="A63" s="46"/>
      <c r="B63" s="589" t="s">
        <v>147</v>
      </c>
      <c r="C63" s="229">
        <v>249201.66283911371</v>
      </c>
      <c r="D63" s="112">
        <v>133784.27670627693</v>
      </c>
      <c r="E63" s="229">
        <v>0</v>
      </c>
      <c r="F63" s="112">
        <v>70249.013455487744</v>
      </c>
      <c r="G63" s="229">
        <v>47612.930673696821</v>
      </c>
      <c r="H63" s="112">
        <v>436719.72852702503</v>
      </c>
      <c r="I63" s="229">
        <v>911752.87371352431</v>
      </c>
      <c r="J63" s="112">
        <v>21265.694812715315</v>
      </c>
      <c r="K63" s="229">
        <v>85199.572917626429</v>
      </c>
      <c r="L63" s="112">
        <v>581644.07838400395</v>
      </c>
      <c r="M63" s="229">
        <v>0</v>
      </c>
      <c r="N63" s="112">
        <v>585549.64470382477</v>
      </c>
      <c r="O63" s="229">
        <v>28582.16250656794</v>
      </c>
      <c r="P63" s="112">
        <v>286179.4714892261</v>
      </c>
      <c r="Q63" s="229">
        <v>33334.825183456342</v>
      </c>
      <c r="R63" s="112">
        <v>270096.42554313462</v>
      </c>
      <c r="S63" s="229">
        <v>1870586.1807278399</v>
      </c>
      <c r="T63" s="111"/>
      <c r="U63" s="111"/>
      <c r="V63" s="111"/>
      <c r="W63" s="111"/>
    </row>
    <row r="64" spans="1:23" ht="16.5" customHeight="1">
      <c r="A64" s="46"/>
      <c r="B64" s="589" t="s">
        <v>148</v>
      </c>
      <c r="C64" s="229">
        <v>249698.11186928753</v>
      </c>
      <c r="D64" s="112">
        <v>144320.84430505111</v>
      </c>
      <c r="E64" s="229">
        <v>0</v>
      </c>
      <c r="F64" s="112">
        <v>65209.128403850358</v>
      </c>
      <c r="G64" s="229">
        <v>50159.314327164</v>
      </c>
      <c r="H64" s="112">
        <v>439404.88512790098</v>
      </c>
      <c r="I64" s="229">
        <v>934606.33657426992</v>
      </c>
      <c r="J64" s="112">
        <v>22948.012921697311</v>
      </c>
      <c r="K64" s="229">
        <v>89731.274841371458</v>
      </c>
      <c r="L64" s="112">
        <v>601404.11659910751</v>
      </c>
      <c r="M64" s="229">
        <v>0</v>
      </c>
      <c r="N64" s="112">
        <v>569504.51306652476</v>
      </c>
      <c r="O64" s="229">
        <v>29836.250259182507</v>
      </c>
      <c r="P64" s="112">
        <v>304753.87573469279</v>
      </c>
      <c r="Q64" s="229">
        <v>27770.647588875512</v>
      </c>
      <c r="R64" s="112">
        <v>283345.9554394664</v>
      </c>
      <c r="S64" s="229">
        <v>1906346.6335292212</v>
      </c>
      <c r="T64" s="111"/>
      <c r="U64" s="111"/>
      <c r="V64" s="111"/>
      <c r="W64" s="111"/>
    </row>
    <row r="65" spans="1:23" ht="16.5" customHeight="1">
      <c r="A65" s="46"/>
      <c r="B65" s="589" t="s">
        <v>149</v>
      </c>
      <c r="C65" s="229">
        <v>247052.4682053205</v>
      </c>
      <c r="D65" s="112">
        <v>136953.29611876246</v>
      </c>
      <c r="E65" s="229">
        <v>0</v>
      </c>
      <c r="F65" s="112">
        <v>71029.084345381736</v>
      </c>
      <c r="G65" s="229">
        <v>35624.508441861988</v>
      </c>
      <c r="H65" s="112">
        <v>446944.0548610884</v>
      </c>
      <c r="I65" s="229">
        <v>955409.66962020216</v>
      </c>
      <c r="J65" s="112">
        <v>27488.667744776743</v>
      </c>
      <c r="K65" s="229">
        <v>83451.201491843385</v>
      </c>
      <c r="L65" s="112">
        <v>612460.03795943281</v>
      </c>
      <c r="M65" s="229">
        <v>0</v>
      </c>
      <c r="N65" s="112">
        <v>579922.23652711476</v>
      </c>
      <c r="O65" s="229">
        <v>37205.386210061493</v>
      </c>
      <c r="P65" s="112">
        <v>293591.50495161861</v>
      </c>
      <c r="Q65" s="229">
        <v>28171.977764590334</v>
      </c>
      <c r="R65" s="112">
        <v>285699.40443273209</v>
      </c>
      <c r="S65" s="229">
        <v>1920501.7493373933</v>
      </c>
      <c r="T65" s="111"/>
      <c r="U65" s="111"/>
      <c r="V65" s="111"/>
      <c r="W65" s="111"/>
    </row>
    <row r="66" spans="1:23" ht="16.5" customHeight="1">
      <c r="A66" s="46"/>
      <c r="B66" s="589" t="s">
        <v>150</v>
      </c>
      <c r="C66" s="229">
        <v>250402.54070334919</v>
      </c>
      <c r="D66" s="112">
        <v>157402.85349428197</v>
      </c>
      <c r="E66" s="229">
        <v>0</v>
      </c>
      <c r="F66" s="112">
        <v>66257.123035171258</v>
      </c>
      <c r="G66" s="229">
        <v>45891.453908043208</v>
      </c>
      <c r="H66" s="112">
        <v>459677.46688331803</v>
      </c>
      <c r="I66" s="229">
        <v>953470.43542322377</v>
      </c>
      <c r="J66" s="112">
        <v>22672.225773652699</v>
      </c>
      <c r="K66" s="229">
        <v>79590.262888477242</v>
      </c>
      <c r="L66" s="112">
        <v>604481.04596669995</v>
      </c>
      <c r="M66" s="229">
        <v>0</v>
      </c>
      <c r="N66" s="112">
        <v>614243.56592415448</v>
      </c>
      <c r="O66" s="229">
        <v>44115.919782584788</v>
      </c>
      <c r="P66" s="112">
        <v>287889.94667329628</v>
      </c>
      <c r="Q66" s="229">
        <v>28827.770454557278</v>
      </c>
      <c r="R66" s="112">
        <v>296625.58753127011</v>
      </c>
      <c r="S66" s="229">
        <v>1955774.09922104</v>
      </c>
      <c r="T66" s="111"/>
      <c r="U66" s="111"/>
      <c r="V66" s="111"/>
      <c r="W66" s="111"/>
    </row>
    <row r="67" spans="1:23" ht="16.5" customHeight="1">
      <c r="A67" s="46"/>
      <c r="B67" s="589" t="s">
        <v>151</v>
      </c>
      <c r="C67" s="229">
        <v>267610.21278640558</v>
      </c>
      <c r="D67" s="112">
        <v>199393.99920806629</v>
      </c>
      <c r="E67" s="229">
        <v>0</v>
      </c>
      <c r="F67" s="112">
        <v>81876.088648675359</v>
      </c>
      <c r="G67" s="229">
        <v>50771.8279425</v>
      </c>
      <c r="H67" s="112">
        <v>487019.97564402467</v>
      </c>
      <c r="I67" s="229">
        <v>934297.65910399007</v>
      </c>
      <c r="J67" s="112">
        <v>32884.175306267694</v>
      </c>
      <c r="K67" s="229">
        <v>90428.046409457267</v>
      </c>
      <c r="L67" s="112">
        <v>648333.84976777982</v>
      </c>
      <c r="M67" s="229">
        <v>0</v>
      </c>
      <c r="N67" s="112">
        <v>624794.18516539223</v>
      </c>
      <c r="O67" s="229">
        <v>43581.783822121928</v>
      </c>
      <c r="P67" s="112">
        <v>304211.77782202791</v>
      </c>
      <c r="Q67" s="229">
        <v>28233.521096542132</v>
      </c>
      <c r="R67" s="112">
        <v>314270.77455660817</v>
      </c>
      <c r="S67" s="229">
        <v>2053853.9386399295</v>
      </c>
      <c r="T67" s="111"/>
      <c r="U67" s="111"/>
      <c r="V67" s="111"/>
      <c r="W67" s="111"/>
    </row>
    <row r="68" spans="1:23" ht="16.5" customHeight="1">
      <c r="A68" s="46"/>
      <c r="B68" s="589" t="s">
        <v>152</v>
      </c>
      <c r="C68" s="229">
        <v>255702.11317514288</v>
      </c>
      <c r="D68" s="112">
        <v>166460.92800512645</v>
      </c>
      <c r="E68" s="229">
        <v>0</v>
      </c>
      <c r="F68" s="112">
        <v>56110.34935855752</v>
      </c>
      <c r="G68" s="229">
        <v>44602.431860286903</v>
      </c>
      <c r="H68" s="112">
        <v>450935.54496923159</v>
      </c>
      <c r="I68" s="229">
        <v>902100.44552348088</v>
      </c>
      <c r="J68" s="112">
        <v>19584.12841249604</v>
      </c>
      <c r="K68" s="229">
        <v>93573.194928705911</v>
      </c>
      <c r="L68" s="112">
        <v>510437.88289991312</v>
      </c>
      <c r="M68" s="229">
        <v>0</v>
      </c>
      <c r="N68" s="112">
        <v>625170.81262126146</v>
      </c>
      <c r="O68" s="229">
        <v>41966.593540707108</v>
      </c>
      <c r="P68" s="112">
        <v>275884.06137146219</v>
      </c>
      <c r="Q68" s="229">
        <v>27271.663842831174</v>
      </c>
      <c r="R68" s="112">
        <v>321191.73209944094</v>
      </c>
      <c r="S68" s="229">
        <v>1895495.9413043219</v>
      </c>
      <c r="T68" s="111"/>
      <c r="U68" s="111"/>
      <c r="V68" s="111"/>
      <c r="W68" s="111"/>
    </row>
    <row r="69" spans="1:23" ht="16.5" customHeight="1">
      <c r="A69" s="46"/>
      <c r="B69" s="589" t="s">
        <v>153</v>
      </c>
      <c r="C69" s="229">
        <v>252499.31665550935</v>
      </c>
      <c r="D69" s="112">
        <v>147572.77605475159</v>
      </c>
      <c r="E69" s="229">
        <v>0</v>
      </c>
      <c r="F69" s="112">
        <v>45881.353223954815</v>
      </c>
      <c r="G69" s="229">
        <v>40891.833843588909</v>
      </c>
      <c r="H69" s="112">
        <v>466628.17687702703</v>
      </c>
      <c r="I69" s="229">
        <v>762750.57038620918</v>
      </c>
      <c r="J69" s="112">
        <v>25906.128444126582</v>
      </c>
      <c r="K69" s="229">
        <v>127904.15665222038</v>
      </c>
      <c r="L69" s="112">
        <v>498002.27222785878</v>
      </c>
      <c r="M69" s="229">
        <v>0</v>
      </c>
      <c r="N69" s="112">
        <v>458288.05493859889</v>
      </c>
      <c r="O69" s="229">
        <v>42447.492083225006</v>
      </c>
      <c r="P69" s="112">
        <v>271411.56427270186</v>
      </c>
      <c r="Q69" s="229">
        <v>27523.992340504836</v>
      </c>
      <c r="R69" s="112">
        <v>316552.62297005748</v>
      </c>
      <c r="S69" s="229">
        <v>1742130.1554851672</v>
      </c>
      <c r="T69" s="111"/>
      <c r="U69" s="111"/>
      <c r="V69" s="111"/>
      <c r="W69" s="111"/>
    </row>
    <row r="70" spans="1:23" ht="16.5" customHeight="1">
      <c r="A70" s="46"/>
      <c r="B70" s="589" t="s">
        <v>154</v>
      </c>
      <c r="C70" s="229">
        <v>253015.74063154106</v>
      </c>
      <c r="D70" s="112">
        <v>134620.78934054816</v>
      </c>
      <c r="E70" s="229">
        <v>0</v>
      </c>
      <c r="F70" s="112">
        <v>53857.442365663803</v>
      </c>
      <c r="G70" s="229">
        <v>41941.831463009999</v>
      </c>
      <c r="H70" s="112">
        <v>461043.83575719758</v>
      </c>
      <c r="I70" s="229">
        <v>714812.69011025969</v>
      </c>
      <c r="J70" s="112">
        <v>20882.045504089696</v>
      </c>
      <c r="K70" s="229">
        <v>107010.85611605212</v>
      </c>
      <c r="L70" s="112">
        <v>474093.76190729311</v>
      </c>
      <c r="M70" s="229">
        <v>0</v>
      </c>
      <c r="N70" s="112">
        <v>431506.3574517442</v>
      </c>
      <c r="O70" s="229">
        <v>46515.585564276756</v>
      </c>
      <c r="P70" s="112">
        <v>268698.34996643406</v>
      </c>
      <c r="Q70" s="229">
        <v>29194.513316370503</v>
      </c>
      <c r="R70" s="112">
        <v>323154.95085013949</v>
      </c>
      <c r="S70" s="229">
        <v>1680174.3751723103</v>
      </c>
      <c r="T70" s="111"/>
      <c r="U70" s="111"/>
      <c r="V70" s="111"/>
      <c r="W70" s="111"/>
    </row>
    <row r="71" spans="1:23" ht="16.5" customHeight="1">
      <c r="A71" s="46"/>
      <c r="B71" s="589" t="s">
        <v>155</v>
      </c>
      <c r="C71" s="229">
        <v>246733.35333886766</v>
      </c>
      <c r="D71" s="112">
        <v>102767.09462188705</v>
      </c>
      <c r="E71" s="229">
        <v>0</v>
      </c>
      <c r="F71" s="112">
        <v>95712.706077126379</v>
      </c>
      <c r="G71" s="229">
        <v>42315.610333505414</v>
      </c>
      <c r="H71" s="112">
        <v>448074.00551979593</v>
      </c>
      <c r="I71" s="229">
        <v>626759.08766975231</v>
      </c>
      <c r="J71" s="112">
        <v>21819.772440785706</v>
      </c>
      <c r="K71" s="229">
        <v>127993.96635483272</v>
      </c>
      <c r="L71" s="112">
        <v>434706.08569859143</v>
      </c>
      <c r="M71" s="229">
        <v>0</v>
      </c>
      <c r="N71" s="112">
        <v>382495.87534805009</v>
      </c>
      <c r="O71" s="229">
        <v>46210.382726480515</v>
      </c>
      <c r="P71" s="112">
        <v>239955.9883218279</v>
      </c>
      <c r="Q71" s="229">
        <v>28582.147855413677</v>
      </c>
      <c r="R71" s="112">
        <v>324237.18369652412</v>
      </c>
      <c r="S71" s="229">
        <v>1584181.6300017205</v>
      </c>
      <c r="T71" s="111"/>
      <c r="U71" s="111"/>
      <c r="V71" s="111"/>
      <c r="W71" s="111"/>
    </row>
    <row r="72" spans="1:23" ht="16.5" customHeight="1">
      <c r="A72" s="46"/>
      <c r="C72" s="229"/>
      <c r="D72" s="229"/>
      <c r="E72" s="229"/>
      <c r="F72" s="229"/>
      <c r="G72" s="229"/>
      <c r="H72" s="229"/>
      <c r="I72" s="229"/>
      <c r="J72" s="229"/>
      <c r="K72" s="229"/>
      <c r="L72" s="229"/>
      <c r="M72" s="229"/>
      <c r="N72" s="229"/>
      <c r="O72" s="229"/>
      <c r="P72" s="229"/>
      <c r="Q72" s="229"/>
      <c r="R72" s="229"/>
      <c r="S72" s="229"/>
      <c r="T72" s="111"/>
      <c r="U72" s="111"/>
      <c r="V72" s="111"/>
      <c r="W72" s="111"/>
    </row>
    <row r="73" spans="1:23" ht="16.5" customHeight="1">
      <c r="A73" s="46">
        <v>2022</v>
      </c>
      <c r="B73" s="589" t="s">
        <v>144</v>
      </c>
      <c r="C73" s="229">
        <v>248370.15750979472</v>
      </c>
      <c r="D73" s="112">
        <v>117733.75998091181</v>
      </c>
      <c r="E73" s="229">
        <v>0</v>
      </c>
      <c r="F73" s="112">
        <v>69627.895175080776</v>
      </c>
      <c r="G73" s="229">
        <v>34717.389765400541</v>
      </c>
      <c r="H73" s="112">
        <v>455099.19214483228</v>
      </c>
      <c r="I73" s="229">
        <v>535878.98083890835</v>
      </c>
      <c r="J73" s="112">
        <v>20024.827247178986</v>
      </c>
      <c r="K73" s="229">
        <v>113422.22713480709</v>
      </c>
      <c r="L73" s="112">
        <v>405412.74595964694</v>
      </c>
      <c r="M73" s="229">
        <v>0</v>
      </c>
      <c r="N73" s="112">
        <v>347991.16025860439</v>
      </c>
      <c r="O73" s="229">
        <v>45234.012115950361</v>
      </c>
      <c r="P73" s="112">
        <v>244479.48271993641</v>
      </c>
      <c r="Q73" s="229">
        <v>31570.688022439856</v>
      </c>
      <c r="R73" s="112">
        <v>293341.88645072241</v>
      </c>
      <c r="S73" s="229">
        <v>1481452.2026621073</v>
      </c>
      <c r="T73" s="111"/>
      <c r="U73" s="111"/>
      <c r="V73" s="111"/>
      <c r="W73" s="111"/>
    </row>
    <row r="74" spans="1:23" ht="16.5" customHeight="1">
      <c r="A74" s="46"/>
      <c r="B74" s="589" t="s">
        <v>145</v>
      </c>
      <c r="C74" s="229">
        <v>246243.77959049508</v>
      </c>
      <c r="D74" s="112">
        <v>154377.56429443826</v>
      </c>
      <c r="E74" s="229">
        <v>0</v>
      </c>
      <c r="F74" s="112">
        <v>59251.988432834885</v>
      </c>
      <c r="G74" s="229">
        <v>21266.858918512098</v>
      </c>
      <c r="H74" s="112">
        <v>435742.24420149671</v>
      </c>
      <c r="I74" s="229">
        <v>505846.93147617835</v>
      </c>
      <c r="J74" s="112">
        <v>18954.922072356112</v>
      </c>
      <c r="K74" s="229">
        <v>115755.49210678754</v>
      </c>
      <c r="L74" s="112">
        <v>380925.25250992901</v>
      </c>
      <c r="M74" s="229">
        <v>0</v>
      </c>
      <c r="N74" s="112">
        <v>317299.74033994216</v>
      </c>
      <c r="O74" s="229">
        <v>55527.947655590622</v>
      </c>
      <c r="P74" s="112">
        <v>240739.84361993734</v>
      </c>
      <c r="Q74" s="229">
        <v>32775.455451867274</v>
      </c>
      <c r="R74" s="112">
        <v>298660.55730225745</v>
      </c>
      <c r="S74" s="229">
        <v>1441684.2889863113</v>
      </c>
      <c r="T74" s="111"/>
      <c r="U74" s="111"/>
      <c r="V74" s="111"/>
      <c r="W74" s="111"/>
    </row>
    <row r="75" spans="1:23" ht="16.5" customHeight="1">
      <c r="A75" s="46"/>
      <c r="B75" s="589" t="s">
        <v>146</v>
      </c>
      <c r="C75" s="229">
        <v>365913.1455154664</v>
      </c>
      <c r="D75" s="112">
        <v>218821.30175055479</v>
      </c>
      <c r="E75" s="229">
        <v>0</v>
      </c>
      <c r="F75" s="112">
        <v>78480.808333338064</v>
      </c>
      <c r="G75" s="229">
        <v>25487.607479619997</v>
      </c>
      <c r="H75" s="112">
        <v>635514.9306082509</v>
      </c>
      <c r="I75" s="229">
        <v>742205.98297879146</v>
      </c>
      <c r="J75" s="112">
        <v>22492.052864984915</v>
      </c>
      <c r="K75" s="229">
        <v>161575.75906634447</v>
      </c>
      <c r="L75" s="112">
        <v>501296.58403601852</v>
      </c>
      <c r="M75" s="229">
        <v>0</v>
      </c>
      <c r="N75" s="112">
        <v>470947.63200055255</v>
      </c>
      <c r="O75" s="229">
        <v>107385.81756303523</v>
      </c>
      <c r="P75" s="112">
        <v>356474.90882018919</v>
      </c>
      <c r="Q75" s="229">
        <v>50536.105638599838</v>
      </c>
      <c r="R75" s="112">
        <v>440699.02240626694</v>
      </c>
      <c r="S75" s="229">
        <v>2088915.8295310067</v>
      </c>
      <c r="T75" s="111"/>
      <c r="U75" s="111"/>
      <c r="V75" s="111"/>
      <c r="W75" s="111"/>
    </row>
    <row r="76" spans="1:23" ht="16.5" customHeight="1">
      <c r="A76" s="46"/>
      <c r="B76" s="589" t="s">
        <v>147</v>
      </c>
      <c r="C76" s="229">
        <v>411539.64713145938</v>
      </c>
      <c r="D76" s="112">
        <v>238715.25711112778</v>
      </c>
      <c r="E76" s="229">
        <v>0</v>
      </c>
      <c r="F76" s="112">
        <v>57162.482241299083</v>
      </c>
      <c r="G76" s="229">
        <v>10045.7576186817</v>
      </c>
      <c r="H76" s="112">
        <v>735100.20743697044</v>
      </c>
      <c r="I76" s="229">
        <v>831417.410763914</v>
      </c>
      <c r="J76" s="112">
        <v>45504.124574682341</v>
      </c>
      <c r="K76" s="229">
        <v>144035.5531266717</v>
      </c>
      <c r="L76" s="112">
        <v>536126.29846772423</v>
      </c>
      <c r="M76" s="229">
        <v>0</v>
      </c>
      <c r="N76" s="112">
        <v>572748.58734673378</v>
      </c>
      <c r="O76" s="229">
        <v>105932.10094730061</v>
      </c>
      <c r="P76" s="112">
        <v>403742.92712476326</v>
      </c>
      <c r="Q76" s="229">
        <v>54389.453725882333</v>
      </c>
      <c r="R76" s="112">
        <v>512509.96613905852</v>
      </c>
      <c r="S76" s="229">
        <v>2329484.8868781347</v>
      </c>
      <c r="T76" s="111"/>
      <c r="U76" s="111"/>
      <c r="V76" s="111"/>
      <c r="W76" s="111"/>
    </row>
    <row r="77" spans="1:23" ht="16.5" customHeight="1">
      <c r="A77" s="46"/>
      <c r="B77" s="589" t="s">
        <v>148</v>
      </c>
      <c r="C77" s="229">
        <v>433332.0519550445</v>
      </c>
      <c r="D77" s="112">
        <v>271166.81615966378</v>
      </c>
      <c r="E77" s="229">
        <v>0</v>
      </c>
      <c r="F77" s="112">
        <v>63834.959620734975</v>
      </c>
      <c r="G77" s="229">
        <v>22495.401962595239</v>
      </c>
      <c r="H77" s="112">
        <v>730210.10494840599</v>
      </c>
      <c r="I77" s="229">
        <v>791544.78824003437</v>
      </c>
      <c r="J77" s="112">
        <v>54144.633446610627</v>
      </c>
      <c r="K77" s="229">
        <v>147194.92637793964</v>
      </c>
      <c r="L77" s="112">
        <v>534504.55606917921</v>
      </c>
      <c r="M77" s="229">
        <v>0</v>
      </c>
      <c r="N77" s="112">
        <v>550894.09778038762</v>
      </c>
      <c r="O77" s="229">
        <v>109383.7405006997</v>
      </c>
      <c r="P77" s="112">
        <v>422659.92928721989</v>
      </c>
      <c r="Q77" s="229">
        <v>58781.604713504166</v>
      </c>
      <c r="R77" s="112">
        <v>543309.90160415915</v>
      </c>
      <c r="S77" s="229">
        <v>2366728.7563330894</v>
      </c>
      <c r="T77" s="111"/>
      <c r="U77" s="111"/>
      <c r="V77" s="111"/>
      <c r="W77" s="111"/>
    </row>
    <row r="78" spans="1:23" ht="16.5" customHeight="1">
      <c r="A78" s="46"/>
      <c r="B78" s="589" t="s">
        <v>149</v>
      </c>
      <c r="C78" s="229">
        <v>398442.74889478169</v>
      </c>
      <c r="D78" s="112">
        <v>298592.74383602268</v>
      </c>
      <c r="E78" s="229">
        <v>0</v>
      </c>
      <c r="F78" s="112">
        <v>94064.877773611835</v>
      </c>
      <c r="G78" s="229">
        <v>36216.900507796607</v>
      </c>
      <c r="H78" s="112">
        <v>675627.50510607567</v>
      </c>
      <c r="I78" s="229">
        <v>751009.49889419996</v>
      </c>
      <c r="J78" s="112">
        <v>41108.156030662445</v>
      </c>
      <c r="K78" s="229">
        <v>159103.6526530211</v>
      </c>
      <c r="L78" s="112">
        <v>486461.94329905789</v>
      </c>
      <c r="M78" s="229">
        <v>0</v>
      </c>
      <c r="N78" s="112">
        <v>552097.00646648568</v>
      </c>
      <c r="O78" s="229">
        <v>122308.07189667082</v>
      </c>
      <c r="P78" s="112">
        <v>392248.52878872969</v>
      </c>
      <c r="Q78" s="229">
        <v>61371.461668635231</v>
      </c>
      <c r="R78" s="112">
        <v>521471.76627055096</v>
      </c>
      <c r="S78" s="229">
        <v>2295062.4310431513</v>
      </c>
      <c r="T78" s="111"/>
      <c r="U78" s="111"/>
      <c r="V78" s="111"/>
      <c r="W78" s="111"/>
    </row>
    <row r="79" spans="1:23" ht="16.5" customHeight="1">
      <c r="A79" s="46"/>
      <c r="B79" s="589" t="s">
        <v>150</v>
      </c>
      <c r="C79" s="229">
        <v>402507.44547985675</v>
      </c>
      <c r="D79" s="112">
        <v>422157.87653590058</v>
      </c>
      <c r="E79" s="229">
        <v>0</v>
      </c>
      <c r="F79" s="112">
        <v>48926.696354887921</v>
      </c>
      <c r="G79" s="229">
        <v>3250.8076319839997</v>
      </c>
      <c r="H79" s="112">
        <v>663432.92027332541</v>
      </c>
      <c r="I79" s="229">
        <v>693738.80543687113</v>
      </c>
      <c r="J79" s="112">
        <v>44206.993635306942</v>
      </c>
      <c r="K79" s="229">
        <v>108465.47096516914</v>
      </c>
      <c r="L79" s="112">
        <v>567081.84458140901</v>
      </c>
      <c r="M79" s="229">
        <v>0</v>
      </c>
      <c r="N79" s="112">
        <v>489334.23104437202</v>
      </c>
      <c r="O79" s="229">
        <v>109366.99323900165</v>
      </c>
      <c r="P79" s="112">
        <v>414603.97798665171</v>
      </c>
      <c r="Q79" s="229">
        <v>46387.565745520675</v>
      </c>
      <c r="R79" s="112">
        <v>542981.46178600844</v>
      </c>
      <c r="S79" s="229">
        <v>2278221.5453481325</v>
      </c>
      <c r="T79" s="111"/>
      <c r="U79" s="111"/>
      <c r="V79" s="111"/>
      <c r="W79" s="111"/>
    </row>
    <row r="80" spans="1:23" ht="16.5" customHeight="1">
      <c r="A80" s="46"/>
      <c r="B80" s="589" t="s">
        <v>151</v>
      </c>
      <c r="C80" s="229">
        <v>398360.48403327708</v>
      </c>
      <c r="D80" s="112">
        <v>477256.85144930531</v>
      </c>
      <c r="E80" s="229">
        <v>0</v>
      </c>
      <c r="F80" s="112">
        <v>53468.008123946325</v>
      </c>
      <c r="G80" s="229">
        <v>8354.1973725281332</v>
      </c>
      <c r="H80" s="112">
        <v>664877.76449101768</v>
      </c>
      <c r="I80" s="229">
        <v>650063.37833346881</v>
      </c>
      <c r="J80" s="112">
        <v>41296.518989388569</v>
      </c>
      <c r="K80" s="229">
        <v>115815.41274600307</v>
      </c>
      <c r="L80" s="112">
        <v>583219.10813139542</v>
      </c>
      <c r="M80" s="229">
        <v>0</v>
      </c>
      <c r="N80" s="112">
        <v>464793.57811282319</v>
      </c>
      <c r="O80" s="229">
        <v>135848.12588233943</v>
      </c>
      <c r="P80" s="112">
        <v>405264.55313517677</v>
      </c>
      <c r="Q80" s="229">
        <v>48387.507520292493</v>
      </c>
      <c r="R80" s="112">
        <v>540348.91726490133</v>
      </c>
      <c r="S80" s="229">
        <v>2293677.2027929318</v>
      </c>
      <c r="T80" s="111"/>
      <c r="U80" s="111"/>
      <c r="V80" s="111"/>
      <c r="W80" s="111"/>
    </row>
    <row r="81" spans="1:23" ht="16.5" customHeight="1">
      <c r="A81" s="46"/>
      <c r="B81" s="589" t="s">
        <v>152</v>
      </c>
      <c r="C81" s="229">
        <v>375917.04810428753</v>
      </c>
      <c r="D81" s="112">
        <v>486893.19683186524</v>
      </c>
      <c r="E81" s="229">
        <v>0</v>
      </c>
      <c r="F81" s="112">
        <v>37208.328079320869</v>
      </c>
      <c r="G81" s="229">
        <v>21758.566653396199</v>
      </c>
      <c r="H81" s="112">
        <v>653006.17246781278</v>
      </c>
      <c r="I81" s="229">
        <v>650422.47268849169</v>
      </c>
      <c r="J81" s="112">
        <v>40232.164080861541</v>
      </c>
      <c r="K81" s="229">
        <v>119348.80183443574</v>
      </c>
      <c r="L81" s="112">
        <v>517872.98085646715</v>
      </c>
      <c r="M81" s="229">
        <v>0</v>
      </c>
      <c r="N81" s="112">
        <v>496070.57687068987</v>
      </c>
      <c r="O81" s="229">
        <v>129470.75490516561</v>
      </c>
      <c r="P81" s="112">
        <v>393755.60942852357</v>
      </c>
      <c r="Q81" s="229">
        <v>53529.939951121072</v>
      </c>
      <c r="R81" s="112">
        <v>555389.28505963262</v>
      </c>
      <c r="S81" s="229">
        <v>2265437.9489060361</v>
      </c>
      <c r="T81" s="111"/>
      <c r="U81" s="111"/>
      <c r="V81" s="111"/>
      <c r="W81" s="111"/>
    </row>
    <row r="82" spans="1:23" ht="16.5" customHeight="1">
      <c r="A82" s="46"/>
      <c r="B82" s="589" t="s">
        <v>153</v>
      </c>
      <c r="C82" s="229">
        <v>370438.20095679769</v>
      </c>
      <c r="D82" s="112">
        <v>497964.50857668137</v>
      </c>
      <c r="E82" s="229">
        <v>0</v>
      </c>
      <c r="F82" s="112">
        <v>36488.307551313505</v>
      </c>
      <c r="G82" s="229">
        <v>3378.0401140647004</v>
      </c>
      <c r="H82" s="112">
        <v>642752.67307141423</v>
      </c>
      <c r="I82" s="229">
        <v>572009.00414610398</v>
      </c>
      <c r="J82" s="112">
        <v>46313.411253044047</v>
      </c>
      <c r="K82" s="229">
        <v>107123.87713936993</v>
      </c>
      <c r="L82" s="112">
        <v>477617.8611318632</v>
      </c>
      <c r="M82" s="229">
        <v>0</v>
      </c>
      <c r="N82" s="112">
        <v>454909.77440669952</v>
      </c>
      <c r="O82" s="229">
        <v>127090.43152998452</v>
      </c>
      <c r="P82" s="112">
        <v>379636.03555546957</v>
      </c>
      <c r="Q82" s="229">
        <v>57081.725680953234</v>
      </c>
      <c r="R82" s="112">
        <v>565884.44022507931</v>
      </c>
      <c r="S82" s="229">
        <v>2169344.1456694193</v>
      </c>
      <c r="T82" s="111"/>
      <c r="U82" s="111"/>
      <c r="V82" s="111"/>
      <c r="W82" s="111"/>
    </row>
    <row r="83" spans="1:23" ht="16.5" customHeight="1">
      <c r="A83" s="46"/>
      <c r="B83" s="589" t="s">
        <v>154</v>
      </c>
      <c r="C83" s="229">
        <v>361126.55549672095</v>
      </c>
      <c r="D83" s="112">
        <v>464943.80984373199</v>
      </c>
      <c r="E83" s="229">
        <v>0</v>
      </c>
      <c r="F83" s="112">
        <v>41773.238883313985</v>
      </c>
      <c r="G83" s="229">
        <v>6224.127324433688</v>
      </c>
      <c r="H83" s="112">
        <v>645593.94794590201</v>
      </c>
      <c r="I83" s="229">
        <v>536524.11525492754</v>
      </c>
      <c r="J83" s="112">
        <v>54254.807294881874</v>
      </c>
      <c r="K83" s="229">
        <v>106778.66414716325</v>
      </c>
      <c r="L83" s="112">
        <v>426356.13835685985</v>
      </c>
      <c r="M83" s="229">
        <v>0</v>
      </c>
      <c r="N83" s="112">
        <v>435433.97822817834</v>
      </c>
      <c r="O83" s="229">
        <v>126565.35047696307</v>
      </c>
      <c r="P83" s="112">
        <v>391408.79827767634</v>
      </c>
      <c r="Q83" s="229">
        <v>56306.273845552547</v>
      </c>
      <c r="R83" s="112">
        <v>567591.39871151885</v>
      </c>
      <c r="S83" s="229">
        <v>2110440.6020439123</v>
      </c>
      <c r="T83" s="111"/>
      <c r="U83" s="111"/>
      <c r="V83" s="111"/>
      <c r="W83" s="111"/>
    </row>
    <row r="84" spans="1:23" s="114" customFormat="1" ht="18" customHeight="1">
      <c r="A84" s="131"/>
      <c r="B84" s="589" t="s">
        <v>155</v>
      </c>
      <c r="C84" s="230">
        <v>354786.08896876196</v>
      </c>
      <c r="D84" s="115">
        <v>462195.52017485531</v>
      </c>
      <c r="E84" s="230">
        <v>0</v>
      </c>
      <c r="F84" s="115">
        <v>44206.227589920702</v>
      </c>
      <c r="G84" s="230">
        <v>23645.99192282349</v>
      </c>
      <c r="H84" s="115">
        <v>630308.49266377219</v>
      </c>
      <c r="I84" s="230">
        <v>508463.68696662353</v>
      </c>
      <c r="J84" s="115">
        <v>40642.228645302515</v>
      </c>
      <c r="K84" s="230">
        <v>90608.66823641723</v>
      </c>
      <c r="L84" s="115">
        <v>445869.15853231709</v>
      </c>
      <c r="M84" s="230">
        <v>0</v>
      </c>
      <c r="N84" s="115">
        <v>379223.91673540807</v>
      </c>
      <c r="O84" s="230">
        <v>111799.39424670613</v>
      </c>
      <c r="P84" s="115">
        <v>412375.05602657591</v>
      </c>
      <c r="Q84" s="230">
        <v>55081.405363454702</v>
      </c>
      <c r="R84" s="115">
        <v>569290.63779118052</v>
      </c>
      <c r="S84" s="230">
        <v>2064248.2369320595</v>
      </c>
      <c r="T84" s="111"/>
      <c r="U84" s="111"/>
      <c r="V84" s="111"/>
      <c r="W84" s="111"/>
    </row>
    <row r="85" spans="1:23" ht="16.5" customHeight="1">
      <c r="A85" s="46"/>
      <c r="C85" s="229"/>
      <c r="D85" s="229"/>
      <c r="E85" s="229"/>
      <c r="F85" s="229"/>
      <c r="G85" s="229"/>
      <c r="H85" s="229"/>
      <c r="I85" s="229"/>
      <c r="J85" s="229"/>
      <c r="K85" s="229"/>
      <c r="L85" s="229"/>
      <c r="M85" s="229"/>
      <c r="N85" s="229"/>
      <c r="O85" s="229"/>
      <c r="P85" s="229"/>
      <c r="Q85" s="229"/>
      <c r="R85" s="229"/>
      <c r="S85" s="229"/>
      <c r="T85" s="111"/>
      <c r="U85" s="111"/>
      <c r="V85" s="111"/>
      <c r="W85" s="111"/>
    </row>
    <row r="86" spans="1:23" ht="16.5" customHeight="1">
      <c r="A86" s="46">
        <v>2023</v>
      </c>
      <c r="B86" s="589" t="s">
        <v>144</v>
      </c>
      <c r="C86" s="229">
        <v>351642.52977713273</v>
      </c>
      <c r="D86" s="112">
        <v>543115.78394030163</v>
      </c>
      <c r="E86" s="229">
        <v>0</v>
      </c>
      <c r="F86" s="112">
        <v>42497.518499169157</v>
      </c>
      <c r="G86" s="229">
        <v>4327.5121007268999</v>
      </c>
      <c r="H86" s="112">
        <v>606012.77261585533</v>
      </c>
      <c r="I86" s="229">
        <v>494170.7753669346</v>
      </c>
      <c r="J86" s="112">
        <v>32553.575598491159</v>
      </c>
      <c r="K86" s="229">
        <v>95283.836764758817</v>
      </c>
      <c r="L86" s="112">
        <v>355534.70766246039</v>
      </c>
      <c r="M86" s="229">
        <v>0</v>
      </c>
      <c r="N86" s="112">
        <v>387922.98137768195</v>
      </c>
      <c r="O86" s="229">
        <v>104401.26000176505</v>
      </c>
      <c r="P86" s="112">
        <v>424191.02811124019</v>
      </c>
      <c r="Q86" s="229">
        <v>59005.355482843981</v>
      </c>
      <c r="R86" s="112">
        <v>647981.29849786102</v>
      </c>
      <c r="S86" s="229">
        <v>2074320.4678986114</v>
      </c>
      <c r="T86" s="111"/>
      <c r="U86" s="111"/>
      <c r="V86" s="111"/>
      <c r="W86" s="111"/>
    </row>
    <row r="87" spans="1:23" ht="16.5" customHeight="1">
      <c r="A87" s="46"/>
      <c r="B87" s="589" t="s">
        <v>145</v>
      </c>
      <c r="C87" s="229">
        <v>341602.16998871998</v>
      </c>
      <c r="D87" s="112">
        <v>580590.62395817565</v>
      </c>
      <c r="E87" s="229">
        <v>0</v>
      </c>
      <c r="F87" s="112">
        <v>41542.79517885705</v>
      </c>
      <c r="G87" s="229">
        <v>2236.4699952004048</v>
      </c>
      <c r="H87" s="112">
        <v>577225.46407360514</v>
      </c>
      <c r="I87" s="229">
        <v>457677.27208781039</v>
      </c>
      <c r="J87" s="112">
        <v>34334.426071843009</v>
      </c>
      <c r="K87" s="229">
        <v>89235.26180920648</v>
      </c>
      <c r="L87" s="112">
        <v>324534.48923116311</v>
      </c>
      <c r="M87" s="229">
        <v>0</v>
      </c>
      <c r="N87" s="112">
        <v>355484.42403981363</v>
      </c>
      <c r="O87" s="229">
        <v>103035.26283242187</v>
      </c>
      <c r="P87" s="112">
        <v>445992.82048200665</v>
      </c>
      <c r="Q87" s="229">
        <v>61555.00296070402</v>
      </c>
      <c r="R87" s="112">
        <v>655371.95999889588</v>
      </c>
      <c r="S87" s="229">
        <v>2035209.2213542117</v>
      </c>
      <c r="T87" s="111"/>
      <c r="U87" s="111"/>
      <c r="V87" s="111"/>
      <c r="W87" s="111"/>
    </row>
    <row r="88" spans="1:23" ht="16.5" customHeight="1">
      <c r="A88" s="46"/>
      <c r="B88" s="589" t="s">
        <v>146</v>
      </c>
      <c r="C88" s="229">
        <v>309988.82880838821</v>
      </c>
      <c r="D88" s="112">
        <v>552817.06220425549</v>
      </c>
      <c r="E88" s="229">
        <v>0</v>
      </c>
      <c r="F88" s="112">
        <v>39632.986660924922</v>
      </c>
      <c r="G88" s="229">
        <v>11130.748851537664</v>
      </c>
      <c r="H88" s="112">
        <v>515550.1197444998</v>
      </c>
      <c r="I88" s="229">
        <v>413853.02794758743</v>
      </c>
      <c r="J88" s="112">
        <v>38208.043941788383</v>
      </c>
      <c r="K88" s="229">
        <v>86741.455491486602</v>
      </c>
      <c r="L88" s="112">
        <v>281665.27247907995</v>
      </c>
      <c r="M88" s="229">
        <v>0</v>
      </c>
      <c r="N88" s="112">
        <v>351882.3731928604</v>
      </c>
      <c r="O88" s="229">
        <v>102464.02620320187</v>
      </c>
      <c r="P88" s="112">
        <v>387640.35276770015</v>
      </c>
      <c r="Q88" s="229">
        <v>59506.120716204139</v>
      </c>
      <c r="R88" s="112">
        <v>611281.21730844839</v>
      </c>
      <c r="S88" s="229">
        <v>1881180.8181589816</v>
      </c>
      <c r="T88" s="111"/>
      <c r="U88" s="111"/>
      <c r="V88" s="111"/>
      <c r="W88" s="111"/>
    </row>
    <row r="89" spans="1:23" ht="16.5" customHeight="1">
      <c r="A89" s="46"/>
      <c r="B89" s="589" t="s">
        <v>147</v>
      </c>
      <c r="C89" s="229">
        <v>299412.59863709914</v>
      </c>
      <c r="D89" s="112">
        <v>580765.63718694367</v>
      </c>
      <c r="E89" s="229">
        <v>0</v>
      </c>
      <c r="F89" s="112">
        <v>43823.607016967348</v>
      </c>
      <c r="G89" s="229">
        <v>5121.2072655239999</v>
      </c>
      <c r="H89" s="112">
        <v>512830.16275761218</v>
      </c>
      <c r="I89" s="229">
        <v>406264.54807537352</v>
      </c>
      <c r="J89" s="112">
        <v>37038.772058929419</v>
      </c>
      <c r="K89" s="229">
        <v>79583.141600570932</v>
      </c>
      <c r="L89" s="112">
        <v>290501.33895030874</v>
      </c>
      <c r="M89" s="229">
        <v>0</v>
      </c>
      <c r="N89" s="112">
        <v>382274.37181445054</v>
      </c>
      <c r="O89" s="229">
        <v>99681.176266128386</v>
      </c>
      <c r="P89" s="112">
        <v>376327.74441429978</v>
      </c>
      <c r="Q89" s="229">
        <v>52312.291348134313</v>
      </c>
      <c r="R89" s="112">
        <v>604576.46860455663</v>
      </c>
      <c r="S89" s="229">
        <v>1885256.5329984492</v>
      </c>
      <c r="T89" s="111"/>
      <c r="U89" s="111"/>
      <c r="V89" s="111"/>
      <c r="W89" s="111"/>
    </row>
    <row r="90" spans="1:23" ht="16.5" customHeight="1">
      <c r="B90" s="589" t="s">
        <v>148</v>
      </c>
      <c r="C90" s="229">
        <v>270395.15989772679</v>
      </c>
      <c r="D90" s="112">
        <v>516395.91139689082</v>
      </c>
      <c r="E90" s="229">
        <v>0</v>
      </c>
      <c r="F90" s="112">
        <v>7514.1395286862125</v>
      </c>
      <c r="G90" s="229">
        <v>3325.4321032480234</v>
      </c>
      <c r="H90" s="112">
        <v>456374.56032228476</v>
      </c>
      <c r="I90" s="229">
        <v>374585.42281490704</v>
      </c>
      <c r="J90" s="112">
        <v>34290.687236571132</v>
      </c>
      <c r="K90" s="229">
        <v>73157.311406604553</v>
      </c>
      <c r="L90" s="112">
        <v>236267.5688737545</v>
      </c>
      <c r="M90" s="229">
        <v>0</v>
      </c>
      <c r="N90" s="112">
        <v>310392.06577534176</v>
      </c>
      <c r="O90" s="229">
        <v>79595.265905017703</v>
      </c>
      <c r="P90" s="112">
        <v>353235.68136107404</v>
      </c>
      <c r="Q90" s="229">
        <v>50183.600358122465</v>
      </c>
      <c r="R90" s="112">
        <v>560049.81962039962</v>
      </c>
      <c r="S90" s="229">
        <v>1662881.3133003148</v>
      </c>
      <c r="T90" s="111"/>
      <c r="U90" s="111"/>
      <c r="V90" s="111"/>
      <c r="W90" s="111"/>
    </row>
    <row r="91" spans="1:23" ht="16.5" customHeight="1">
      <c r="B91" s="589" t="s">
        <v>149</v>
      </c>
      <c r="C91" s="229">
        <v>276578.5940176227</v>
      </c>
      <c r="D91" s="112">
        <v>585883.48024716496</v>
      </c>
      <c r="E91" s="229">
        <v>0</v>
      </c>
      <c r="F91" s="112">
        <v>9552.553102965594</v>
      </c>
      <c r="G91" s="229">
        <v>6536.5715281172706</v>
      </c>
      <c r="H91" s="112">
        <v>480289.510451379</v>
      </c>
      <c r="I91" s="229">
        <v>394038.61090548703</v>
      </c>
      <c r="J91" s="112">
        <v>31967.347630623732</v>
      </c>
      <c r="K91" s="229">
        <v>77496.376193956152</v>
      </c>
      <c r="L91" s="112">
        <v>241794.95682746783</v>
      </c>
      <c r="M91" s="229">
        <v>0</v>
      </c>
      <c r="N91" s="112">
        <v>337122.96998057014</v>
      </c>
      <c r="O91" s="229">
        <v>84118.634643420664</v>
      </c>
      <c r="P91" s="112">
        <v>362747.39815535781</v>
      </c>
      <c r="Q91" s="229">
        <v>49746.323662150258</v>
      </c>
      <c r="R91" s="112">
        <v>631820.00842043757</v>
      </c>
      <c r="S91" s="229">
        <v>1784846.6678833605</v>
      </c>
      <c r="T91" s="111"/>
      <c r="U91" s="111"/>
      <c r="V91" s="111"/>
      <c r="W91" s="111"/>
    </row>
    <row r="92" spans="1:23" ht="16.5" customHeight="1">
      <c r="B92" s="589" t="s">
        <v>150</v>
      </c>
      <c r="C92" s="229">
        <v>299619.61288734933</v>
      </c>
      <c r="D92" s="112">
        <v>692839.85546509922</v>
      </c>
      <c r="E92" s="229">
        <v>0</v>
      </c>
      <c r="F92" s="112">
        <v>11097.22811920767</v>
      </c>
      <c r="G92" s="229">
        <v>2798.2464347010018</v>
      </c>
      <c r="H92" s="112">
        <v>491218.42139620538</v>
      </c>
      <c r="I92" s="229">
        <v>423505.19749209512</v>
      </c>
      <c r="J92" s="112">
        <v>41924.61960102</v>
      </c>
      <c r="K92" s="229">
        <v>105360.4702000187</v>
      </c>
      <c r="L92" s="112">
        <v>256491.20129690494</v>
      </c>
      <c r="M92" s="229">
        <v>0</v>
      </c>
      <c r="N92" s="112">
        <v>376447.47347080836</v>
      </c>
      <c r="O92" s="229">
        <v>83184.912446646631</v>
      </c>
      <c r="P92" s="112">
        <v>392611.4748735152</v>
      </c>
      <c r="Q92" s="229">
        <v>62454.092220496415</v>
      </c>
      <c r="R92" s="112">
        <v>686453.55688728788</v>
      </c>
      <c r="S92" s="229">
        <v>1963003.1813956778</v>
      </c>
      <c r="T92" s="111"/>
      <c r="U92" s="111"/>
      <c r="V92" s="111"/>
      <c r="W92" s="111"/>
    </row>
    <row r="93" spans="1:23" ht="16.5" customHeight="1">
      <c r="B93" s="589" t="s">
        <v>151</v>
      </c>
      <c r="C93" s="229">
        <v>291119.30904810334</v>
      </c>
      <c r="D93" s="112">
        <v>668379.14008867554</v>
      </c>
      <c r="E93" s="229">
        <v>0</v>
      </c>
      <c r="F93" s="112">
        <v>23122.184075267742</v>
      </c>
      <c r="G93" s="229">
        <v>2984.4643216599729</v>
      </c>
      <c r="H93" s="112">
        <v>467982.19656762172</v>
      </c>
      <c r="I93" s="229">
        <v>369108.89804127475</v>
      </c>
      <c r="J93" s="112">
        <v>38483.114230524727</v>
      </c>
      <c r="K93" s="229">
        <v>87866.39375130563</v>
      </c>
      <c r="L93" s="112">
        <v>235220.7069564526</v>
      </c>
      <c r="M93" s="229">
        <v>0</v>
      </c>
      <c r="N93" s="112">
        <v>410233.34418044932</v>
      </c>
      <c r="O93" s="229">
        <v>71495.643583637764</v>
      </c>
      <c r="P93" s="112">
        <v>374018.81820689701</v>
      </c>
      <c r="Q93" s="229">
        <v>69386.144051413736</v>
      </c>
      <c r="R93" s="112">
        <v>612958.25564297126</v>
      </c>
      <c r="S93" s="229">
        <v>1861179.3063731273</v>
      </c>
      <c r="T93" s="111"/>
      <c r="U93" s="111"/>
      <c r="V93" s="111"/>
      <c r="W93" s="111"/>
    </row>
    <row r="94" spans="1:23" ht="16.5" customHeight="1">
      <c r="B94" s="589" t="s">
        <v>152</v>
      </c>
      <c r="C94" s="229">
        <v>298987.94527729804</v>
      </c>
      <c r="D94" s="112">
        <v>708978.18574694835</v>
      </c>
      <c r="E94" s="229">
        <v>0</v>
      </c>
      <c r="F94" s="112">
        <v>10267.356418646386</v>
      </c>
      <c r="G94" s="229">
        <v>5095.5322834497574</v>
      </c>
      <c r="H94" s="112">
        <v>460250.52200597234</v>
      </c>
      <c r="I94" s="229">
        <v>345382.21303569118</v>
      </c>
      <c r="J94" s="112">
        <v>37479.431010848202</v>
      </c>
      <c r="K94" s="229">
        <v>85224.894545981064</v>
      </c>
      <c r="L94" s="112">
        <v>227171.13629206517</v>
      </c>
      <c r="M94" s="229">
        <v>0</v>
      </c>
      <c r="N94" s="112">
        <v>392324.79561055842</v>
      </c>
      <c r="O94" s="229">
        <v>76889.237169811066</v>
      </c>
      <c r="P94" s="112">
        <v>382193.66883300926</v>
      </c>
      <c r="Q94" s="229">
        <v>74936.989105992354</v>
      </c>
      <c r="R94" s="112">
        <v>627700.46422143711</v>
      </c>
      <c r="S94" s="229">
        <v>1866441.1857788544</v>
      </c>
      <c r="T94" s="111"/>
      <c r="U94" s="111"/>
      <c r="V94" s="111"/>
      <c r="W94" s="111"/>
    </row>
    <row r="95" spans="1:23" ht="16.5" customHeight="1">
      <c r="B95" s="589" t="s">
        <v>153</v>
      </c>
      <c r="C95" s="229">
        <v>293845.89699081343</v>
      </c>
      <c r="D95" s="112">
        <v>684841.90313061117</v>
      </c>
      <c r="E95" s="229">
        <v>0</v>
      </c>
      <c r="F95" s="112">
        <v>5431.6876062719375</v>
      </c>
      <c r="G95" s="229">
        <v>7025.8526618369378</v>
      </c>
      <c r="H95" s="112">
        <v>478848.86466294591</v>
      </c>
      <c r="I95" s="229">
        <v>348380.05124364793</v>
      </c>
      <c r="J95" s="112">
        <v>35023.007358700379</v>
      </c>
      <c r="K95" s="229">
        <v>95771.672839076404</v>
      </c>
      <c r="L95" s="112">
        <v>216616.84792955872</v>
      </c>
      <c r="M95" s="229">
        <v>0</v>
      </c>
      <c r="N95" s="112">
        <v>402482.84652155987</v>
      </c>
      <c r="O95" s="229">
        <v>67870.203708070781</v>
      </c>
      <c r="P95" s="112">
        <v>374074.07139975455</v>
      </c>
      <c r="Q95" s="229">
        <v>63340.675441740299</v>
      </c>
      <c r="R95" s="112">
        <v>633240.94581506692</v>
      </c>
      <c r="S95" s="229">
        <v>1853397.2636548276</v>
      </c>
      <c r="T95" s="111"/>
      <c r="U95" s="111"/>
      <c r="V95" s="111"/>
      <c r="W95" s="111"/>
    </row>
    <row r="96" spans="1:23" ht="16.5" customHeight="1">
      <c r="B96" s="589" t="s">
        <v>154</v>
      </c>
      <c r="C96" s="229">
        <v>304637.44355367706</v>
      </c>
      <c r="D96" s="112">
        <v>649165.48517287825</v>
      </c>
      <c r="E96" s="229">
        <v>0</v>
      </c>
      <c r="F96" s="112">
        <v>14413.177666753823</v>
      </c>
      <c r="G96" s="229">
        <v>9550.6556795316228</v>
      </c>
      <c r="H96" s="112">
        <v>478723.36200098309</v>
      </c>
      <c r="I96" s="229">
        <v>336134.50836146506</v>
      </c>
      <c r="J96" s="112">
        <v>29331.544064403453</v>
      </c>
      <c r="K96" s="229">
        <v>102216.01500089276</v>
      </c>
      <c r="L96" s="112">
        <v>216075.30921025961</v>
      </c>
      <c r="M96" s="229">
        <v>0</v>
      </c>
      <c r="N96" s="112">
        <v>355913.28262379667</v>
      </c>
      <c r="O96" s="229">
        <v>75991.291974167019</v>
      </c>
      <c r="P96" s="112">
        <v>369128.58887693589</v>
      </c>
      <c r="Q96" s="229">
        <v>58554.023408325942</v>
      </c>
      <c r="R96" s="112">
        <v>644077.66540531453</v>
      </c>
      <c r="S96" s="229">
        <v>1821956.1764996923</v>
      </c>
      <c r="T96" s="111"/>
      <c r="U96" s="111"/>
      <c r="V96" s="111"/>
      <c r="W96" s="111"/>
    </row>
    <row r="97" spans="1:23" ht="16.5" customHeight="1">
      <c r="B97" s="589" t="s">
        <v>155</v>
      </c>
      <c r="C97" s="229">
        <v>299629.67823628755</v>
      </c>
      <c r="D97" s="112">
        <v>662803.7373763998</v>
      </c>
      <c r="E97" s="229">
        <v>0</v>
      </c>
      <c r="F97" s="112">
        <v>11934.182041825017</v>
      </c>
      <c r="G97" s="229">
        <v>3612.134487686832</v>
      </c>
      <c r="H97" s="112">
        <v>486183.00195786922</v>
      </c>
      <c r="I97" s="229">
        <v>322326.62213152274</v>
      </c>
      <c r="J97" s="112">
        <v>33111.833454263426</v>
      </c>
      <c r="K97" s="229">
        <v>95984.419455518509</v>
      </c>
      <c r="L97" s="112">
        <v>222661.70931977103</v>
      </c>
      <c r="M97" s="229">
        <v>0</v>
      </c>
      <c r="N97" s="112">
        <v>342938.52375269943</v>
      </c>
      <c r="O97" s="229">
        <v>80695.275484284633</v>
      </c>
      <c r="P97" s="112">
        <v>370130.74252001126</v>
      </c>
      <c r="Q97" s="229">
        <v>65534.366521052616</v>
      </c>
      <c r="R97" s="112">
        <v>641656.15263251727</v>
      </c>
      <c r="S97" s="229">
        <v>1819601.1896858548</v>
      </c>
      <c r="T97" s="111"/>
      <c r="U97" s="111"/>
      <c r="V97" s="111"/>
      <c r="W97" s="111"/>
    </row>
    <row r="98" spans="1:23" ht="16.5" customHeight="1">
      <c r="C98" s="229"/>
      <c r="D98" s="112"/>
      <c r="E98" s="229"/>
      <c r="F98" s="112"/>
      <c r="G98" s="229"/>
      <c r="H98" s="112"/>
      <c r="I98" s="229"/>
      <c r="J98" s="112"/>
      <c r="K98" s="229"/>
      <c r="L98" s="112"/>
      <c r="M98" s="229"/>
      <c r="N98" s="112"/>
      <c r="O98" s="229"/>
      <c r="P98" s="112"/>
      <c r="Q98" s="229"/>
      <c r="R98" s="112"/>
      <c r="S98" s="229"/>
      <c r="T98" s="111"/>
      <c r="U98" s="111"/>
      <c r="V98" s="111"/>
      <c r="W98" s="111"/>
    </row>
    <row r="99" spans="1:23" ht="16.5" customHeight="1">
      <c r="A99" s="28">
        <v>2024</v>
      </c>
      <c r="B99" s="589" t="s">
        <v>144</v>
      </c>
      <c r="C99" s="229">
        <v>298187.42340344971</v>
      </c>
      <c r="D99" s="112">
        <v>664886.1841638952</v>
      </c>
      <c r="E99" s="229">
        <v>0</v>
      </c>
      <c r="F99" s="112">
        <v>7238.7524871182241</v>
      </c>
      <c r="G99" s="229">
        <v>3944.8925397557832</v>
      </c>
      <c r="H99" s="112">
        <v>492875.62158982875</v>
      </c>
      <c r="I99" s="229">
        <v>308338.2389541567</v>
      </c>
      <c r="J99" s="112">
        <v>32160.227218916152</v>
      </c>
      <c r="K99" s="229">
        <v>93341.730327906349</v>
      </c>
      <c r="L99" s="112">
        <v>222483.89740892383</v>
      </c>
      <c r="M99" s="229">
        <v>0</v>
      </c>
      <c r="N99" s="112">
        <v>363112.17943727213</v>
      </c>
      <c r="O99" s="229">
        <v>78166.864811613908</v>
      </c>
      <c r="P99" s="112">
        <v>360504.44538074161</v>
      </c>
      <c r="Q99" s="229">
        <v>67445.365368616971</v>
      </c>
      <c r="R99" s="112">
        <v>622576.85762204579</v>
      </c>
      <c r="S99" s="229">
        <v>1807631.3403571206</v>
      </c>
      <c r="T99" s="111"/>
      <c r="U99" s="111"/>
      <c r="V99" s="111"/>
      <c r="W99" s="111"/>
    </row>
    <row r="100" spans="1:23" ht="16.5" customHeight="1">
      <c r="B100" s="589" t="s">
        <v>145</v>
      </c>
      <c r="C100" s="229">
        <v>286627.62659056293</v>
      </c>
      <c r="D100" s="112">
        <v>635293.8816359496</v>
      </c>
      <c r="E100" s="229">
        <v>0</v>
      </c>
      <c r="F100" s="112">
        <v>7695.9436313093865</v>
      </c>
      <c r="G100" s="229">
        <v>3853.3751164876808</v>
      </c>
      <c r="H100" s="112">
        <v>485791.2495040528</v>
      </c>
      <c r="I100" s="229">
        <v>287186.52786280692</v>
      </c>
      <c r="J100" s="112">
        <v>35682.29321716394</v>
      </c>
      <c r="K100" s="229">
        <v>91443.777204339858</v>
      </c>
      <c r="L100" s="112">
        <v>230756.00674763563</v>
      </c>
      <c r="M100" s="229">
        <v>0</v>
      </c>
      <c r="N100" s="112">
        <v>292026.23880545131</v>
      </c>
      <c r="O100" s="229">
        <v>80531.921519878597</v>
      </c>
      <c r="P100" s="112">
        <v>348581.18043188198</v>
      </c>
      <c r="Q100" s="229">
        <v>64904.726896885732</v>
      </c>
      <c r="R100" s="112">
        <v>633887.04595226026</v>
      </c>
      <c r="S100" s="229">
        <v>1742130.8975583334</v>
      </c>
      <c r="T100" s="111"/>
      <c r="U100" s="111"/>
      <c r="V100" s="111"/>
      <c r="W100" s="111"/>
    </row>
    <row r="101" spans="1:23" ht="16.5" customHeight="1">
      <c r="B101" s="589" t="s">
        <v>146</v>
      </c>
      <c r="C101" s="229">
        <v>277577.39722107467</v>
      </c>
      <c r="D101" s="112">
        <v>586909.00256532768</v>
      </c>
      <c r="E101" s="229">
        <v>0</v>
      </c>
      <c r="F101" s="112">
        <v>5747.750207579862</v>
      </c>
      <c r="G101" s="229">
        <v>4952.7791674284454</v>
      </c>
      <c r="H101" s="112">
        <v>487449.87210557086</v>
      </c>
      <c r="I101" s="229">
        <v>267103.66148936882</v>
      </c>
      <c r="J101" s="112">
        <v>54709.836450688897</v>
      </c>
      <c r="K101" s="229">
        <v>94431.476086134324</v>
      </c>
      <c r="L101" s="112">
        <v>224682.19463646403</v>
      </c>
      <c r="M101" s="229">
        <v>0</v>
      </c>
      <c r="N101" s="112">
        <v>261524.3320507438</v>
      </c>
      <c r="O101" s="229">
        <v>73584.965928837599</v>
      </c>
      <c r="P101" s="112">
        <v>332634.87729135563</v>
      </c>
      <c r="Q101" s="229">
        <v>72499.017130865948</v>
      </c>
      <c r="R101" s="112">
        <v>625093.43608263775</v>
      </c>
      <c r="S101" s="229">
        <v>1684450.2992070392</v>
      </c>
      <c r="T101" s="111"/>
      <c r="U101" s="111"/>
      <c r="V101" s="111"/>
      <c r="W101" s="111"/>
    </row>
    <row r="102" spans="1:23" ht="16.5" customHeight="1">
      <c r="B102" s="589" t="s">
        <v>147</v>
      </c>
      <c r="C102" s="229">
        <v>272206.92377517733</v>
      </c>
      <c r="D102" s="112">
        <v>574415.42773008684</v>
      </c>
      <c r="E102" s="229">
        <v>0</v>
      </c>
      <c r="F102" s="112">
        <v>2571.9355879095051</v>
      </c>
      <c r="G102" s="229">
        <v>4992.956993134103</v>
      </c>
      <c r="H102" s="112">
        <v>483554.95099400391</v>
      </c>
      <c r="I102" s="229">
        <v>258027.90372409215</v>
      </c>
      <c r="J102" s="112">
        <v>40397.649243852698</v>
      </c>
      <c r="K102" s="229">
        <v>98538.917943551438</v>
      </c>
      <c r="L102" s="112">
        <v>193709.77790792243</v>
      </c>
      <c r="M102" s="229">
        <v>0</v>
      </c>
      <c r="N102" s="112">
        <v>258404.84055636066</v>
      </c>
      <c r="O102" s="229">
        <v>75001.088198631158</v>
      </c>
      <c r="P102" s="112">
        <v>314778.48348738276</v>
      </c>
      <c r="Q102" s="229">
        <v>69022.271385342698</v>
      </c>
      <c r="R102" s="112">
        <v>626712.3685690657</v>
      </c>
      <c r="S102" s="229">
        <v>1636167.7480482568</v>
      </c>
      <c r="T102" s="111"/>
      <c r="U102" s="111"/>
      <c r="V102" s="111"/>
      <c r="W102" s="111"/>
    </row>
    <row r="103" spans="1:23" ht="16.5" customHeight="1">
      <c r="B103" s="589" t="s">
        <v>148</v>
      </c>
      <c r="C103" s="229">
        <v>274751.11389831005</v>
      </c>
      <c r="D103" s="112">
        <v>600036.67116417992</v>
      </c>
      <c r="E103" s="229">
        <v>0</v>
      </c>
      <c r="F103" s="112">
        <v>2600.2133107881141</v>
      </c>
      <c r="G103" s="229">
        <v>5447.3735483461915</v>
      </c>
      <c r="H103" s="112">
        <v>490437.15601717215</v>
      </c>
      <c r="I103" s="229">
        <v>254995.55799540016</v>
      </c>
      <c r="J103" s="112">
        <v>41889.535139619256</v>
      </c>
      <c r="K103" s="229">
        <v>101513.9456567779</v>
      </c>
      <c r="L103" s="112">
        <v>186269.33050618184</v>
      </c>
      <c r="M103" s="229">
        <v>0</v>
      </c>
      <c r="N103" s="112">
        <v>257268.41030933929</v>
      </c>
      <c r="O103" s="229">
        <v>73080.528095762857</v>
      </c>
      <c r="P103" s="112">
        <v>321071.47294628061</v>
      </c>
      <c r="Q103" s="229">
        <v>73325.288362095278</v>
      </c>
      <c r="R103" s="112">
        <v>657628.64519701502</v>
      </c>
      <c r="S103" s="229">
        <v>1670157.6210734528</v>
      </c>
      <c r="T103" s="111"/>
      <c r="U103" s="111"/>
      <c r="V103" s="111"/>
      <c r="W103" s="111"/>
    </row>
    <row r="104" spans="1:23" ht="16.5" customHeight="1">
      <c r="B104" s="589" t="s">
        <v>149</v>
      </c>
      <c r="C104" s="229">
        <v>291136.35671338713</v>
      </c>
      <c r="D104" s="112">
        <v>633492.88085983251</v>
      </c>
      <c r="E104" s="229">
        <v>0</v>
      </c>
      <c r="F104" s="112">
        <v>2633.1000919692701</v>
      </c>
      <c r="G104" s="229">
        <v>7013.5580355651246</v>
      </c>
      <c r="H104" s="112">
        <v>507991.70097146172</v>
      </c>
      <c r="I104" s="229">
        <v>258284.29995106891</v>
      </c>
      <c r="J104" s="112">
        <v>38122.989900840483</v>
      </c>
      <c r="K104" s="229">
        <v>96722.787060124887</v>
      </c>
      <c r="L104" s="112">
        <v>189715.16229090677</v>
      </c>
      <c r="M104" s="229">
        <v>0</v>
      </c>
      <c r="N104" s="112">
        <v>290340.80755224021</v>
      </c>
      <c r="O104" s="229">
        <v>73161.290617391787</v>
      </c>
      <c r="P104" s="112">
        <v>332431.11040904338</v>
      </c>
      <c r="Q104" s="229">
        <v>82221.125544221839</v>
      </c>
      <c r="R104" s="112">
        <v>674082.60304982879</v>
      </c>
      <c r="S104" s="229">
        <v>1738674.8865237576</v>
      </c>
      <c r="T104" s="111"/>
      <c r="U104" s="111"/>
      <c r="V104" s="111"/>
      <c r="W104" s="111"/>
    </row>
    <row r="105" spans="1:23" ht="16.5" customHeight="1">
      <c r="B105" s="589" t="s">
        <v>150</v>
      </c>
      <c r="C105" s="229">
        <v>297727.15336304356</v>
      </c>
      <c r="D105" s="112">
        <v>613453.88082807499</v>
      </c>
      <c r="E105" s="229">
        <v>0</v>
      </c>
      <c r="F105" s="112">
        <v>2604.3674395827484</v>
      </c>
      <c r="G105" s="229">
        <v>12621.005459871143</v>
      </c>
      <c r="H105" s="112">
        <v>524425.02296574181</v>
      </c>
      <c r="I105" s="229">
        <v>260340.08299298093</v>
      </c>
      <c r="J105" s="112">
        <v>39602.527745610329</v>
      </c>
      <c r="K105" s="229">
        <v>97124.067510993555</v>
      </c>
      <c r="L105" s="112">
        <v>194268.81328529125</v>
      </c>
      <c r="M105" s="229">
        <v>0</v>
      </c>
      <c r="N105" s="112">
        <v>297748.66911638377</v>
      </c>
      <c r="O105" s="229">
        <v>71643.532401704055</v>
      </c>
      <c r="P105" s="112">
        <v>335259.54572227295</v>
      </c>
      <c r="Q105" s="229">
        <v>72477.264257853763</v>
      </c>
      <c r="R105" s="112">
        <v>682252.1485004063</v>
      </c>
      <c r="S105" s="229">
        <v>1750774.0407949057</v>
      </c>
      <c r="T105" s="111"/>
      <c r="U105" s="111"/>
      <c r="V105" s="111"/>
      <c r="W105" s="111"/>
    </row>
    <row r="106" spans="1:23" ht="16.5" customHeight="1">
      <c r="B106" s="589" t="s">
        <v>151</v>
      </c>
      <c r="C106" s="229">
        <v>304653.87486633571</v>
      </c>
      <c r="D106" s="112">
        <v>584792.99517896352</v>
      </c>
      <c r="E106" s="229">
        <v>0</v>
      </c>
      <c r="F106" s="112">
        <v>3084.1105910862721</v>
      </c>
      <c r="G106" s="229">
        <v>8687.5619643605405</v>
      </c>
      <c r="H106" s="112">
        <v>528714.86828979512</v>
      </c>
      <c r="I106" s="229">
        <v>260512.40987741956</v>
      </c>
      <c r="J106" s="112">
        <v>45698.055752394888</v>
      </c>
      <c r="K106" s="229">
        <v>90350.062618910859</v>
      </c>
      <c r="L106" s="112">
        <v>169062.32862524063</v>
      </c>
      <c r="M106" s="229">
        <v>0</v>
      </c>
      <c r="N106" s="112">
        <v>290453.38286443596</v>
      </c>
      <c r="O106" s="229">
        <v>75736.870410511605</v>
      </c>
      <c r="P106" s="112">
        <v>335581.87290350115</v>
      </c>
      <c r="Q106" s="229">
        <v>74179.558948717618</v>
      </c>
      <c r="R106" s="112">
        <v>700779.80014903808</v>
      </c>
      <c r="S106" s="229">
        <v>1736143.8765203559</v>
      </c>
      <c r="T106" s="111"/>
      <c r="U106" s="111"/>
      <c r="V106" s="111"/>
      <c r="W106" s="111"/>
    </row>
    <row r="107" spans="1:23" ht="16.5" customHeight="1">
      <c r="B107" s="589" t="s">
        <v>152</v>
      </c>
      <c r="C107" s="229">
        <v>316212.46418506844</v>
      </c>
      <c r="D107" s="112">
        <v>623308.44195505197</v>
      </c>
      <c r="E107" s="229">
        <v>0</v>
      </c>
      <c r="F107" s="112">
        <v>3769.87668592617</v>
      </c>
      <c r="G107" s="229">
        <v>12896.524537084182</v>
      </c>
      <c r="H107" s="112">
        <v>523644.65022840863</v>
      </c>
      <c r="I107" s="229">
        <v>255125.27819506166</v>
      </c>
      <c r="J107" s="112">
        <v>39309.2139765256</v>
      </c>
      <c r="K107" s="229">
        <v>100737.7133137285</v>
      </c>
      <c r="L107" s="112">
        <v>171346.99890270527</v>
      </c>
      <c r="M107" s="229">
        <v>0</v>
      </c>
      <c r="N107" s="112">
        <v>288329.80686667713</v>
      </c>
      <c r="O107" s="229">
        <v>77742.399289895999</v>
      </c>
      <c r="P107" s="112">
        <v>343988.86771213345</v>
      </c>
      <c r="Q107" s="229">
        <v>70800.025637934712</v>
      </c>
      <c r="R107" s="112">
        <v>721320.63804005133</v>
      </c>
      <c r="S107" s="229">
        <v>1774266.4497631264</v>
      </c>
      <c r="T107" s="111"/>
      <c r="U107" s="111"/>
      <c r="V107" s="111"/>
      <c r="W107" s="111"/>
    </row>
    <row r="108" spans="1:23" ht="16.5" customHeight="1">
      <c r="B108" s="589" t="s">
        <v>153</v>
      </c>
      <c r="C108" s="229">
        <v>320255.72841857903</v>
      </c>
      <c r="D108" s="112">
        <v>565524.28336546931</v>
      </c>
      <c r="E108" s="229">
        <v>0</v>
      </c>
      <c r="F108" s="112">
        <v>2529.84548697223</v>
      </c>
      <c r="G108" s="229">
        <v>14744.152389871961</v>
      </c>
      <c r="H108" s="112">
        <v>527635.67930433888</v>
      </c>
      <c r="I108" s="229">
        <v>250957.50430257223</v>
      </c>
      <c r="J108" s="112">
        <v>34314.892739807008</v>
      </c>
      <c r="K108" s="229">
        <v>96813.749175751873</v>
      </c>
      <c r="L108" s="112">
        <v>157606.28738146072</v>
      </c>
      <c r="M108" s="229">
        <v>0</v>
      </c>
      <c r="N108" s="112">
        <v>286541.14035060327</v>
      </c>
      <c r="O108" s="229">
        <v>74186.487759842406</v>
      </c>
      <c r="P108" s="112">
        <v>341802.97532708041</v>
      </c>
      <c r="Q108" s="229">
        <v>69786.988737605338</v>
      </c>
      <c r="R108" s="112">
        <v>689224.45727526641</v>
      </c>
      <c r="S108" s="229">
        <v>1715962.0860076104</v>
      </c>
      <c r="T108" s="111"/>
      <c r="U108" s="111"/>
      <c r="V108" s="111"/>
      <c r="W108" s="111"/>
    </row>
    <row r="109" spans="1:23" ht="16.5" customHeight="1">
      <c r="B109" s="589" t="s">
        <v>154</v>
      </c>
      <c r="C109" s="229">
        <v>319679.40941123554</v>
      </c>
      <c r="D109" s="112">
        <v>528036.68736679596</v>
      </c>
      <c r="E109" s="229">
        <v>0</v>
      </c>
      <c r="F109" s="112">
        <v>3796.181009261732</v>
      </c>
      <c r="G109" s="229">
        <v>15693.031190211374</v>
      </c>
      <c r="H109" s="112">
        <v>538283.64369456028</v>
      </c>
      <c r="I109" s="229">
        <v>262053.97193171753</v>
      </c>
      <c r="J109" s="112">
        <v>29811.186956852092</v>
      </c>
      <c r="K109" s="229">
        <v>92755.324736375856</v>
      </c>
      <c r="L109" s="112">
        <v>160209.39634336301</v>
      </c>
      <c r="M109" s="229">
        <v>0</v>
      </c>
      <c r="N109" s="112">
        <v>315654.92128722573</v>
      </c>
      <c r="O109" s="229">
        <v>73330.03363893379</v>
      </c>
      <c r="P109" s="112">
        <v>339988.54599201906</v>
      </c>
      <c r="Q109" s="229">
        <v>71123.694574238398</v>
      </c>
      <c r="R109" s="112">
        <v>644292.19498847879</v>
      </c>
      <c r="S109" s="229">
        <v>1697354.1115606346</v>
      </c>
      <c r="T109" s="111"/>
      <c r="U109" s="111"/>
      <c r="V109" s="111"/>
      <c r="W109" s="111"/>
    </row>
    <row r="110" spans="1:23" s="114" customFormat="1" ht="15.75" customHeight="1">
      <c r="A110" s="451"/>
      <c r="B110" s="904" t="s">
        <v>155</v>
      </c>
      <c r="C110" s="452">
        <v>325001.12265870644</v>
      </c>
      <c r="D110" s="453">
        <v>532143.78165055381</v>
      </c>
      <c r="E110" s="452">
        <v>0</v>
      </c>
      <c r="F110" s="453">
        <v>6903.463043434549</v>
      </c>
      <c r="G110" s="452">
        <v>12508.144397235432</v>
      </c>
      <c r="H110" s="453">
        <v>547067.44626124925</v>
      </c>
      <c r="I110" s="452">
        <v>159419.27352373052</v>
      </c>
      <c r="J110" s="453">
        <v>25308.209357402819</v>
      </c>
      <c r="K110" s="452">
        <v>96257.852187329059</v>
      </c>
      <c r="L110" s="453">
        <v>175810.39312398521</v>
      </c>
      <c r="M110" s="452">
        <v>0</v>
      </c>
      <c r="N110" s="453">
        <v>282127.44722007867</v>
      </c>
      <c r="O110" s="452">
        <v>65581.33786954105</v>
      </c>
      <c r="P110" s="453">
        <v>322646.86472366372</v>
      </c>
      <c r="Q110" s="452">
        <v>65455.414567992237</v>
      </c>
      <c r="R110" s="453">
        <v>600472.13119972299</v>
      </c>
      <c r="S110" s="452">
        <v>1608351.4408923129</v>
      </c>
      <c r="T110" s="111"/>
      <c r="U110" s="111"/>
      <c r="V110" s="111"/>
      <c r="W110" s="111"/>
    </row>
    <row r="111" spans="1:23" ht="15.75" customHeight="1">
      <c r="A111" s="686" t="s">
        <v>503</v>
      </c>
      <c r="B111" s="747"/>
      <c r="C111" s="747"/>
      <c r="D111" s="802"/>
      <c r="E111" s="747"/>
      <c r="F111" s="747"/>
      <c r="G111" s="747"/>
      <c r="H111" s="747"/>
      <c r="I111" s="747"/>
      <c r="J111" s="747"/>
      <c r="K111" s="747"/>
      <c r="L111" s="747"/>
      <c r="M111" s="747"/>
      <c r="S111" s="664" t="s">
        <v>158</v>
      </c>
      <c r="T111" s="111"/>
    </row>
    <row r="112" spans="1:23" ht="15.75" customHeight="1">
      <c r="A112" s="686" t="s">
        <v>504</v>
      </c>
      <c r="B112" s="747"/>
      <c r="C112" s="747"/>
      <c r="D112" s="802"/>
      <c r="E112" s="747"/>
      <c r="F112" s="747"/>
      <c r="G112" s="747"/>
      <c r="H112" s="747"/>
      <c r="I112" s="747"/>
      <c r="J112" s="747"/>
      <c r="K112" s="747"/>
      <c r="L112" s="747"/>
      <c r="M112" s="747"/>
    </row>
    <row r="113" spans="1:19" ht="13.5">
      <c r="A113" s="686" t="s">
        <v>505</v>
      </c>
      <c r="B113" s="747"/>
      <c r="C113" s="747"/>
      <c r="D113" s="802"/>
      <c r="E113" s="747"/>
      <c r="F113" s="747"/>
      <c r="G113" s="747"/>
      <c r="H113" s="747"/>
      <c r="I113" s="747"/>
      <c r="J113" s="747"/>
      <c r="K113" s="747"/>
      <c r="L113" s="747"/>
      <c r="M113" s="747"/>
    </row>
    <row r="114" spans="1:19" ht="36" customHeight="1">
      <c r="A114" s="1407" t="s">
        <v>861</v>
      </c>
      <c r="B114" s="1407"/>
      <c r="C114" s="1407"/>
      <c r="D114" s="1407"/>
      <c r="E114" s="1407"/>
      <c r="F114" s="1407"/>
      <c r="G114" s="1407"/>
      <c r="H114" s="1407"/>
      <c r="I114" s="1407"/>
      <c r="J114" s="1407"/>
      <c r="K114" s="1407"/>
      <c r="L114" s="747"/>
      <c r="M114" s="747"/>
    </row>
    <row r="115" spans="1:19" ht="15.75" customHeight="1">
      <c r="A115" s="686" t="s">
        <v>860</v>
      </c>
      <c r="B115" s="747"/>
      <c r="C115" s="747"/>
      <c r="D115" s="802"/>
      <c r="E115" s="747"/>
      <c r="F115" s="747"/>
      <c r="G115" s="747"/>
      <c r="H115" s="747"/>
      <c r="I115" s="747"/>
      <c r="J115" s="747"/>
    </row>
    <row r="116" spans="1:19" ht="16.149999999999999" customHeight="1">
      <c r="A116" s="908"/>
      <c r="B116" s="908"/>
      <c r="C116" s="908"/>
      <c r="D116" s="908"/>
      <c r="E116" s="908"/>
      <c r="F116" s="908"/>
      <c r="G116" s="908"/>
      <c r="H116" s="908"/>
      <c r="I116" s="908"/>
      <c r="J116" s="908"/>
      <c r="K116" s="908"/>
      <c r="L116" s="908"/>
      <c r="M116" s="908"/>
      <c r="N116" s="908"/>
      <c r="O116" s="908"/>
      <c r="P116" s="908"/>
      <c r="Q116" s="908"/>
      <c r="R116" s="908"/>
    </row>
    <row r="118" spans="1:19">
      <c r="C118" s="111"/>
      <c r="D118" s="111"/>
      <c r="E118" s="111"/>
      <c r="F118" s="111"/>
      <c r="G118" s="111"/>
      <c r="H118" s="111"/>
      <c r="I118" s="111"/>
      <c r="J118" s="111"/>
      <c r="K118" s="111"/>
      <c r="L118" s="111"/>
      <c r="M118" s="111"/>
      <c r="N118" s="111"/>
      <c r="O118" s="111"/>
      <c r="P118" s="111"/>
      <c r="Q118" s="111"/>
      <c r="R118" s="111"/>
      <c r="S118" s="111"/>
    </row>
    <row r="119" spans="1:19">
      <c r="B119"/>
    </row>
  </sheetData>
  <mergeCells count="9">
    <mergeCell ref="A114:K114"/>
    <mergeCell ref="A3:S3"/>
    <mergeCell ref="A5:B11"/>
    <mergeCell ref="C5:J5"/>
    <mergeCell ref="K5:R5"/>
    <mergeCell ref="C6:D6"/>
    <mergeCell ref="E6:J6"/>
    <mergeCell ref="K6:L6"/>
    <mergeCell ref="M6:R6"/>
  </mergeCells>
  <hyperlinks>
    <hyperlink ref="S2" location="உள்ளடக்கம்!A1" display="cs;slf;fj;jpw;F jpUk;Gtjw;F" xr:uid="{25A40387-0BA5-4006-A626-6B42A37389EE}"/>
  </hyperlinks>
  <printOptions horizontalCentered="1" verticalCentered="1"/>
  <pageMargins left="0.75" right="0.75" top="1" bottom="1" header="0.5" footer="0.5"/>
  <pageSetup paperSize="9" scale="56" orientation="landscape" r:id="rId1"/>
  <headerFooter alignWithMargins="0">
    <oddHeader>&amp;L&amp;"Calibri"&amp;10&amp;K000000 [Limited Sharing]&amp;1#_x000D_&amp;C&amp;G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3A8BC-0CB5-4C94-936C-2CD8AF67FE1D}">
  <sheetPr>
    <pageSetUpPr fitToPage="1"/>
  </sheetPr>
  <dimension ref="A1:V67"/>
  <sheetViews>
    <sheetView workbookViewId="0">
      <selection sqref="A1:B1"/>
    </sheetView>
  </sheetViews>
  <sheetFormatPr defaultColWidth="9.33203125" defaultRowHeight="15"/>
  <cols>
    <col min="1" max="1" width="6.83203125" style="136" customWidth="1"/>
    <col min="2" max="2" width="91" style="136" customWidth="1"/>
    <col min="3" max="5" width="12.6640625" style="136" hidden="1" customWidth="1"/>
    <col min="6" max="11" width="12.6640625" style="136" customWidth="1"/>
    <col min="12" max="16384" width="9.33203125" style="136"/>
  </cols>
  <sheetData>
    <row r="1" spans="1:22" s="135" customFormat="1" ht="15.75">
      <c r="A1" s="1419" t="s">
        <v>116</v>
      </c>
      <c r="B1" s="1419"/>
      <c r="D1" s="161"/>
      <c r="E1" s="161"/>
      <c r="F1" s="161"/>
      <c r="G1" s="161"/>
      <c r="H1" s="161"/>
      <c r="I1" s="161"/>
      <c r="K1" s="536" t="s">
        <v>872</v>
      </c>
    </row>
    <row r="2" spans="1:22" s="135" customFormat="1" ht="15.75">
      <c r="A2" s="133"/>
      <c r="B2" s="133"/>
      <c r="C2" s="134"/>
      <c r="D2" s="134"/>
      <c r="E2" s="134"/>
      <c r="F2" s="134"/>
      <c r="G2" s="134"/>
      <c r="H2" s="134"/>
      <c r="I2" s="134"/>
      <c r="K2" s="1130" t="s">
        <v>806</v>
      </c>
    </row>
    <row r="3" spans="1:22" ht="15.75">
      <c r="A3" s="1422" t="s">
        <v>812</v>
      </c>
      <c r="B3" s="1422"/>
      <c r="C3" s="1422"/>
      <c r="D3" s="1422"/>
      <c r="E3" s="1422"/>
      <c r="F3" s="1422"/>
      <c r="G3" s="1422"/>
      <c r="H3" s="1422"/>
      <c r="I3" s="1422"/>
      <c r="J3" s="1422"/>
      <c r="K3" s="1422"/>
    </row>
    <row r="4" spans="1:22" ht="15.75" thickBot="1"/>
    <row r="5" spans="1:22" ht="15.75" thickBot="1">
      <c r="A5" s="1420" t="s">
        <v>350</v>
      </c>
      <c r="B5" s="1421"/>
      <c r="C5" s="936">
        <v>2016</v>
      </c>
      <c r="D5" s="937">
        <v>2017</v>
      </c>
      <c r="E5" s="937">
        <v>2018</v>
      </c>
      <c r="F5" s="938">
        <v>2019</v>
      </c>
      <c r="G5" s="938">
        <v>2020</v>
      </c>
      <c r="H5" s="938">
        <v>2021</v>
      </c>
      <c r="I5" s="938">
        <v>2022</v>
      </c>
      <c r="J5" s="938" t="s">
        <v>919</v>
      </c>
      <c r="K5" s="938" t="s">
        <v>920</v>
      </c>
    </row>
    <row r="6" spans="1:22">
      <c r="A6" s="1417" t="s">
        <v>921</v>
      </c>
      <c r="B6" s="1418"/>
      <c r="C6" s="237"/>
      <c r="D6" s="238"/>
      <c r="E6" s="238"/>
      <c r="F6" s="927"/>
      <c r="G6" s="927"/>
      <c r="H6" s="927"/>
      <c r="I6" s="927"/>
      <c r="J6" s="927"/>
      <c r="K6" s="927"/>
    </row>
    <row r="7" spans="1:22" ht="25.5">
      <c r="A7" s="917">
        <v>1.1000000000000001</v>
      </c>
      <c r="B7" s="918" t="s">
        <v>873</v>
      </c>
      <c r="C7" s="239">
        <v>15.620034049538276</v>
      </c>
      <c r="D7" s="240">
        <v>16.3771731509345</v>
      </c>
      <c r="E7" s="240">
        <v>16.242126019936919</v>
      </c>
      <c r="F7" s="928">
        <v>17.172526798450335</v>
      </c>
      <c r="G7" s="928">
        <v>17.111765892855665</v>
      </c>
      <c r="H7" s="928">
        <v>17.873712751721314</v>
      </c>
      <c r="I7" s="928">
        <v>16.157791432075879</v>
      </c>
      <c r="J7" s="928">
        <v>18.391521948746075</v>
      </c>
      <c r="K7" s="928">
        <v>18.40100031124209</v>
      </c>
      <c r="M7" s="236"/>
      <c r="N7" s="236"/>
      <c r="O7" s="236"/>
      <c r="P7" s="236"/>
      <c r="Q7" s="236"/>
      <c r="R7" s="236"/>
      <c r="S7" s="236"/>
      <c r="T7" s="236"/>
      <c r="U7" s="236"/>
      <c r="V7" s="236"/>
    </row>
    <row r="8" spans="1:22" ht="25.5">
      <c r="A8" s="917">
        <v>1.2</v>
      </c>
      <c r="B8" s="918" t="s">
        <v>874</v>
      </c>
      <c r="C8" s="239">
        <v>12.587036541153939</v>
      </c>
      <c r="D8" s="240">
        <v>13.364575777723786</v>
      </c>
      <c r="E8" s="240">
        <v>13.12196288654258</v>
      </c>
      <c r="F8" s="928">
        <v>13.656040030716735</v>
      </c>
      <c r="G8" s="928">
        <v>13.62345013097532</v>
      </c>
      <c r="H8" s="929">
        <v>14.446472655275425</v>
      </c>
      <c r="I8" s="929">
        <v>13.18931723318487</v>
      </c>
      <c r="J8" s="929">
        <v>15.206431749643789</v>
      </c>
      <c r="K8" s="928">
        <v>14.871691257694655</v>
      </c>
    </row>
    <row r="9" spans="1:22">
      <c r="A9" s="917">
        <v>1.3</v>
      </c>
      <c r="B9" s="918" t="s">
        <v>875</v>
      </c>
      <c r="C9" s="239">
        <v>7.0386247228122896</v>
      </c>
      <c r="D9" s="240">
        <v>7.4180250161168759</v>
      </c>
      <c r="E9" s="240">
        <v>7.5514173261596209</v>
      </c>
      <c r="F9" s="929">
        <v>7.7825470747671082</v>
      </c>
      <c r="G9" s="929">
        <v>7.0969630555120009</v>
      </c>
      <c r="H9" s="929">
        <v>6.4410538902322081</v>
      </c>
      <c r="I9" s="929">
        <v>6.3792985713301844</v>
      </c>
      <c r="J9" s="929">
        <v>6.8314414031644137</v>
      </c>
      <c r="K9" s="929">
        <v>6.5635390159794635</v>
      </c>
    </row>
    <row r="10" spans="1:22" ht="25.5">
      <c r="A10" s="917">
        <v>1.4</v>
      </c>
      <c r="B10" s="918" t="s">
        <v>876</v>
      </c>
      <c r="C10" s="241"/>
      <c r="D10" s="242"/>
      <c r="E10" s="242"/>
      <c r="F10" s="930"/>
      <c r="G10" s="929">
        <v>39.96603239504369</v>
      </c>
      <c r="H10" s="929">
        <v>33.11280846138483</v>
      </c>
      <c r="I10" s="929">
        <v>43.997311213956195</v>
      </c>
      <c r="J10" s="929">
        <v>40.902237064042232</v>
      </c>
      <c r="K10" s="929">
        <v>31.671482121008189</v>
      </c>
    </row>
    <row r="11" spans="1:22">
      <c r="A11" s="917">
        <v>1.5</v>
      </c>
      <c r="B11" s="919" t="s">
        <v>877</v>
      </c>
      <c r="C11" s="239">
        <v>239.84876959685221</v>
      </c>
      <c r="D11" s="240">
        <v>185.42216991372013</v>
      </c>
      <c r="E11" s="240">
        <v>171.14350182049344</v>
      </c>
      <c r="F11" s="928">
        <v>148.63247031268892</v>
      </c>
      <c r="G11" s="928">
        <v>134.92825524112078</v>
      </c>
      <c r="H11" s="929">
        <v>161.16675645402276</v>
      </c>
      <c r="I11" s="929">
        <v>117.11161454421699</v>
      </c>
      <c r="J11" s="929">
        <v>79.148701543110008</v>
      </c>
      <c r="K11" s="928">
        <v>62.646723841636643</v>
      </c>
    </row>
    <row r="12" spans="1:22">
      <c r="A12" s="917">
        <v>1.6</v>
      </c>
      <c r="B12" s="919" t="s">
        <v>878</v>
      </c>
      <c r="C12" s="239">
        <v>7.8182528047395614</v>
      </c>
      <c r="D12" s="240">
        <v>8.4208197305955022</v>
      </c>
      <c r="E12" s="240">
        <v>8.7362632516204304</v>
      </c>
      <c r="F12" s="928">
        <v>9.0227924455338204</v>
      </c>
      <c r="G12" s="928">
        <v>8.5513518409426936</v>
      </c>
      <c r="H12" s="929">
        <v>8.0128632684140833</v>
      </c>
      <c r="I12" s="929">
        <v>8.2306005249575662</v>
      </c>
      <c r="J12" s="929">
        <v>8.6567794490610837</v>
      </c>
      <c r="K12" s="928">
        <v>9.2136690075095959</v>
      </c>
    </row>
    <row r="13" spans="1:22">
      <c r="A13" s="917">
        <v>1.7</v>
      </c>
      <c r="B13" s="919" t="s">
        <v>879</v>
      </c>
      <c r="C13" s="239"/>
      <c r="D13" s="240"/>
      <c r="E13" s="240"/>
      <c r="F13" s="928">
        <v>6.837298298282918</v>
      </c>
      <c r="G13" s="928">
        <v>6.3050090313453291</v>
      </c>
      <c r="H13" s="928">
        <v>6.0892197873809799</v>
      </c>
      <c r="I13" s="928">
        <v>5.8541682828487325</v>
      </c>
      <c r="J13" s="928">
        <v>5.9156739330018482</v>
      </c>
      <c r="K13" s="928">
        <v>6.3755579852926969</v>
      </c>
    </row>
    <row r="14" spans="1:22">
      <c r="A14" s="917"/>
      <c r="B14" s="919"/>
      <c r="C14" s="243"/>
      <c r="D14" s="238"/>
      <c r="E14" s="238"/>
      <c r="F14" s="931"/>
      <c r="G14" s="931"/>
      <c r="H14" s="931"/>
      <c r="I14" s="931"/>
      <c r="J14" s="931"/>
      <c r="K14" s="931"/>
    </row>
    <row r="15" spans="1:22">
      <c r="A15" s="1417" t="s">
        <v>922</v>
      </c>
      <c r="B15" s="1418"/>
      <c r="C15" s="243"/>
      <c r="D15" s="238"/>
      <c r="E15" s="238"/>
      <c r="F15" s="931"/>
      <c r="G15" s="931"/>
      <c r="H15" s="931"/>
      <c r="I15" s="931"/>
      <c r="J15" s="931"/>
      <c r="K15" s="931"/>
    </row>
    <row r="16" spans="1:22" ht="25.5">
      <c r="A16" s="917">
        <v>2.1</v>
      </c>
      <c r="B16" s="918" t="s">
        <v>880</v>
      </c>
      <c r="C16" s="239"/>
      <c r="D16" s="240"/>
      <c r="E16" s="240"/>
      <c r="F16" s="930"/>
      <c r="G16" s="929">
        <v>5.2232637667947683</v>
      </c>
      <c r="H16" s="929">
        <v>7.6391171847969854</v>
      </c>
      <c r="I16" s="929">
        <v>11.259166971619521</v>
      </c>
      <c r="J16" s="929">
        <v>12.783385755303531</v>
      </c>
      <c r="K16" s="929">
        <v>12.250896765100071</v>
      </c>
    </row>
    <row r="17" spans="1:11">
      <c r="A17" s="917">
        <v>2.2000000000000002</v>
      </c>
      <c r="B17" s="918" t="s">
        <v>881</v>
      </c>
      <c r="C17" s="239"/>
      <c r="D17" s="240"/>
      <c r="E17" s="240"/>
      <c r="F17" s="930"/>
      <c r="G17" s="930"/>
      <c r="H17" s="930"/>
      <c r="I17" s="929">
        <v>11.614756144720356</v>
      </c>
      <c r="J17" s="929">
        <v>12.785511445178505</v>
      </c>
      <c r="K17" s="929">
        <v>12.0896482917341</v>
      </c>
    </row>
    <row r="18" spans="1:11" ht="25.5">
      <c r="A18" s="917">
        <v>2.2999999999999998</v>
      </c>
      <c r="B18" s="918" t="s">
        <v>882</v>
      </c>
      <c r="C18" s="239"/>
      <c r="D18" s="240"/>
      <c r="E18" s="240"/>
      <c r="F18" s="930"/>
      <c r="G18" s="929">
        <v>4.6901605770859023</v>
      </c>
      <c r="H18" s="929">
        <v>5.2772370745168136</v>
      </c>
      <c r="I18" s="929">
        <v>8.0768879901196797</v>
      </c>
      <c r="J18" s="929">
        <v>8.6880306636900695</v>
      </c>
      <c r="K18" s="929">
        <v>8.5358946400359663</v>
      </c>
    </row>
    <row r="19" spans="1:11">
      <c r="A19" s="917">
        <v>2.4</v>
      </c>
      <c r="B19" s="918" t="s">
        <v>883</v>
      </c>
      <c r="C19" s="239"/>
      <c r="D19" s="240"/>
      <c r="E19" s="240"/>
      <c r="F19" s="930"/>
      <c r="G19" s="929">
        <v>41.234926719488513</v>
      </c>
      <c r="H19" s="929">
        <v>46.555352189403095</v>
      </c>
      <c r="I19" s="929">
        <v>45.183259187868622</v>
      </c>
      <c r="J19" s="929">
        <v>48.980417486778535</v>
      </c>
      <c r="K19" s="929">
        <v>54.129866671621031</v>
      </c>
    </row>
    <row r="20" spans="1:11">
      <c r="A20" s="917">
        <v>2.5</v>
      </c>
      <c r="B20" s="918" t="s">
        <v>884</v>
      </c>
      <c r="C20" s="239"/>
      <c r="D20" s="240"/>
      <c r="E20" s="240"/>
      <c r="F20" s="930"/>
      <c r="G20" s="929">
        <v>4.5974226722119855</v>
      </c>
      <c r="H20" s="929">
        <v>5.0492675628629122</v>
      </c>
      <c r="I20" s="929">
        <v>7.8848447987658066</v>
      </c>
      <c r="J20" s="929">
        <v>8.6397261277531285</v>
      </c>
      <c r="K20" s="929">
        <v>8.462649301395448</v>
      </c>
    </row>
    <row r="21" spans="1:11">
      <c r="A21" s="917">
        <v>2.6</v>
      </c>
      <c r="B21" s="918" t="s">
        <v>885</v>
      </c>
      <c r="C21" s="239"/>
      <c r="D21" s="240"/>
      <c r="E21" s="240"/>
      <c r="F21" s="930"/>
      <c r="G21" s="929">
        <v>3.0056050316912528</v>
      </c>
      <c r="H21" s="929">
        <v>3.3642424107011437</v>
      </c>
      <c r="I21" s="929">
        <v>4.7057647567967864</v>
      </c>
      <c r="J21" s="929">
        <v>4.6948806709283826</v>
      </c>
      <c r="K21" s="929">
        <v>4.4164910817316798</v>
      </c>
    </row>
    <row r="22" spans="1:11">
      <c r="A22" s="917">
        <v>2.7</v>
      </c>
      <c r="B22" s="918" t="s">
        <v>886</v>
      </c>
      <c r="C22" s="239">
        <v>61.246895231479634</v>
      </c>
      <c r="D22" s="240">
        <v>62.482236847584872</v>
      </c>
      <c r="E22" s="240">
        <v>65.231465242676336</v>
      </c>
      <c r="F22" s="928">
        <v>64.861687001731582</v>
      </c>
      <c r="G22" s="929">
        <v>64.083201039540967</v>
      </c>
      <c r="H22" s="929">
        <v>63.750071546845852</v>
      </c>
      <c r="I22" s="929">
        <v>58.262102465123554</v>
      </c>
      <c r="J22" s="929">
        <v>54.038491030536086</v>
      </c>
      <c r="K22" s="929">
        <v>51.740224873641019</v>
      </c>
    </row>
    <row r="23" spans="1:11">
      <c r="A23" s="917">
        <v>2.8</v>
      </c>
      <c r="B23" s="918" t="s">
        <v>887</v>
      </c>
      <c r="C23" s="239">
        <v>25.098236638760341</v>
      </c>
      <c r="D23" s="240">
        <v>24.818161014441394</v>
      </c>
      <c r="E23" s="240">
        <v>22.651855470092173</v>
      </c>
      <c r="F23" s="928">
        <v>23.929924523965067</v>
      </c>
      <c r="G23" s="928">
        <v>29.186695452719874</v>
      </c>
      <c r="H23" s="929">
        <v>29.528142013436774</v>
      </c>
      <c r="I23" s="929">
        <v>30.549724052306292</v>
      </c>
      <c r="J23" s="929">
        <v>35.793591384613855</v>
      </c>
      <c r="K23" s="929">
        <v>40.962490268351829</v>
      </c>
    </row>
    <row r="24" spans="1:11">
      <c r="A24" s="917">
        <v>2.9</v>
      </c>
      <c r="B24" s="918" t="s">
        <v>888</v>
      </c>
      <c r="C24" s="239">
        <v>9.510306914600033</v>
      </c>
      <c r="D24" s="240">
        <v>10.634265620914638</v>
      </c>
      <c r="E24" s="240">
        <v>10.653304707334984</v>
      </c>
      <c r="F24" s="928">
        <v>10.713442460124561</v>
      </c>
      <c r="G24" s="928">
        <v>8.7949877311371871</v>
      </c>
      <c r="H24" s="929">
        <v>8.0032909067844979</v>
      </c>
      <c r="I24" s="929">
        <v>12.154183818575758</v>
      </c>
      <c r="J24" s="929">
        <v>13.815546708362843</v>
      </c>
      <c r="K24" s="929">
        <v>10.984006818883813</v>
      </c>
    </row>
    <row r="25" spans="1:11">
      <c r="A25" s="920">
        <v>2.1</v>
      </c>
      <c r="B25" s="918" t="s">
        <v>889</v>
      </c>
      <c r="C25" s="239">
        <v>3.3637157476787394</v>
      </c>
      <c r="D25" s="240">
        <v>3.3216335233868453</v>
      </c>
      <c r="E25" s="240">
        <v>3.3712696974631098</v>
      </c>
      <c r="F25" s="928">
        <v>3.4321005858939726</v>
      </c>
      <c r="G25" s="928">
        <v>2.9711895317846846</v>
      </c>
      <c r="H25" s="929">
        <v>3.2680321489681328</v>
      </c>
      <c r="I25" s="929">
        <v>3.8668684465981844</v>
      </c>
      <c r="J25" s="929">
        <v>3.5037184029262551</v>
      </c>
      <c r="K25" s="929">
        <v>4.1305942693242459</v>
      </c>
    </row>
    <row r="26" spans="1:11">
      <c r="A26" s="917">
        <v>2.11</v>
      </c>
      <c r="B26" s="918" t="s">
        <v>890</v>
      </c>
      <c r="C26" s="239">
        <v>1.1371331466077983</v>
      </c>
      <c r="D26" s="240">
        <v>1.1854256923877722</v>
      </c>
      <c r="E26" s="240">
        <v>1.2524533582020481</v>
      </c>
      <c r="F26" s="928">
        <v>1.055060749490476</v>
      </c>
      <c r="G26" s="928">
        <v>0.80765940600877817</v>
      </c>
      <c r="H26" s="929">
        <v>0.9084714838203839</v>
      </c>
      <c r="I26" s="929">
        <v>1.4449492525235259</v>
      </c>
      <c r="J26" s="929">
        <v>1.0170206454210957</v>
      </c>
      <c r="K26" s="929">
        <v>0.8287844026748854</v>
      </c>
    </row>
    <row r="27" spans="1:11">
      <c r="A27" s="917"/>
      <c r="B27" s="919"/>
      <c r="C27" s="243"/>
      <c r="D27" s="238"/>
      <c r="E27" s="238"/>
      <c r="F27" s="931"/>
      <c r="G27" s="931"/>
      <c r="H27" s="931"/>
      <c r="I27" s="931"/>
      <c r="J27" s="931"/>
      <c r="K27" s="931"/>
    </row>
    <row r="28" spans="1:11">
      <c r="A28" s="1417" t="s">
        <v>923</v>
      </c>
      <c r="B28" s="1418"/>
      <c r="C28" s="243"/>
      <c r="D28" s="238"/>
      <c r="E28" s="238"/>
      <c r="F28" s="931"/>
      <c r="G28" s="931"/>
      <c r="H28" s="931"/>
      <c r="I28" s="931"/>
      <c r="J28" s="931"/>
      <c r="K28" s="931"/>
    </row>
    <row r="29" spans="1:11">
      <c r="A29" s="921">
        <v>3.1</v>
      </c>
      <c r="B29" s="919" t="s">
        <v>891</v>
      </c>
      <c r="C29" s="239">
        <v>17.335470810903679</v>
      </c>
      <c r="D29" s="240">
        <v>17.560710739461811</v>
      </c>
      <c r="E29" s="240">
        <v>13.153289500955486</v>
      </c>
      <c r="F29" s="928">
        <v>10.262016381300635</v>
      </c>
      <c r="G29" s="928">
        <v>9.389768074831057</v>
      </c>
      <c r="H29" s="928">
        <v>13.440871898957091</v>
      </c>
      <c r="I29" s="928">
        <v>10.394088751926789</v>
      </c>
      <c r="J29" s="928">
        <v>11.499865497359153</v>
      </c>
      <c r="K29" s="928">
        <v>15.608546045275022</v>
      </c>
    </row>
    <row r="30" spans="1:11">
      <c r="A30" s="921">
        <v>3.2</v>
      </c>
      <c r="B30" s="919" t="s">
        <v>892</v>
      </c>
      <c r="C30" s="239">
        <v>1.9323162917323118</v>
      </c>
      <c r="D30" s="240">
        <v>1.9895608220768624</v>
      </c>
      <c r="E30" s="240">
        <v>1.7696022406573551</v>
      </c>
      <c r="F30" s="928">
        <v>1.4318176168730146</v>
      </c>
      <c r="G30" s="928">
        <v>1.1481382401802533</v>
      </c>
      <c r="H30" s="928">
        <v>1.4318535375594517</v>
      </c>
      <c r="I30" s="928">
        <v>0.94147223843132988</v>
      </c>
      <c r="J30" s="928">
        <v>1.4921679003701409</v>
      </c>
      <c r="K30" s="928">
        <v>2.6238190522355938</v>
      </c>
    </row>
    <row r="31" spans="1:11">
      <c r="A31" s="921">
        <v>3.3</v>
      </c>
      <c r="B31" s="919" t="s">
        <v>893</v>
      </c>
      <c r="C31" s="239">
        <v>1.3645347329844872</v>
      </c>
      <c r="D31" s="240">
        <v>1.4171435464944422</v>
      </c>
      <c r="E31" s="240">
        <v>1.1439514830780402</v>
      </c>
      <c r="F31" s="928">
        <v>0.92589066717490598</v>
      </c>
      <c r="G31" s="928">
        <v>0.81287579737973004</v>
      </c>
      <c r="H31" s="928">
        <v>1.0831276274036643</v>
      </c>
      <c r="I31" s="928">
        <v>0.81417612760109404</v>
      </c>
      <c r="J31" s="928">
        <v>0.98706457586480167</v>
      </c>
      <c r="K31" s="928">
        <v>1.4429388010766346</v>
      </c>
    </row>
    <row r="32" spans="1:11">
      <c r="A32" s="921">
        <v>3.4</v>
      </c>
      <c r="B32" s="919" t="s">
        <v>894</v>
      </c>
      <c r="C32" s="239">
        <v>88.04314984974782</v>
      </c>
      <c r="D32" s="240">
        <v>88.852773340019169</v>
      </c>
      <c r="E32" s="240">
        <v>88.243522619420503</v>
      </c>
      <c r="F32" s="928">
        <v>90.151991263149895</v>
      </c>
      <c r="G32" s="928">
        <v>90.816821686409014</v>
      </c>
      <c r="H32" s="928">
        <v>88.648775929783326</v>
      </c>
      <c r="I32" s="928">
        <v>88.111507328734419</v>
      </c>
      <c r="J32" s="928">
        <v>92.638578357485684</v>
      </c>
      <c r="K32" s="928">
        <v>92.454625927124965</v>
      </c>
    </row>
    <row r="33" spans="1:11">
      <c r="A33" s="921">
        <v>3.5</v>
      </c>
      <c r="B33" s="919" t="s">
        <v>895</v>
      </c>
      <c r="C33" s="239">
        <v>35.369160826080503</v>
      </c>
      <c r="D33" s="240">
        <v>31.235194246550673</v>
      </c>
      <c r="E33" s="240">
        <v>31.645294958492382</v>
      </c>
      <c r="F33" s="928">
        <v>32.035460111614476</v>
      </c>
      <c r="G33" s="928">
        <v>33.782759255771147</v>
      </c>
      <c r="H33" s="928">
        <v>40.833604413876515</v>
      </c>
      <c r="I33" s="928">
        <v>31.815122301246461</v>
      </c>
      <c r="J33" s="928">
        <v>25.360693115426113</v>
      </c>
      <c r="K33" s="928">
        <v>37.605532638807979</v>
      </c>
    </row>
    <row r="34" spans="1:11">
      <c r="A34" s="921">
        <v>3.6</v>
      </c>
      <c r="B34" s="919" t="s">
        <v>896</v>
      </c>
      <c r="C34" s="239">
        <v>11.95685015025219</v>
      </c>
      <c r="D34" s="240">
        <v>11.147226659980829</v>
      </c>
      <c r="E34" s="240">
        <v>11.756477380579495</v>
      </c>
      <c r="F34" s="928">
        <v>9.8480087368501081</v>
      </c>
      <c r="G34" s="928">
        <v>9.1831783135909859</v>
      </c>
      <c r="H34" s="928">
        <v>11.35122407021667</v>
      </c>
      <c r="I34" s="928">
        <v>11.888492671265579</v>
      </c>
      <c r="J34" s="928">
        <v>7.3614216425143084</v>
      </c>
      <c r="K34" s="928">
        <v>7.5453740728750374</v>
      </c>
    </row>
    <row r="35" spans="1:11">
      <c r="A35" s="921">
        <v>3.7</v>
      </c>
      <c r="B35" s="919" t="s">
        <v>897</v>
      </c>
      <c r="C35" s="239">
        <v>22.924154381895683</v>
      </c>
      <c r="D35" s="240">
        <v>18.699794796148048</v>
      </c>
      <c r="E35" s="240">
        <v>20.234305137483432</v>
      </c>
      <c r="F35" s="928">
        <v>19.703752043745048</v>
      </c>
      <c r="G35" s="928">
        <v>18.8280679215306</v>
      </c>
      <c r="H35" s="928">
        <v>19.81107387459183</v>
      </c>
      <c r="I35" s="928">
        <v>13.728981051404364</v>
      </c>
      <c r="J35" s="928">
        <v>13.252897476306854</v>
      </c>
      <c r="K35" s="928">
        <v>18.365251030733273</v>
      </c>
    </row>
    <row r="36" spans="1:11">
      <c r="A36" s="921">
        <v>3.8</v>
      </c>
      <c r="B36" s="919" t="s">
        <v>898</v>
      </c>
      <c r="C36" s="239">
        <v>49.866277281214799</v>
      </c>
      <c r="D36" s="240">
        <v>50.348414030920466</v>
      </c>
      <c r="E36" s="240">
        <v>47.752420712767176</v>
      </c>
      <c r="F36" s="928">
        <v>47.793941447796854</v>
      </c>
      <c r="G36" s="929">
        <v>53.572492562442122</v>
      </c>
      <c r="H36" s="929">
        <v>55.096039208386159</v>
      </c>
      <c r="I36" s="929">
        <v>53.467870156397858</v>
      </c>
      <c r="J36" s="929">
        <v>50.847513043411006</v>
      </c>
      <c r="K36" s="929">
        <v>54.62698741836801</v>
      </c>
    </row>
    <row r="37" spans="1:11">
      <c r="A37" s="921">
        <v>3.9</v>
      </c>
      <c r="B37" s="919" t="s">
        <v>899</v>
      </c>
      <c r="C37" s="239">
        <v>11.431422388449853</v>
      </c>
      <c r="D37" s="240">
        <v>9.4150501068971373</v>
      </c>
      <c r="E37" s="240">
        <v>9.6623705175561518</v>
      </c>
      <c r="F37" s="928">
        <v>9.4171997148065856</v>
      </c>
      <c r="G37" s="929">
        <v>9.952288542117909</v>
      </c>
      <c r="H37" s="929">
        <v>10.915117029547462</v>
      </c>
      <c r="I37" s="929">
        <v>7.3405937623613511</v>
      </c>
      <c r="J37" s="929">
        <v>6.7387687728950167</v>
      </c>
      <c r="K37" s="929">
        <v>10.032383369910368</v>
      </c>
    </row>
    <row r="38" spans="1:11">
      <c r="A38" s="920">
        <v>3.1</v>
      </c>
      <c r="B38" s="919" t="s">
        <v>900</v>
      </c>
      <c r="C38" s="239"/>
      <c r="D38" s="240"/>
      <c r="E38" s="240"/>
      <c r="F38" s="930"/>
      <c r="G38" s="929">
        <v>9.8938845183959074</v>
      </c>
      <c r="H38" s="929">
        <v>11.705000265284065</v>
      </c>
      <c r="I38" s="929">
        <v>19.866553273452464</v>
      </c>
      <c r="J38" s="929">
        <v>6.0900324543609825</v>
      </c>
      <c r="K38" s="929">
        <v>-2.7306296617489094</v>
      </c>
    </row>
    <row r="39" spans="1:11">
      <c r="A39" s="920">
        <v>3.11</v>
      </c>
      <c r="B39" s="919" t="s">
        <v>901</v>
      </c>
      <c r="C39" s="239">
        <v>49.227642614391172</v>
      </c>
      <c r="D39" s="240">
        <v>45.671168682806666</v>
      </c>
      <c r="E39" s="240">
        <v>49.966894074881871</v>
      </c>
      <c r="F39" s="928">
        <v>52.682209717878472</v>
      </c>
      <c r="G39" s="928">
        <v>43.82091718849491</v>
      </c>
      <c r="H39" s="929">
        <v>37.963282528811185</v>
      </c>
      <c r="I39" s="929">
        <v>31.413833981558241</v>
      </c>
      <c r="J39" s="929">
        <v>40.50134771039172</v>
      </c>
      <c r="K39" s="929">
        <v>40.675265167999783</v>
      </c>
    </row>
    <row r="40" spans="1:11">
      <c r="A40" s="920">
        <v>3.12</v>
      </c>
      <c r="B40" s="919" t="s">
        <v>902</v>
      </c>
      <c r="C40" s="239">
        <v>3.5643459150114873</v>
      </c>
      <c r="D40" s="240">
        <v>3.4989217083079609</v>
      </c>
      <c r="E40" s="240">
        <v>3.6135073029510738</v>
      </c>
      <c r="F40" s="928">
        <v>3.583233529098051</v>
      </c>
      <c r="G40" s="928">
        <v>3.1934025392971273</v>
      </c>
      <c r="H40" s="929">
        <v>3.4616533913197136</v>
      </c>
      <c r="I40" s="929">
        <v>3.9757044276755451</v>
      </c>
      <c r="J40" s="929">
        <v>3.6627967382849165</v>
      </c>
      <c r="K40" s="929">
        <v>4.2682645349011645</v>
      </c>
    </row>
    <row r="41" spans="1:11">
      <c r="A41" s="917"/>
      <c r="B41" s="919"/>
      <c r="C41" s="239"/>
      <c r="D41" s="240"/>
      <c r="E41" s="240"/>
      <c r="F41" s="928"/>
      <c r="G41" s="928"/>
      <c r="H41" s="928"/>
      <c r="I41" s="928"/>
      <c r="J41" s="928"/>
      <c r="K41" s="928"/>
    </row>
    <row r="42" spans="1:11">
      <c r="A42" s="1417" t="s">
        <v>924</v>
      </c>
      <c r="B42" s="1418"/>
      <c r="C42" s="239"/>
      <c r="D42" s="240"/>
      <c r="E42" s="240"/>
      <c r="F42" s="928"/>
      <c r="G42" s="928"/>
      <c r="H42" s="928"/>
      <c r="I42" s="928"/>
      <c r="J42" s="928"/>
      <c r="K42" s="928"/>
    </row>
    <row r="43" spans="1:11">
      <c r="A43" s="922">
        <v>4.0999999999999996</v>
      </c>
      <c r="B43" s="919" t="s">
        <v>903</v>
      </c>
      <c r="C43" s="239">
        <v>15.236945466406739</v>
      </c>
      <c r="D43" s="240">
        <v>16.767016347153888</v>
      </c>
      <c r="E43" s="240">
        <v>14.941939964352994</v>
      </c>
      <c r="F43" s="929">
        <v>18.245308461575995</v>
      </c>
      <c r="G43" s="929">
        <v>24.048116350433936</v>
      </c>
      <c r="H43" s="929">
        <v>22.467161657158229</v>
      </c>
      <c r="I43" s="929">
        <v>18.488528589756569</v>
      </c>
      <c r="J43" s="929">
        <v>32.163539611788508</v>
      </c>
      <c r="K43" s="929">
        <v>38.57205424305743</v>
      </c>
    </row>
    <row r="44" spans="1:11">
      <c r="A44" s="922">
        <v>4.2</v>
      </c>
      <c r="B44" s="919" t="s">
        <v>904</v>
      </c>
      <c r="C44" s="239">
        <v>200.80113731396909</v>
      </c>
      <c r="D44" s="240">
        <v>187.4557882486524</v>
      </c>
      <c r="E44" s="240">
        <v>176.47170418839175</v>
      </c>
      <c r="F44" s="929">
        <v>212.77617879867955</v>
      </c>
      <c r="G44" s="929">
        <v>255.91124107393401</v>
      </c>
      <c r="H44" s="929">
        <v>217.80330728438909</v>
      </c>
      <c r="I44" s="929">
        <v>237.48104799154328</v>
      </c>
      <c r="J44" s="929">
        <v>340.85488354103995</v>
      </c>
      <c r="K44" s="929">
        <v>349.91233152010778</v>
      </c>
    </row>
    <row r="45" spans="1:11">
      <c r="A45" s="922">
        <v>4.3</v>
      </c>
      <c r="B45" s="919" t="s">
        <v>905</v>
      </c>
      <c r="C45" s="239">
        <v>152.58821965604329</v>
      </c>
      <c r="D45" s="240">
        <v>155.7476347863817</v>
      </c>
      <c r="E45" s="240">
        <v>152.13336556751298</v>
      </c>
      <c r="F45" s="929">
        <v>178.16108939546461</v>
      </c>
      <c r="G45" s="929">
        <v>202.07273045301625</v>
      </c>
      <c r="H45" s="929">
        <v>171.80330449974966</v>
      </c>
      <c r="I45" s="929">
        <v>191.37010125472327</v>
      </c>
      <c r="J45" s="929">
        <v>288.42397611251783</v>
      </c>
      <c r="K45" s="929">
        <v>313.84406055104034</v>
      </c>
    </row>
    <row r="46" spans="1:11">
      <c r="A46" s="922">
        <v>4.4000000000000004</v>
      </c>
      <c r="B46" s="919" t="s">
        <v>906</v>
      </c>
      <c r="C46" s="239">
        <v>21.895165670671275</v>
      </c>
      <c r="D46" s="240">
        <v>23.323780763243821</v>
      </c>
      <c r="E46" s="240">
        <v>20.750853926162758</v>
      </c>
      <c r="F46" s="929">
        <v>24.937139032293544</v>
      </c>
      <c r="G46" s="929">
        <v>30.938258815262841</v>
      </c>
      <c r="H46" s="929">
        <v>29.352630913049953</v>
      </c>
      <c r="I46" s="929">
        <v>23.465085866684969</v>
      </c>
      <c r="J46" s="929">
        <v>39.44301997297476</v>
      </c>
      <c r="K46" s="929">
        <v>47.601076762061808</v>
      </c>
    </row>
    <row r="47" spans="1:11">
      <c r="A47" s="922">
        <v>4.5</v>
      </c>
      <c r="B47" s="919" t="s">
        <v>907</v>
      </c>
      <c r="C47" s="239">
        <v>37.126313708126666</v>
      </c>
      <c r="D47" s="240">
        <v>34.171466367424095</v>
      </c>
      <c r="E47" s="240">
        <v>31.966740062154258</v>
      </c>
      <c r="F47" s="928">
        <v>31.355560495440741</v>
      </c>
      <c r="G47" s="928">
        <v>34.528214652246874</v>
      </c>
      <c r="H47" s="928">
        <v>38.044921787258929</v>
      </c>
      <c r="I47" s="928">
        <v>31.183188332308699</v>
      </c>
      <c r="J47" s="928">
        <v>32.319931452049701</v>
      </c>
      <c r="K47" s="928">
        <v>31.232255782485051</v>
      </c>
    </row>
    <row r="48" spans="1:11">
      <c r="A48" s="922">
        <v>4.5999999999999996</v>
      </c>
      <c r="B48" s="919" t="s">
        <v>908</v>
      </c>
      <c r="C48" s="244"/>
      <c r="D48" s="235"/>
      <c r="E48" s="235"/>
      <c r="F48" s="930"/>
      <c r="G48" s="930"/>
      <c r="H48" s="930"/>
      <c r="I48" s="929">
        <v>24.863988612499014</v>
      </c>
      <c r="J48" s="929">
        <v>42.00079829332352</v>
      </c>
      <c r="K48" s="929">
        <v>51.704515284988162</v>
      </c>
    </row>
    <row r="49" spans="1:11">
      <c r="A49" s="922">
        <v>4.7</v>
      </c>
      <c r="B49" s="919" t="s">
        <v>909</v>
      </c>
      <c r="C49" s="239">
        <v>113.62282933670961</v>
      </c>
      <c r="D49" s="240">
        <v>115.05361490556176</v>
      </c>
      <c r="E49" s="240">
        <v>110.38597044265941</v>
      </c>
      <c r="F49" s="928">
        <v>112.80188143046459</v>
      </c>
      <c r="G49" s="929">
        <v>121.2944694016573</v>
      </c>
      <c r="H49" s="929">
        <v>120.0661265171598</v>
      </c>
      <c r="I49" s="929">
        <v>135.23653932931188</v>
      </c>
      <c r="J49" s="929">
        <v>150.90042544495182</v>
      </c>
      <c r="K49" s="929">
        <v>156.61295360157823</v>
      </c>
    </row>
    <row r="50" spans="1:11">
      <c r="A50" s="923">
        <v>4.8</v>
      </c>
      <c r="B50" s="919" t="s">
        <v>910</v>
      </c>
      <c r="C50" s="244"/>
      <c r="D50" s="235"/>
      <c r="E50" s="235"/>
      <c r="F50" s="928">
        <v>130.13753968848346</v>
      </c>
      <c r="G50" s="928">
        <v>136.25390607156089</v>
      </c>
      <c r="H50" s="928">
        <v>135.1102590351384</v>
      </c>
      <c r="I50" s="928">
        <v>141.10683663750564</v>
      </c>
      <c r="J50" s="928">
        <v>158.3502954108686</v>
      </c>
      <c r="K50" s="928">
        <v>164.80943211192874</v>
      </c>
    </row>
    <row r="51" spans="1:11">
      <c r="A51" s="917"/>
      <c r="B51" s="919"/>
      <c r="C51" s="243"/>
      <c r="D51" s="238"/>
      <c r="E51" s="238"/>
      <c r="F51" s="931"/>
      <c r="G51" s="931"/>
      <c r="H51" s="931"/>
      <c r="I51" s="931"/>
      <c r="J51" s="931"/>
      <c r="K51" s="931"/>
    </row>
    <row r="52" spans="1:11">
      <c r="A52" s="1417" t="s">
        <v>925</v>
      </c>
      <c r="B52" s="1418"/>
      <c r="C52" s="243"/>
      <c r="D52" s="238"/>
      <c r="E52" s="238"/>
      <c r="F52" s="931"/>
      <c r="G52" s="931"/>
      <c r="H52" s="931"/>
      <c r="I52" s="931"/>
      <c r="J52" s="931"/>
      <c r="K52" s="931"/>
    </row>
    <row r="53" spans="1:11">
      <c r="A53" s="917">
        <v>5.0999999999999996</v>
      </c>
      <c r="B53" s="919" t="s">
        <v>926</v>
      </c>
      <c r="C53" s="239">
        <v>69.590455242897448</v>
      </c>
      <c r="D53" s="240">
        <v>71.888072167001312</v>
      </c>
      <c r="E53" s="240">
        <v>72.00638594209434</v>
      </c>
      <c r="F53" s="928">
        <v>73.165203265492323</v>
      </c>
      <c r="G53" s="928">
        <v>77.729378676508531</v>
      </c>
      <c r="H53" s="929">
        <v>76.542241558215835</v>
      </c>
      <c r="I53" s="929">
        <v>78.791651114330804</v>
      </c>
      <c r="J53" s="929">
        <v>81.544312869111067</v>
      </c>
      <c r="K53" s="929">
        <v>81.031894374707647</v>
      </c>
    </row>
    <row r="54" spans="1:11">
      <c r="A54" s="917">
        <v>5.2</v>
      </c>
      <c r="B54" s="919" t="s">
        <v>927</v>
      </c>
      <c r="C54" s="239">
        <v>18.751983156139229</v>
      </c>
      <c r="D54" s="240">
        <v>15.614066668992862</v>
      </c>
      <c r="E54" s="240">
        <v>14.951546857080114</v>
      </c>
      <c r="F54" s="928">
        <v>13.410799302983595</v>
      </c>
      <c r="G54" s="928">
        <v>11.698272019298178</v>
      </c>
      <c r="H54" s="928">
        <v>12.914071828798773</v>
      </c>
      <c r="I54" s="928">
        <v>9.6389891614626038</v>
      </c>
      <c r="J54" s="928">
        <v>6.8517285293826387</v>
      </c>
      <c r="K54" s="928">
        <v>5.7720617788170001</v>
      </c>
    </row>
    <row r="55" spans="1:11">
      <c r="A55" s="917">
        <v>5.3</v>
      </c>
      <c r="B55" s="919" t="s">
        <v>928</v>
      </c>
      <c r="C55" s="239">
        <v>7.8182528047395614</v>
      </c>
      <c r="D55" s="240">
        <v>8.4208197305955022</v>
      </c>
      <c r="E55" s="240">
        <v>8.7362632516204304</v>
      </c>
      <c r="F55" s="928">
        <v>9.0227924455338204</v>
      </c>
      <c r="G55" s="928">
        <v>8.152247407794988</v>
      </c>
      <c r="H55" s="928">
        <v>8.0128632684140833</v>
      </c>
      <c r="I55" s="928">
        <v>8.2306005249575662</v>
      </c>
      <c r="J55" s="928">
        <v>8.6567794490610837</v>
      </c>
      <c r="K55" s="928">
        <v>9.2136690075095959</v>
      </c>
    </row>
    <row r="56" spans="1:11">
      <c r="A56" s="917">
        <v>5.4</v>
      </c>
      <c r="B56" s="919" t="s">
        <v>929</v>
      </c>
      <c r="C56" s="245">
        <v>3.8393087962237615</v>
      </c>
      <c r="D56" s="246">
        <v>4.077041433410324</v>
      </c>
      <c r="E56" s="246">
        <v>4.3058039492051154</v>
      </c>
      <c r="F56" s="932">
        <v>4.4012049859902618</v>
      </c>
      <c r="G56" s="932">
        <v>2.4201018963983021</v>
      </c>
      <c r="H56" s="932">
        <v>2.5308233445713082</v>
      </c>
      <c r="I56" s="932">
        <v>3.3387591992490258</v>
      </c>
      <c r="J56" s="932">
        <v>2.9471791524452104</v>
      </c>
      <c r="K56" s="932">
        <v>3.9823748389657556</v>
      </c>
    </row>
    <row r="57" spans="1:11">
      <c r="A57" s="917">
        <v>5.5</v>
      </c>
      <c r="B57" s="919" t="s">
        <v>912</v>
      </c>
      <c r="C57" s="239">
        <v>88.010482210102552</v>
      </c>
      <c r="D57" s="240">
        <v>86.916000059695591</v>
      </c>
      <c r="E57" s="240">
        <v>90.591222416208723</v>
      </c>
      <c r="F57" s="928">
        <v>88.651003628555472</v>
      </c>
      <c r="G57" s="929">
        <v>82.443989815279778</v>
      </c>
      <c r="H57" s="929">
        <v>83.287437431995485</v>
      </c>
      <c r="I57" s="929">
        <v>73.944512700441066</v>
      </c>
      <c r="J57" s="929">
        <v>66.26886551521342</v>
      </c>
      <c r="K57" s="929">
        <v>63.851678740699178</v>
      </c>
    </row>
    <row r="58" spans="1:11">
      <c r="A58" s="917">
        <v>5.6</v>
      </c>
      <c r="B58" s="919" t="s">
        <v>913</v>
      </c>
      <c r="C58" s="239">
        <v>69.328961642230936</v>
      </c>
      <c r="D58" s="240">
        <v>71.406525233281144</v>
      </c>
      <c r="E58" s="240">
        <v>75.014967746905342</v>
      </c>
      <c r="F58" s="928">
        <v>74.918782430997851</v>
      </c>
      <c r="G58" s="928">
        <v>71.659269298624011</v>
      </c>
      <c r="H58" s="929">
        <v>71.263915461219696</v>
      </c>
      <c r="I58" s="929">
        <v>65.884519532391025</v>
      </c>
      <c r="J58" s="929">
        <v>61.132252276918045</v>
      </c>
      <c r="K58" s="929">
        <v>59.60583729862654</v>
      </c>
    </row>
    <row r="59" spans="1:11">
      <c r="A59" s="917">
        <v>5.7</v>
      </c>
      <c r="B59" s="919" t="s">
        <v>914</v>
      </c>
      <c r="C59" s="239">
        <v>63.692236884705814</v>
      </c>
      <c r="D59" s="240">
        <v>65.137937550382929</v>
      </c>
      <c r="E59" s="240">
        <v>68.16658474046973</v>
      </c>
      <c r="F59" s="928">
        <v>67.847808115391288</v>
      </c>
      <c r="G59" s="929">
        <v>65.672543510450353</v>
      </c>
      <c r="H59" s="929">
        <v>65.405365813455035</v>
      </c>
      <c r="I59" s="929">
        <v>60.274523668923266</v>
      </c>
      <c r="J59" s="929">
        <v>55.679464603524266</v>
      </c>
      <c r="K59" s="929">
        <v>53.886174321501734</v>
      </c>
    </row>
    <row r="60" spans="1:11">
      <c r="A60" s="917"/>
      <c r="B60" s="919"/>
      <c r="C60" s="243"/>
      <c r="D60" s="238"/>
      <c r="E60" s="238"/>
      <c r="F60" s="931"/>
      <c r="G60" s="931"/>
      <c r="H60" s="931"/>
      <c r="I60" s="931"/>
      <c r="J60" s="931"/>
      <c r="K60" s="931"/>
    </row>
    <row r="61" spans="1:11">
      <c r="A61" s="1417" t="s">
        <v>915</v>
      </c>
      <c r="B61" s="1418"/>
      <c r="C61" s="243"/>
      <c r="D61" s="238"/>
      <c r="E61" s="238"/>
      <c r="F61" s="931"/>
      <c r="G61" s="931"/>
      <c r="H61" s="931"/>
      <c r="I61" s="931"/>
      <c r="J61" s="931"/>
      <c r="K61" s="931"/>
    </row>
    <row r="62" spans="1:11">
      <c r="A62" s="917">
        <v>6.1</v>
      </c>
      <c r="B62" s="919" t="s">
        <v>916</v>
      </c>
      <c r="C62" s="152">
        <v>3529</v>
      </c>
      <c r="D62" s="247">
        <v>3551</v>
      </c>
      <c r="E62" s="247">
        <v>3576</v>
      </c>
      <c r="F62" s="933">
        <v>3607</v>
      </c>
      <c r="G62" s="934">
        <v>3615</v>
      </c>
      <c r="H62" s="934">
        <v>3621</v>
      </c>
      <c r="I62" s="934">
        <v>3632</v>
      </c>
      <c r="J62" s="934">
        <v>3639</v>
      </c>
      <c r="K62" s="934">
        <v>3642</v>
      </c>
    </row>
    <row r="63" spans="1:11" ht="15.75" thickBot="1">
      <c r="A63" s="924">
        <v>6.2</v>
      </c>
      <c r="B63" s="925" t="s">
        <v>917</v>
      </c>
      <c r="C63" s="248">
        <v>3459</v>
      </c>
      <c r="D63" s="144">
        <v>4220</v>
      </c>
      <c r="E63" s="144">
        <v>5211</v>
      </c>
      <c r="F63" s="935">
        <v>5797</v>
      </c>
      <c r="G63" s="935">
        <v>6176</v>
      </c>
      <c r="H63" s="935">
        <v>6439</v>
      </c>
      <c r="I63" s="935">
        <v>6702</v>
      </c>
      <c r="J63" s="935">
        <v>6942</v>
      </c>
      <c r="K63" s="935">
        <v>7286</v>
      </c>
    </row>
    <row r="64" spans="1:11">
      <c r="A64" s="917" t="s">
        <v>918</v>
      </c>
      <c r="B64" s="917"/>
      <c r="C64" s="141"/>
      <c r="E64" s="145"/>
      <c r="F64" s="145"/>
      <c r="G64" s="145"/>
      <c r="I64" s="1415" t="s">
        <v>158</v>
      </c>
      <c r="J64" s="1415"/>
      <c r="K64" s="1415"/>
    </row>
    <row r="65" spans="1:10">
      <c r="A65" s="1416" t="s">
        <v>528</v>
      </c>
      <c r="B65" s="1416"/>
      <c r="C65" s="141"/>
      <c r="D65" s="141"/>
      <c r="E65" s="141"/>
      <c r="F65" s="141"/>
      <c r="G65" s="141"/>
      <c r="H65" s="141"/>
      <c r="I65" s="141"/>
      <c r="J65" s="141"/>
    </row>
    <row r="66" spans="1:10">
      <c r="A66" s="917" t="s">
        <v>620</v>
      </c>
      <c r="B66" s="917"/>
      <c r="C66" s="146"/>
      <c r="D66" s="146"/>
      <c r="E66" s="146"/>
      <c r="F66" s="146"/>
      <c r="G66" s="146"/>
      <c r="H66" s="146"/>
      <c r="I66" s="146"/>
      <c r="J66" s="146"/>
    </row>
    <row r="67" spans="1:10">
      <c r="C67" s="147"/>
      <c r="D67" s="147"/>
      <c r="E67" s="147"/>
      <c r="F67" s="147"/>
      <c r="G67" s="147"/>
      <c r="H67" s="147"/>
      <c r="I67" s="147"/>
      <c r="J67" s="147"/>
    </row>
  </sheetData>
  <mergeCells count="11">
    <mergeCell ref="A15:B15"/>
    <mergeCell ref="A1:B1"/>
    <mergeCell ref="A5:B5"/>
    <mergeCell ref="A6:B6"/>
    <mergeCell ref="A3:K3"/>
    <mergeCell ref="I64:K64"/>
    <mergeCell ref="A65:B65"/>
    <mergeCell ref="A28:B28"/>
    <mergeCell ref="A42:B42"/>
    <mergeCell ref="A52:B52"/>
    <mergeCell ref="A61:B61"/>
  </mergeCells>
  <phoneticPr fontId="31" type="noConversion"/>
  <hyperlinks>
    <hyperlink ref="K2" location="உள்ளடக்கம்!A1" display="cs;slf;fj;jpw;F jpUk;Gtjw;F" xr:uid="{D7FB35C8-D19A-4EC4-A9D4-F0DEC6A25A6B}"/>
  </hyperlinks>
  <printOptions horizontalCentered="1"/>
  <pageMargins left="0.7" right="0.7" top="0.75" bottom="0.75" header="0.3" footer="0.3"/>
  <pageSetup scale="48" orientation="portrait" r:id="rId1"/>
  <headerFooter>
    <oddHeader>&amp;L&amp;"Calibri"&amp;10&amp;K000000 [Limited Sharing]&amp;1#_x000D_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ED4F8-3D62-44F4-A33C-C6BCB8795023}">
  <sheetPr>
    <pageSetUpPr fitToPage="1"/>
  </sheetPr>
  <dimension ref="A1:K67"/>
  <sheetViews>
    <sheetView zoomScaleNormal="100" workbookViewId="0">
      <pane xSplit="2" ySplit="5" topLeftCell="C6" activePane="bottomRight" state="frozen"/>
      <selection activeCell="XFD2" sqref="XFD2"/>
      <selection pane="topRight" activeCell="XFD2" sqref="XFD2"/>
      <selection pane="bottomLeft" activeCell="XFD2" sqref="XFD2"/>
      <selection pane="bottomRight" sqref="A1:B1"/>
    </sheetView>
  </sheetViews>
  <sheetFormatPr defaultColWidth="9.33203125" defaultRowHeight="15"/>
  <cols>
    <col min="1" max="1" width="6.83203125" style="136" customWidth="1"/>
    <col min="2" max="2" width="90" style="136" bestFit="1" customWidth="1"/>
    <col min="3" max="3" width="7" style="136" customWidth="1"/>
    <col min="4" max="4" width="7" style="136" hidden="1" customWidth="1"/>
    <col min="5" max="5" width="9.83203125" style="136" hidden="1" customWidth="1"/>
    <col min="6" max="9" width="9.83203125" style="136" customWidth="1"/>
    <col min="10" max="10" width="12.33203125" style="136" customWidth="1"/>
    <col min="11" max="12" width="12.83203125" style="136" bestFit="1" customWidth="1"/>
    <col min="13" max="16384" width="9.33203125" style="136"/>
  </cols>
  <sheetData>
    <row r="1" spans="1:11" s="135" customFormat="1" ht="15.75">
      <c r="A1" s="1419" t="s">
        <v>116</v>
      </c>
      <c r="B1" s="1419"/>
      <c r="C1" s="134"/>
      <c r="D1" s="1423" t="s">
        <v>930</v>
      </c>
      <c r="E1" s="1423"/>
      <c r="F1" s="1423"/>
      <c r="G1" s="1423"/>
      <c r="H1" s="1423"/>
      <c r="I1" s="1423"/>
      <c r="J1" s="1423"/>
      <c r="K1" s="1423"/>
    </row>
    <row r="2" spans="1:11" s="135" customFormat="1" ht="15.75">
      <c r="A2" s="133"/>
      <c r="B2" s="133"/>
      <c r="C2" s="134"/>
      <c r="D2" s="134"/>
      <c r="E2" s="134"/>
      <c r="F2" s="134"/>
      <c r="G2" s="134"/>
      <c r="H2" s="134"/>
      <c r="I2" s="134"/>
      <c r="K2" s="1130" t="s">
        <v>806</v>
      </c>
    </row>
    <row r="3" spans="1:11">
      <c r="A3" s="1424" t="s">
        <v>931</v>
      </c>
      <c r="B3" s="1424"/>
      <c r="C3" s="1424"/>
      <c r="D3" s="1424"/>
      <c r="E3" s="1424"/>
      <c r="F3" s="1424"/>
      <c r="G3" s="1424"/>
      <c r="H3" s="1424"/>
      <c r="I3" s="1424"/>
      <c r="J3" s="1424"/>
      <c r="K3" s="1424"/>
    </row>
    <row r="4" spans="1:11" ht="15.75" thickBot="1"/>
    <row r="5" spans="1:11" ht="15.75" thickBot="1">
      <c r="A5" s="1425" t="s">
        <v>350</v>
      </c>
      <c r="B5" s="1426"/>
      <c r="C5" s="137">
        <v>2016</v>
      </c>
      <c r="D5" s="137">
        <v>2017</v>
      </c>
      <c r="E5" s="137">
        <v>2018</v>
      </c>
      <c r="F5" s="137">
        <v>2019</v>
      </c>
      <c r="G5" s="137">
        <v>2020</v>
      </c>
      <c r="H5" s="137">
        <v>2021</v>
      </c>
      <c r="I5" s="137">
        <v>2022</v>
      </c>
      <c r="J5" s="137" t="s">
        <v>935</v>
      </c>
      <c r="K5" s="250" t="s">
        <v>936</v>
      </c>
    </row>
    <row r="6" spans="1:11">
      <c r="A6" s="1417" t="s">
        <v>921</v>
      </c>
      <c r="B6" s="1418"/>
      <c r="C6" s="138"/>
      <c r="D6" s="238"/>
      <c r="E6" s="238"/>
      <c r="F6" s="238"/>
      <c r="G6" s="238"/>
      <c r="H6" s="238"/>
      <c r="I6" s="238"/>
      <c r="J6" s="238"/>
      <c r="K6" s="251"/>
    </row>
    <row r="7" spans="1:11" ht="25.5">
      <c r="A7" s="917">
        <v>1.1000000000000001</v>
      </c>
      <c r="B7" s="918" t="s">
        <v>873</v>
      </c>
      <c r="C7" s="252">
        <v>15.646681003933955</v>
      </c>
      <c r="D7" s="252">
        <v>16.384293778376247</v>
      </c>
      <c r="E7" s="252">
        <v>16.175209433315622</v>
      </c>
      <c r="F7" s="252">
        <v>17.248692566801786</v>
      </c>
      <c r="G7" s="252">
        <v>17.142666553402531</v>
      </c>
      <c r="H7" s="252">
        <v>17.732385374821952</v>
      </c>
      <c r="I7" s="252">
        <v>16.034875958907751</v>
      </c>
      <c r="J7" s="252">
        <v>18.273600742054327</v>
      </c>
      <c r="K7" s="253">
        <v>18.308168485438618</v>
      </c>
    </row>
    <row r="8" spans="1:11" ht="25.5">
      <c r="A8" s="917">
        <v>1.2</v>
      </c>
      <c r="B8" s="918" t="s">
        <v>874</v>
      </c>
      <c r="C8" s="252">
        <v>12.507440995751711</v>
      </c>
      <c r="D8" s="252">
        <v>13.362961023112119</v>
      </c>
      <c r="E8" s="252">
        <v>12.980182332614268</v>
      </c>
      <c r="F8" s="252">
        <v>13.717464757362391</v>
      </c>
      <c r="G8" s="252">
        <v>13.620459443106864</v>
      </c>
      <c r="H8" s="252">
        <v>14.262088193397885</v>
      </c>
      <c r="I8" s="252">
        <v>13.060990619992555</v>
      </c>
      <c r="J8" s="252">
        <v>15.094968312333432</v>
      </c>
      <c r="K8" s="253">
        <v>14.750938932191001</v>
      </c>
    </row>
    <row r="9" spans="1:11">
      <c r="A9" s="917">
        <v>1.3</v>
      </c>
      <c r="B9" s="918" t="s">
        <v>875</v>
      </c>
      <c r="C9" s="252">
        <v>7.4482950835992918</v>
      </c>
      <c r="D9" s="240">
        <v>7.8965062308315268</v>
      </c>
      <c r="E9" s="240">
        <v>7.8981449177717957</v>
      </c>
      <c r="F9" s="240">
        <v>8.296154085430917</v>
      </c>
      <c r="G9" s="240">
        <v>7.4717915105800721</v>
      </c>
      <c r="H9" s="240">
        <v>6.8151397788633137</v>
      </c>
      <c r="I9" s="240">
        <v>6.6090696575509806</v>
      </c>
      <c r="J9" s="240">
        <v>7.1469819887782613</v>
      </c>
      <c r="K9" s="254">
        <v>6.8503418111857144</v>
      </c>
    </row>
    <row r="10" spans="1:11" ht="25.5">
      <c r="A10" s="917">
        <v>1.4</v>
      </c>
      <c r="B10" s="918" t="s">
        <v>876</v>
      </c>
      <c r="C10" s="242"/>
      <c r="D10" s="242"/>
      <c r="E10" s="242"/>
      <c r="F10" s="242"/>
      <c r="G10" s="240">
        <v>38.880640060536805</v>
      </c>
      <c r="H10" s="240">
        <v>31.340556669544906</v>
      </c>
      <c r="I10" s="240">
        <v>43.468821407095746</v>
      </c>
      <c r="J10" s="240">
        <v>40.175812206599446</v>
      </c>
      <c r="K10" s="254">
        <v>29.929176863064782</v>
      </c>
    </row>
    <row r="11" spans="1:11">
      <c r="A11" s="917">
        <v>1.5</v>
      </c>
      <c r="B11" s="919" t="s">
        <v>877</v>
      </c>
      <c r="C11" s="252">
        <v>223.73013666560496</v>
      </c>
      <c r="D11" s="252">
        <v>169.23871494947718</v>
      </c>
      <c r="E11" s="252">
        <v>166.99765554627953</v>
      </c>
      <c r="F11" s="252">
        <v>147.45455205429747</v>
      </c>
      <c r="G11" s="252">
        <v>137.93395403858705</v>
      </c>
      <c r="H11" s="252">
        <v>166.84899119050596</v>
      </c>
      <c r="I11" s="252">
        <v>118.0026889720102</v>
      </c>
      <c r="J11" s="252">
        <v>74.959912513442077</v>
      </c>
      <c r="K11" s="253">
        <v>61.196767669581121</v>
      </c>
    </row>
    <row r="12" spans="1:11">
      <c r="A12" s="917">
        <v>1.6</v>
      </c>
      <c r="B12" s="919" t="s">
        <v>878</v>
      </c>
      <c r="C12" s="252">
        <v>8.2355256533612486</v>
      </c>
      <c r="D12" s="252">
        <v>8.886504382577435</v>
      </c>
      <c r="E12" s="252">
        <v>9.0701856970083199</v>
      </c>
      <c r="F12" s="252">
        <v>9.5229096331839838</v>
      </c>
      <c r="G12" s="252">
        <v>8.9671673826120486</v>
      </c>
      <c r="H12" s="252">
        <v>8.3239543986352018</v>
      </c>
      <c r="I12" s="252">
        <v>8.5627249621755297</v>
      </c>
      <c r="J12" s="252">
        <v>8.9998754007798922</v>
      </c>
      <c r="K12" s="253">
        <v>9.5237952289432126</v>
      </c>
    </row>
    <row r="13" spans="1:11">
      <c r="A13" s="917">
        <v>1.7</v>
      </c>
      <c r="B13" s="919" t="s">
        <v>879</v>
      </c>
      <c r="C13" s="242"/>
      <c r="D13" s="242"/>
      <c r="E13" s="242"/>
      <c r="F13" s="252">
        <v>6.8849736924568807</v>
      </c>
      <c r="G13" s="252">
        <v>6.2837823098248782</v>
      </c>
      <c r="H13" s="252">
        <v>6.0649564824215503</v>
      </c>
      <c r="I13" s="252">
        <v>5.7583106140826414</v>
      </c>
      <c r="J13" s="252">
        <v>5.9054021615874097</v>
      </c>
      <c r="K13" s="253">
        <v>6.3596501709481483</v>
      </c>
    </row>
    <row r="14" spans="1:11">
      <c r="A14" s="917"/>
      <c r="B14" s="919"/>
      <c r="C14" s="238"/>
      <c r="D14" s="238"/>
      <c r="E14" s="238"/>
      <c r="F14" s="238"/>
      <c r="G14" s="238"/>
      <c r="H14" s="238"/>
      <c r="I14" s="238"/>
      <c r="J14" s="238"/>
      <c r="K14" s="251"/>
    </row>
    <row r="15" spans="1:11">
      <c r="A15" s="1417" t="s">
        <v>932</v>
      </c>
      <c r="B15" s="1418"/>
      <c r="C15" s="238"/>
      <c r="D15" s="238"/>
      <c r="E15" s="238"/>
      <c r="F15" s="238"/>
      <c r="G15" s="238"/>
      <c r="H15" s="238"/>
      <c r="I15" s="238"/>
      <c r="J15" s="238"/>
      <c r="K15" s="251"/>
    </row>
    <row r="16" spans="1:11" ht="25.5">
      <c r="A16" s="917">
        <v>2.1</v>
      </c>
      <c r="B16" s="918" t="s">
        <v>880</v>
      </c>
      <c r="C16" s="242"/>
      <c r="D16" s="242"/>
      <c r="E16" s="242"/>
      <c r="F16" s="242"/>
      <c r="G16" s="240">
        <v>5.1075640802710858</v>
      </c>
      <c r="H16" s="240">
        <v>7.4974097891208293</v>
      </c>
      <c r="I16" s="240">
        <v>11.472012381445765</v>
      </c>
      <c r="J16" s="240">
        <v>12.992012189679969</v>
      </c>
      <c r="K16" s="254">
        <v>12.190509389635734</v>
      </c>
    </row>
    <row r="17" spans="1:11">
      <c r="A17" s="917">
        <v>2.2000000000000002</v>
      </c>
      <c r="B17" s="918" t="s">
        <v>881</v>
      </c>
      <c r="C17" s="242"/>
      <c r="D17" s="242"/>
      <c r="E17" s="242"/>
      <c r="F17" s="242"/>
      <c r="G17" s="242"/>
      <c r="H17" s="242"/>
      <c r="I17" s="240">
        <v>11.925304733061969</v>
      </c>
      <c r="J17" s="240">
        <v>12.985904395335412</v>
      </c>
      <c r="K17" s="254">
        <v>12.064854400965164</v>
      </c>
    </row>
    <row r="18" spans="1:11" ht="25.5">
      <c r="A18" s="917">
        <v>2.2999999999999998</v>
      </c>
      <c r="B18" s="918" t="s">
        <v>882</v>
      </c>
      <c r="C18" s="242"/>
      <c r="D18" s="242"/>
      <c r="E18" s="242"/>
      <c r="F18" s="242"/>
      <c r="G18" s="240">
        <v>4.9663779736903244</v>
      </c>
      <c r="H18" s="240">
        <v>5.461004993262832</v>
      </c>
      <c r="I18" s="240">
        <v>8.4495516455940027</v>
      </c>
      <c r="J18" s="240">
        <v>8.9815736339279049</v>
      </c>
      <c r="K18" s="254">
        <v>8.8049573678536071</v>
      </c>
    </row>
    <row r="19" spans="1:11">
      <c r="A19" s="917">
        <v>2.4</v>
      </c>
      <c r="B19" s="918" t="s">
        <v>883</v>
      </c>
      <c r="C19" s="242"/>
      <c r="D19" s="242"/>
      <c r="E19" s="242"/>
      <c r="F19" s="242"/>
      <c r="G19" s="240">
        <v>42.6875217220175</v>
      </c>
      <c r="H19" s="240">
        <v>48.924254128431457</v>
      </c>
      <c r="I19" s="240">
        <v>46.230301374104855</v>
      </c>
      <c r="J19" s="240">
        <v>50.142942266361167</v>
      </c>
      <c r="K19" s="254">
        <v>56.049592904017906</v>
      </c>
    </row>
    <row r="20" spans="1:11">
      <c r="A20" s="917">
        <v>2.5</v>
      </c>
      <c r="B20" s="918" t="s">
        <v>884</v>
      </c>
      <c r="C20" s="242"/>
      <c r="D20" s="242"/>
      <c r="E20" s="242"/>
      <c r="F20" s="242"/>
      <c r="G20" s="240">
        <v>4.7367436538578405</v>
      </c>
      <c r="H20" s="240">
        <v>5.1817841940590821</v>
      </c>
      <c r="I20" s="240">
        <v>8.2272125898206827</v>
      </c>
      <c r="J20" s="240">
        <v>8.934481357877667</v>
      </c>
      <c r="K20" s="254">
        <v>8.6831365543946042</v>
      </c>
    </row>
    <row r="21" spans="1:11">
      <c r="A21" s="917">
        <v>2.6</v>
      </c>
      <c r="B21" s="918" t="s">
        <v>885</v>
      </c>
      <c r="C21" s="242"/>
      <c r="D21" s="242"/>
      <c r="E21" s="242"/>
      <c r="F21" s="242"/>
      <c r="G21" s="240">
        <v>3.2971313779522524</v>
      </c>
      <c r="H21" s="240">
        <v>3.627044281933705</v>
      </c>
      <c r="I21" s="240">
        <v>5.0606883834196781</v>
      </c>
      <c r="J21" s="240">
        <v>4.9895857912206738</v>
      </c>
      <c r="K21" s="254">
        <v>4.6466074536995787</v>
      </c>
    </row>
    <row r="22" spans="1:11">
      <c r="A22" s="917">
        <v>2.7</v>
      </c>
      <c r="B22" s="918" t="s">
        <v>886</v>
      </c>
      <c r="C22" s="252">
        <v>63.844263850789758</v>
      </c>
      <c r="D22" s="252">
        <v>64.878887057605084</v>
      </c>
      <c r="E22" s="252">
        <v>67.302441570511135</v>
      </c>
      <c r="F22" s="252">
        <v>67.273188706021031</v>
      </c>
      <c r="G22" s="240">
        <v>66.389054466232679</v>
      </c>
      <c r="H22" s="240">
        <v>66.417157398836665</v>
      </c>
      <c r="I22" s="240">
        <v>59.892981257278436</v>
      </c>
      <c r="J22" s="240">
        <v>55.553581082634636</v>
      </c>
      <c r="K22" s="254">
        <v>52.772628640589183</v>
      </c>
    </row>
    <row r="23" spans="1:11">
      <c r="A23" s="917">
        <v>2.8</v>
      </c>
      <c r="B23" s="918" t="s">
        <v>887</v>
      </c>
      <c r="C23" s="252">
        <v>22.124334201247315</v>
      </c>
      <c r="D23" s="252">
        <v>22.2564050872835</v>
      </c>
      <c r="E23" s="252">
        <v>20.537900692087426</v>
      </c>
      <c r="F23" s="252">
        <v>21.660639182382159</v>
      </c>
      <c r="G23" s="252">
        <v>26.976635834450523</v>
      </c>
      <c r="H23" s="240">
        <v>26.922152022692341</v>
      </c>
      <c r="I23" s="240">
        <v>28.479443236829926</v>
      </c>
      <c r="J23" s="240">
        <v>33.843656896387095</v>
      </c>
      <c r="K23" s="254">
        <v>39.694864322406801</v>
      </c>
    </row>
    <row r="24" spans="1:11">
      <c r="A24" s="917">
        <v>2.9</v>
      </c>
      <c r="B24" s="918" t="s">
        <v>888</v>
      </c>
      <c r="C24" s="252">
        <v>9.3739255448032885</v>
      </c>
      <c r="D24" s="252">
        <v>10.523961306811366</v>
      </c>
      <c r="E24" s="252">
        <v>10.502415730348496</v>
      </c>
      <c r="F24" s="252">
        <v>10.630140835699008</v>
      </c>
      <c r="G24" s="252">
        <v>8.6365740538033045</v>
      </c>
      <c r="H24" s="240">
        <v>7.8749615922770815</v>
      </c>
      <c r="I24" s="240">
        <v>12.240520723021914</v>
      </c>
      <c r="J24" s="240">
        <v>13.705558216322707</v>
      </c>
      <c r="K24" s="254">
        <v>10.847820456572032</v>
      </c>
    </row>
    <row r="25" spans="1:11">
      <c r="A25" s="920">
        <v>2.1</v>
      </c>
      <c r="B25" s="918" t="s">
        <v>889</v>
      </c>
      <c r="C25" s="252">
        <v>3.3624887644095116</v>
      </c>
      <c r="D25" s="252">
        <v>3.3689853792855766</v>
      </c>
      <c r="E25" s="252">
        <v>3.3961854205880009</v>
      </c>
      <c r="F25" s="252">
        <v>3.4543903581734861</v>
      </c>
      <c r="G25" s="252">
        <v>2.9453890928263315</v>
      </c>
      <c r="H25" s="240">
        <v>3.187474074006432</v>
      </c>
      <c r="I25" s="240">
        <v>4.0070472663642969</v>
      </c>
      <c r="J25" s="240">
        <v>3.6164895364374496</v>
      </c>
      <c r="K25" s="254">
        <v>4.0851490376400807</v>
      </c>
    </row>
    <row r="26" spans="1:11">
      <c r="A26" s="917">
        <v>2.11</v>
      </c>
      <c r="B26" s="918" t="s">
        <v>890</v>
      </c>
      <c r="C26" s="252">
        <v>1.2435714989398798</v>
      </c>
      <c r="D26" s="252">
        <v>1.2658873701671605</v>
      </c>
      <c r="E26" s="252">
        <v>1.3611335644982729</v>
      </c>
      <c r="F26" s="252">
        <v>1.1592299985103363</v>
      </c>
      <c r="G26" s="252">
        <v>0.87048822397875447</v>
      </c>
      <c r="H26" s="240">
        <v>1.0026275484876506</v>
      </c>
      <c r="I26" s="240">
        <v>1.6083456202339093</v>
      </c>
      <c r="J26" s="240">
        <v>1.0889599005971551</v>
      </c>
      <c r="K26" s="254">
        <v>0.89444991246227512</v>
      </c>
    </row>
    <row r="27" spans="1:11">
      <c r="A27" s="917"/>
      <c r="B27" s="919"/>
      <c r="C27" s="238"/>
      <c r="D27" s="238"/>
      <c r="E27" s="238"/>
      <c r="F27" s="238"/>
      <c r="G27" s="238"/>
      <c r="H27" s="238"/>
      <c r="I27" s="238"/>
      <c r="J27" s="238"/>
      <c r="K27" s="251"/>
    </row>
    <row r="28" spans="1:11">
      <c r="A28" s="1417" t="s">
        <v>933</v>
      </c>
      <c r="B28" s="1418"/>
      <c r="C28" s="238"/>
      <c r="D28" s="238"/>
      <c r="E28" s="238"/>
      <c r="F28" s="238"/>
      <c r="G28" s="238"/>
      <c r="H28" s="238"/>
      <c r="I28" s="238"/>
      <c r="J28" s="238"/>
      <c r="K28" s="251"/>
    </row>
    <row r="29" spans="1:11">
      <c r="A29" s="921">
        <v>3.1</v>
      </c>
      <c r="B29" s="919" t="s">
        <v>891</v>
      </c>
      <c r="C29" s="252">
        <v>17.230734837616836</v>
      </c>
      <c r="D29" s="252">
        <v>17.407293953542961</v>
      </c>
      <c r="E29" s="252">
        <v>13.665601447039998</v>
      </c>
      <c r="F29" s="252">
        <v>10.586701617187883</v>
      </c>
      <c r="G29" s="252">
        <v>8.8475126466720084</v>
      </c>
      <c r="H29" s="252">
        <v>12.591385455893695</v>
      </c>
      <c r="I29" s="252">
        <v>11.043905302951471</v>
      </c>
      <c r="J29" s="252">
        <v>11.816235323491156</v>
      </c>
      <c r="K29" s="253">
        <v>15.714507825934948</v>
      </c>
    </row>
    <row r="30" spans="1:11">
      <c r="A30" s="921">
        <v>3.2</v>
      </c>
      <c r="B30" s="919" t="s">
        <v>892</v>
      </c>
      <c r="C30" s="252">
        <v>2.0030674169875771</v>
      </c>
      <c r="D30" s="252">
        <v>2.0675829105080727</v>
      </c>
      <c r="E30" s="252">
        <v>1.9091614929782064</v>
      </c>
      <c r="F30" s="252">
        <v>1.519974547190847</v>
      </c>
      <c r="G30" s="252">
        <v>1.1342958153902705</v>
      </c>
      <c r="H30" s="252">
        <v>1.4020425607149078</v>
      </c>
      <c r="I30" s="252">
        <v>1.0179009684252389</v>
      </c>
      <c r="J30" s="252">
        <v>1.63609251209836</v>
      </c>
      <c r="K30" s="253">
        <v>2.7504199263408848</v>
      </c>
    </row>
    <row r="31" spans="1:11">
      <c r="A31" s="921">
        <v>3.3</v>
      </c>
      <c r="B31" s="919" t="s">
        <v>893</v>
      </c>
      <c r="C31" s="252">
        <v>1.4195312313486348</v>
      </c>
      <c r="D31" s="252">
        <v>1.4790037591572913</v>
      </c>
      <c r="E31" s="252">
        <v>1.246391124541494</v>
      </c>
      <c r="F31" s="252">
        <v>0.99848480346323953</v>
      </c>
      <c r="G31" s="252">
        <v>0.80715457029083126</v>
      </c>
      <c r="H31" s="252">
        <v>1.0613838998967506</v>
      </c>
      <c r="I31" s="252">
        <v>0.89421383797912213</v>
      </c>
      <c r="J31" s="252">
        <v>1.0581725875485948</v>
      </c>
      <c r="K31" s="253">
        <v>1.5057672213717768</v>
      </c>
    </row>
    <row r="32" spans="1:11">
      <c r="A32" s="921">
        <v>3.4</v>
      </c>
      <c r="B32" s="919" t="s">
        <v>894</v>
      </c>
      <c r="C32" s="252">
        <v>86.733716915115792</v>
      </c>
      <c r="D32" s="252">
        <v>87.971379471455791</v>
      </c>
      <c r="E32" s="252">
        <v>87.039804941590248</v>
      </c>
      <c r="F32" s="252">
        <v>89.094876385670105</v>
      </c>
      <c r="G32" s="252">
        <v>89.920908237967154</v>
      </c>
      <c r="H32" s="252">
        <v>87.268159511140738</v>
      </c>
      <c r="I32" s="252">
        <v>86.860480394359854</v>
      </c>
      <c r="J32" s="252">
        <v>92.054611104418555</v>
      </c>
      <c r="K32" s="253">
        <v>91.75456566558141</v>
      </c>
    </row>
    <row r="33" spans="1:11">
      <c r="A33" s="921">
        <v>3.5</v>
      </c>
      <c r="B33" s="919" t="s">
        <v>895</v>
      </c>
      <c r="C33" s="252">
        <v>35.870657904612933</v>
      </c>
      <c r="D33" s="252">
        <v>32.012521531270608</v>
      </c>
      <c r="E33" s="252">
        <v>32.337183251793697</v>
      </c>
      <c r="F33" s="252">
        <v>32.496186189487446</v>
      </c>
      <c r="G33" s="252">
        <v>34.103674379185861</v>
      </c>
      <c r="H33" s="252">
        <v>40.476058665890697</v>
      </c>
      <c r="I33" s="252">
        <v>32.735921592190607</v>
      </c>
      <c r="J33" s="252">
        <v>26.387028381889415</v>
      </c>
      <c r="K33" s="253">
        <v>37.658708069464204</v>
      </c>
    </row>
    <row r="34" spans="1:11">
      <c r="A34" s="921">
        <v>3.6</v>
      </c>
      <c r="B34" s="919" t="s">
        <v>896</v>
      </c>
      <c r="C34" s="252">
        <v>13.266283084884222</v>
      </c>
      <c r="D34" s="252">
        <v>12.0286205285442</v>
      </c>
      <c r="E34" s="252">
        <v>12.96019505840974</v>
      </c>
      <c r="F34" s="252">
        <v>10.905123614329881</v>
      </c>
      <c r="G34" s="252">
        <v>10.079091762032837</v>
      </c>
      <c r="H34" s="252">
        <v>12.731840488859275</v>
      </c>
      <c r="I34" s="252">
        <v>13.139519605640146</v>
      </c>
      <c r="J34" s="252">
        <v>7.9453888955814467</v>
      </c>
      <c r="K34" s="253">
        <v>8.2454343344186007</v>
      </c>
    </row>
    <row r="35" spans="1:11">
      <c r="A35" s="921">
        <v>3.7</v>
      </c>
      <c r="B35" s="919" t="s">
        <v>897</v>
      </c>
      <c r="C35" s="252">
        <v>23.701552072855371</v>
      </c>
      <c r="D35" s="252">
        <v>19.210559239487576</v>
      </c>
      <c r="E35" s="252">
        <v>20.442397287738302</v>
      </c>
      <c r="F35" s="252">
        <v>20.034788476748883</v>
      </c>
      <c r="G35" s="252">
        <v>19.168772106016721</v>
      </c>
      <c r="H35" s="252">
        <v>19.813287210583379</v>
      </c>
      <c r="I35" s="252">
        <v>13.377058378553791</v>
      </c>
      <c r="J35" s="252">
        <v>13.153598221554274</v>
      </c>
      <c r="K35" s="253">
        <v>18.137170990229766</v>
      </c>
    </row>
    <row r="36" spans="1:11">
      <c r="A36" s="921">
        <v>3.8</v>
      </c>
      <c r="B36" s="919" t="s">
        <v>898</v>
      </c>
      <c r="C36" s="252">
        <v>48.690913584074877</v>
      </c>
      <c r="D36" s="252">
        <v>48.85693608770061</v>
      </c>
      <c r="E36" s="252">
        <v>45.885843323303973</v>
      </c>
      <c r="F36" s="252">
        <v>45.767772938836657</v>
      </c>
      <c r="G36" s="252">
        <v>51.637574399476783</v>
      </c>
      <c r="H36" s="240">
        <v>52.78748770295433</v>
      </c>
      <c r="I36" s="240">
        <v>51.43214788207495</v>
      </c>
      <c r="J36" s="240">
        <v>48.410902211498197</v>
      </c>
      <c r="K36" s="254">
        <v>52.206019162100624</v>
      </c>
    </row>
    <row r="37" spans="1:11">
      <c r="A37" s="921">
        <v>3.9</v>
      </c>
      <c r="B37" s="919" t="s">
        <v>899</v>
      </c>
      <c r="C37" s="252">
        <v>11.540502237878519</v>
      </c>
      <c r="D37" s="252">
        <v>9.3856906497263086</v>
      </c>
      <c r="E37" s="252">
        <v>9.380166390978939</v>
      </c>
      <c r="F37" s="252">
        <v>9.1694764988146407</v>
      </c>
      <c r="G37" s="252">
        <v>9.7408759019030242</v>
      </c>
      <c r="H37" s="240">
        <v>10.458936549837725</v>
      </c>
      <c r="I37" s="240">
        <v>6.8801084475292846</v>
      </c>
      <c r="J37" s="240">
        <v>6.3677755723300047</v>
      </c>
      <c r="K37" s="254">
        <v>9.46869496262231</v>
      </c>
    </row>
    <row r="38" spans="1:11">
      <c r="A38" s="920">
        <v>3.1</v>
      </c>
      <c r="B38" s="919" t="s">
        <v>900</v>
      </c>
      <c r="C38" s="242"/>
      <c r="D38" s="242"/>
      <c r="E38" s="242"/>
      <c r="F38" s="242"/>
      <c r="G38" s="252">
        <v>10.868059594393429</v>
      </c>
      <c r="H38" s="240">
        <v>12.957537652046014</v>
      </c>
      <c r="I38" s="240">
        <v>21.833864098971734</v>
      </c>
      <c r="J38" s="240">
        <v>6.5574669405358748</v>
      </c>
      <c r="K38" s="254">
        <v>-3.3302644602791962</v>
      </c>
    </row>
    <row r="39" spans="1:11">
      <c r="A39" s="920">
        <v>3.11</v>
      </c>
      <c r="B39" s="919" t="s">
        <v>901</v>
      </c>
      <c r="C39" s="252">
        <v>48.942525681767115</v>
      </c>
      <c r="D39" s="252">
        <v>45.226317859600229</v>
      </c>
      <c r="E39" s="252">
        <v>48.479028066595163</v>
      </c>
      <c r="F39" s="252">
        <v>51.820093651926832</v>
      </c>
      <c r="G39" s="252">
        <v>43.385178838166752</v>
      </c>
      <c r="H39" s="240">
        <v>37.237492036583461</v>
      </c>
      <c r="I39" s="240">
        <v>29.159519841710711</v>
      </c>
      <c r="J39" s="240">
        <v>38.312473354987873</v>
      </c>
      <c r="K39" s="254">
        <v>39.510967944138372</v>
      </c>
    </row>
    <row r="40" spans="1:11">
      <c r="A40" s="920">
        <v>3.12</v>
      </c>
      <c r="B40" s="919" t="s">
        <v>902</v>
      </c>
      <c r="C40" s="252">
        <v>3.5702119094338904</v>
      </c>
      <c r="D40" s="252">
        <v>3.5437742956002336</v>
      </c>
      <c r="E40" s="252">
        <v>3.6742200560434637</v>
      </c>
      <c r="F40" s="252">
        <v>3.6027735631636157</v>
      </c>
      <c r="G40" s="252">
        <v>3.1626809737053065</v>
      </c>
      <c r="H40" s="240">
        <v>3.3798856592871034</v>
      </c>
      <c r="I40" s="240">
        <v>4.1269412484327654</v>
      </c>
      <c r="J40" s="240">
        <v>3.7955425372210501</v>
      </c>
      <c r="K40" s="254">
        <v>4.2235248064358251</v>
      </c>
    </row>
    <row r="41" spans="1:11">
      <c r="A41" s="917"/>
      <c r="B41" s="919"/>
      <c r="C41" s="252"/>
      <c r="D41" s="252"/>
      <c r="E41" s="252"/>
      <c r="F41" s="252"/>
      <c r="G41" s="252"/>
      <c r="H41" s="252"/>
      <c r="I41" s="252"/>
      <c r="J41" s="252"/>
      <c r="K41" s="253"/>
    </row>
    <row r="42" spans="1:11">
      <c r="A42" s="1417" t="s">
        <v>934</v>
      </c>
      <c r="B42" s="1418"/>
      <c r="C42" s="252"/>
      <c r="D42" s="252"/>
      <c r="E42" s="252"/>
      <c r="F42" s="252"/>
      <c r="G42" s="252"/>
      <c r="H42" s="252"/>
      <c r="I42" s="252"/>
      <c r="J42" s="252"/>
      <c r="K42" s="253"/>
    </row>
    <row r="43" spans="1:11">
      <c r="A43" s="922">
        <v>4.0999999999999996</v>
      </c>
      <c r="B43" s="919" t="s">
        <v>903</v>
      </c>
      <c r="C43" s="252">
        <v>12.611189020177527</v>
      </c>
      <c r="D43" s="252">
        <v>14.417207007666851</v>
      </c>
      <c r="E43" s="252">
        <v>12.807238734551127</v>
      </c>
      <c r="F43" s="252">
        <v>15.474015577641186</v>
      </c>
      <c r="G43" s="252">
        <v>21.363636920401621</v>
      </c>
      <c r="H43" s="252">
        <v>20.124776902294183</v>
      </c>
      <c r="I43" s="252">
        <v>17.297477663298405</v>
      </c>
      <c r="J43" s="252">
        <v>31.120361078324549</v>
      </c>
      <c r="K43" s="253">
        <v>37.952626004237274</v>
      </c>
    </row>
    <row r="44" spans="1:11">
      <c r="A44" s="922">
        <v>4.2</v>
      </c>
      <c r="B44" s="919" t="s">
        <v>904</v>
      </c>
      <c r="C44" s="240">
        <v>169.60432771650062</v>
      </c>
      <c r="D44" s="240">
        <v>161.04014102384875</v>
      </c>
      <c r="E44" s="240">
        <v>161.83919964223352</v>
      </c>
      <c r="F44" s="240">
        <v>196.78709459957255</v>
      </c>
      <c r="G44" s="240">
        <v>244.12019214391293</v>
      </c>
      <c r="H44" s="240">
        <v>213.06738223563096</v>
      </c>
      <c r="I44" s="240">
        <v>248.49439242364951</v>
      </c>
      <c r="J44" s="240">
        <v>346.123251950184</v>
      </c>
      <c r="K44" s="254">
        <v>351.01809807653285</v>
      </c>
    </row>
    <row r="45" spans="1:11">
      <c r="A45" s="922">
        <v>4.3</v>
      </c>
      <c r="B45" s="919" t="s">
        <v>905</v>
      </c>
      <c r="C45" s="240">
        <v>123.47312930443668</v>
      </c>
      <c r="D45" s="240">
        <v>130.67333500738408</v>
      </c>
      <c r="E45" s="240">
        <v>130.53114903641188</v>
      </c>
      <c r="F45" s="240">
        <v>158.97090008642297</v>
      </c>
      <c r="G45" s="240">
        <v>184.87468517393378</v>
      </c>
      <c r="H45" s="240">
        <v>159.90422274337425</v>
      </c>
      <c r="I45" s="240">
        <v>190.50075573674715</v>
      </c>
      <c r="J45" s="240">
        <v>285.42953240112377</v>
      </c>
      <c r="K45" s="254">
        <v>310.9681615406214</v>
      </c>
    </row>
    <row r="46" spans="1:11">
      <c r="A46" s="922">
        <v>4.4000000000000004</v>
      </c>
      <c r="B46" s="919" t="s">
        <v>906</v>
      </c>
      <c r="C46" s="252">
        <v>18.15127985900974</v>
      </c>
      <c r="D46" s="252">
        <v>20.031458585217973</v>
      </c>
      <c r="E46" s="252">
        <v>17.932668521607795</v>
      </c>
      <c r="F46" s="252">
        <v>21.477924030827321</v>
      </c>
      <c r="G46" s="252">
        <v>27.938847806737321</v>
      </c>
      <c r="H46" s="252">
        <v>26.748372961725781</v>
      </c>
      <c r="I46" s="252">
        <v>22.20877840118499</v>
      </c>
      <c r="J46" s="252">
        <v>38.291054917971003</v>
      </c>
      <c r="K46" s="253">
        <v>47.124289141047285</v>
      </c>
    </row>
    <row r="47" spans="1:11">
      <c r="A47" s="922">
        <v>4.5</v>
      </c>
      <c r="B47" s="919" t="s">
        <v>907</v>
      </c>
      <c r="C47" s="252">
        <v>38.665684716762819</v>
      </c>
      <c r="D47" s="252">
        <v>35.412559353080304</v>
      </c>
      <c r="E47" s="252">
        <v>33.119823321462327</v>
      </c>
      <c r="F47" s="252">
        <v>32.774596860881879</v>
      </c>
      <c r="G47" s="252">
        <v>36.322388790469603</v>
      </c>
      <c r="H47" s="252">
        <v>40.335417667935012</v>
      </c>
      <c r="I47" s="252">
        <v>32.913677888712769</v>
      </c>
      <c r="J47" s="252">
        <v>33.964037706274283</v>
      </c>
      <c r="K47" s="253">
        <v>32.525808756407187</v>
      </c>
    </row>
    <row r="48" spans="1:11">
      <c r="A48" s="922">
        <v>4.5999999999999996</v>
      </c>
      <c r="B48" s="919" t="s">
        <v>908</v>
      </c>
      <c r="C48" s="242"/>
      <c r="D48" s="242"/>
      <c r="E48" s="242"/>
      <c r="F48" s="242"/>
      <c r="G48" s="242"/>
      <c r="H48" s="242"/>
      <c r="I48" s="240">
        <v>23.60614170086696</v>
      </c>
      <c r="J48" s="240">
        <v>41.036614923221777</v>
      </c>
      <c r="K48" s="254">
        <v>51.217742686857946</v>
      </c>
    </row>
    <row r="49" spans="1:11">
      <c r="A49" s="922">
        <v>4.7</v>
      </c>
      <c r="B49" s="919" t="s">
        <v>909</v>
      </c>
      <c r="C49" s="252">
        <v>108.82455463338235</v>
      </c>
      <c r="D49" s="252">
        <v>110.93412685863815</v>
      </c>
      <c r="E49" s="252">
        <v>106.11572965710042</v>
      </c>
      <c r="F49" s="252">
        <v>107.09488143488792</v>
      </c>
      <c r="G49" s="252">
        <v>115.17818039321372</v>
      </c>
      <c r="H49" s="252">
        <v>113.28004694065416</v>
      </c>
      <c r="I49" s="240">
        <v>130.04156172335777</v>
      </c>
      <c r="J49" s="240">
        <v>146.29693799818401</v>
      </c>
      <c r="K49" s="254">
        <v>152.61186214177167</v>
      </c>
    </row>
    <row r="50" spans="1:11">
      <c r="A50" s="923">
        <v>4.8</v>
      </c>
      <c r="B50" s="919" t="s">
        <v>910</v>
      </c>
      <c r="C50" s="242"/>
      <c r="D50" s="242"/>
      <c r="E50" s="242"/>
      <c r="F50" s="252">
        <v>127.29330170939173</v>
      </c>
      <c r="G50" s="252">
        <v>133.76488488910036</v>
      </c>
      <c r="H50" s="252">
        <v>133.21376449990433</v>
      </c>
      <c r="I50" s="252">
        <v>138.39592357277658</v>
      </c>
      <c r="J50" s="252">
        <v>156.36422397519331</v>
      </c>
      <c r="K50" s="253">
        <v>163.30823188795668</v>
      </c>
    </row>
    <row r="51" spans="1:11">
      <c r="A51" s="917"/>
      <c r="B51" s="919"/>
      <c r="C51" s="238"/>
      <c r="D51" s="238"/>
      <c r="E51" s="238"/>
      <c r="F51" s="238"/>
      <c r="G51" s="238"/>
      <c r="H51" s="238"/>
      <c r="I51" s="238"/>
      <c r="J51" s="238"/>
      <c r="K51" s="251"/>
    </row>
    <row r="52" spans="1:11">
      <c r="A52" s="1417" t="s">
        <v>911</v>
      </c>
      <c r="B52" s="1418"/>
      <c r="C52" s="238"/>
      <c r="D52" s="238"/>
      <c r="E52" s="238"/>
      <c r="F52" s="238"/>
      <c r="G52" s="238"/>
      <c r="H52" s="238"/>
      <c r="I52" s="238"/>
      <c r="J52" s="238"/>
      <c r="K52" s="251"/>
    </row>
    <row r="53" spans="1:11">
      <c r="A53" s="917">
        <v>5.0999999999999996</v>
      </c>
      <c r="B53" s="919" t="s">
        <v>926</v>
      </c>
      <c r="C53" s="252">
        <v>69.478235794583469</v>
      </c>
      <c r="D53" s="252">
        <v>71.97282687295619</v>
      </c>
      <c r="E53" s="252">
        <v>71.418476949591579</v>
      </c>
      <c r="F53" s="252">
        <v>72.046141682181627</v>
      </c>
      <c r="G53" s="252">
        <v>76.465704914466386</v>
      </c>
      <c r="H53" s="240">
        <v>75.237387078050347</v>
      </c>
      <c r="I53" s="240">
        <v>77.885768189642832</v>
      </c>
      <c r="J53" s="240">
        <v>81.273188072232884</v>
      </c>
      <c r="K53" s="254">
        <v>80.537291269565074</v>
      </c>
    </row>
    <row r="54" spans="1:11">
      <c r="A54" s="917">
        <v>5.2</v>
      </c>
      <c r="B54" s="919" t="s">
        <v>927</v>
      </c>
      <c r="C54" s="252">
        <v>18.425352799396073</v>
      </c>
      <c r="D54" s="252">
        <v>15.039405821003024</v>
      </c>
      <c r="E54" s="252">
        <v>15.146997467697865</v>
      </c>
      <c r="F54" s="252">
        <v>14.041963742146987</v>
      </c>
      <c r="G54" s="252">
        <v>12.550312416159773</v>
      </c>
      <c r="H54" s="252">
        <v>13.888433941280582</v>
      </c>
      <c r="I54" s="252">
        <v>10.104245704644669</v>
      </c>
      <c r="J54" s="252">
        <v>6.7462987267434009</v>
      </c>
      <c r="K54" s="253">
        <v>5.8282548395830291</v>
      </c>
    </row>
    <row r="55" spans="1:11">
      <c r="A55" s="917">
        <v>5.3</v>
      </c>
      <c r="B55" s="919" t="s">
        <v>928</v>
      </c>
      <c r="C55" s="252">
        <v>8.2355256533612486</v>
      </c>
      <c r="D55" s="252">
        <v>8.886504382577435</v>
      </c>
      <c r="E55" s="252">
        <v>9.0701856970083199</v>
      </c>
      <c r="F55" s="252">
        <v>9.5229096331839838</v>
      </c>
      <c r="G55" s="252">
        <v>8.5735793809935839</v>
      </c>
      <c r="H55" s="252">
        <v>8.3239543986352018</v>
      </c>
      <c r="I55" s="252">
        <v>8.5627249621755297</v>
      </c>
      <c r="J55" s="252">
        <v>8.9998754007798922</v>
      </c>
      <c r="K55" s="253">
        <v>9.5237952289432126</v>
      </c>
    </row>
    <row r="56" spans="1:11">
      <c r="A56" s="917">
        <v>5.4</v>
      </c>
      <c r="B56" s="919" t="s">
        <v>929</v>
      </c>
      <c r="C56" s="246">
        <v>3.8608857526592093</v>
      </c>
      <c r="D56" s="246">
        <v>4.1012629234633504</v>
      </c>
      <c r="E56" s="246">
        <v>4.3643398857022362</v>
      </c>
      <c r="F56" s="246">
        <v>4.3889849424874026</v>
      </c>
      <c r="G56" s="246">
        <v>2.4104032883802571</v>
      </c>
      <c r="H56" s="246">
        <v>2.55022458203387</v>
      </c>
      <c r="I56" s="246">
        <v>3.44726114353697</v>
      </c>
      <c r="J56" s="246">
        <v>2.980637800243823</v>
      </c>
      <c r="K56" s="255">
        <v>4.1106586619086851</v>
      </c>
    </row>
    <row r="57" spans="1:11">
      <c r="A57" s="917">
        <v>5.5</v>
      </c>
      <c r="B57" s="919" t="s">
        <v>912</v>
      </c>
      <c r="C57" s="252">
        <v>91.891026190632005</v>
      </c>
      <c r="D57" s="252">
        <v>90.143585956581802</v>
      </c>
      <c r="E57" s="252">
        <v>94.236735989223632</v>
      </c>
      <c r="F57" s="252">
        <v>93.375144227409692</v>
      </c>
      <c r="G57" s="252">
        <v>86.822000190143626</v>
      </c>
      <c r="H57" s="240">
        <v>88.276799578295197</v>
      </c>
      <c r="I57" s="240">
        <v>76.898492047283867</v>
      </c>
      <c r="J57" s="240">
        <v>68.354130556882396</v>
      </c>
      <c r="K57" s="254">
        <v>65.525705929138795</v>
      </c>
    </row>
    <row r="58" spans="1:11">
      <c r="A58" s="917">
        <v>5.6</v>
      </c>
      <c r="B58" s="919" t="s">
        <v>913</v>
      </c>
      <c r="C58" s="252">
        <v>72.629871967664371</v>
      </c>
      <c r="D58" s="252">
        <v>74.562949425511377</v>
      </c>
      <c r="E58" s="252">
        <v>77.747441486982765</v>
      </c>
      <c r="F58" s="252">
        <v>78.144580339445497</v>
      </c>
      <c r="G58" s="252">
        <v>74.581020873634813</v>
      </c>
      <c r="H58" s="240">
        <v>74.52066824094797</v>
      </c>
      <c r="I58" s="240">
        <v>68.067930219030032</v>
      </c>
      <c r="J58" s="240">
        <v>63.115093149214729</v>
      </c>
      <c r="K58" s="254">
        <v>61.103797773588489</v>
      </c>
    </row>
    <row r="59" spans="1:11">
      <c r="A59" s="917">
        <v>5.7</v>
      </c>
      <c r="B59" s="919" t="s">
        <v>914</v>
      </c>
      <c r="C59" s="252">
        <v>66.408208927882541</v>
      </c>
      <c r="D59" s="252">
        <v>67.653536465058266</v>
      </c>
      <c r="E59" s="252">
        <v>70.373793091484359</v>
      </c>
      <c r="F59" s="252">
        <v>70.361337201110558</v>
      </c>
      <c r="G59" s="252">
        <v>68.0288234640567</v>
      </c>
      <c r="H59" s="240">
        <v>68.15526984435904</v>
      </c>
      <c r="I59" s="240">
        <v>62.031364378297319</v>
      </c>
      <c r="J59" s="240">
        <v>57.260303328168291</v>
      </c>
      <c r="K59" s="254">
        <v>55.03492661871654</v>
      </c>
    </row>
    <row r="60" spans="1:11">
      <c r="A60" s="917"/>
      <c r="B60" s="919"/>
      <c r="C60" s="238"/>
      <c r="D60" s="238"/>
      <c r="E60" s="238"/>
      <c r="F60" s="238"/>
      <c r="G60" s="238"/>
      <c r="H60" s="238"/>
      <c r="I60" s="238"/>
      <c r="J60" s="238"/>
      <c r="K60" s="251"/>
    </row>
    <row r="61" spans="1:11">
      <c r="A61" s="1417" t="s">
        <v>915</v>
      </c>
      <c r="B61" s="1418"/>
      <c r="C61" s="238"/>
      <c r="D61" s="238"/>
      <c r="E61" s="238"/>
      <c r="F61" s="238"/>
      <c r="G61" s="238"/>
      <c r="H61" s="238"/>
      <c r="I61" s="238"/>
      <c r="J61" s="238"/>
      <c r="K61" s="251"/>
    </row>
    <row r="62" spans="1:11">
      <c r="A62" s="917">
        <v>6.1</v>
      </c>
      <c r="B62" s="919" t="s">
        <v>916</v>
      </c>
      <c r="C62" s="150">
        <v>2843</v>
      </c>
      <c r="D62" s="151">
        <v>2857</v>
      </c>
      <c r="E62" s="152">
        <v>2877</v>
      </c>
      <c r="F62" s="247">
        <v>2907</v>
      </c>
      <c r="G62" s="247">
        <v>2911</v>
      </c>
      <c r="H62" s="247">
        <v>2916</v>
      </c>
      <c r="I62" s="247">
        <v>2926</v>
      </c>
      <c r="J62" s="247">
        <v>2934</v>
      </c>
      <c r="K62" s="256">
        <v>2936</v>
      </c>
    </row>
    <row r="63" spans="1:11" ht="15.75" thickBot="1">
      <c r="A63" s="924">
        <v>6.2</v>
      </c>
      <c r="B63" s="925" t="s">
        <v>917</v>
      </c>
      <c r="C63" s="153">
        <v>3148</v>
      </c>
      <c r="D63" s="144">
        <v>3890</v>
      </c>
      <c r="E63" s="144">
        <v>4839</v>
      </c>
      <c r="F63" s="144">
        <v>5388</v>
      </c>
      <c r="G63" s="144">
        <v>5739</v>
      </c>
      <c r="H63" s="144">
        <v>5973</v>
      </c>
      <c r="I63" s="144">
        <v>6207</v>
      </c>
      <c r="J63" s="144">
        <v>6439</v>
      </c>
      <c r="K63" s="249">
        <v>6782</v>
      </c>
    </row>
    <row r="64" spans="1:11">
      <c r="A64" s="917" t="s">
        <v>918</v>
      </c>
      <c r="B64" s="939"/>
      <c r="C64" s="141"/>
      <c r="E64" s="145"/>
      <c r="F64" s="145"/>
      <c r="G64" s="145"/>
      <c r="I64" s="1415" t="s">
        <v>158</v>
      </c>
      <c r="J64" s="1415"/>
      <c r="K64" s="1415"/>
    </row>
    <row r="65" spans="1:10">
      <c r="A65" s="917" t="s">
        <v>528</v>
      </c>
      <c r="B65" s="917"/>
      <c r="C65" s="141"/>
      <c r="D65" s="141"/>
      <c r="E65" s="141"/>
      <c r="F65" s="141"/>
      <c r="G65" s="141"/>
      <c r="H65" s="141"/>
      <c r="I65" s="141"/>
      <c r="J65" s="141"/>
    </row>
    <row r="66" spans="1:10">
      <c r="A66" s="917" t="s">
        <v>620</v>
      </c>
      <c r="B66" s="917"/>
      <c r="C66" s="146"/>
      <c r="D66" s="146"/>
      <c r="E66" s="146"/>
      <c r="F66" s="146"/>
      <c r="G66" s="146"/>
      <c r="H66" s="146"/>
      <c r="I66" s="141"/>
      <c r="J66" s="141"/>
    </row>
    <row r="67" spans="1:10">
      <c r="C67" s="147"/>
      <c r="D67" s="147"/>
      <c r="E67" s="147"/>
      <c r="F67" s="147"/>
      <c r="G67" s="147"/>
      <c r="H67" s="147"/>
    </row>
  </sheetData>
  <mergeCells count="11">
    <mergeCell ref="A42:B42"/>
    <mergeCell ref="A52:B52"/>
    <mergeCell ref="A61:B61"/>
    <mergeCell ref="D1:K1"/>
    <mergeCell ref="I64:K64"/>
    <mergeCell ref="A3:K3"/>
    <mergeCell ref="A1:B1"/>
    <mergeCell ref="A5:B5"/>
    <mergeCell ref="A6:B6"/>
    <mergeCell ref="A15:B15"/>
    <mergeCell ref="A28:B28"/>
  </mergeCells>
  <phoneticPr fontId="31" type="noConversion"/>
  <hyperlinks>
    <hyperlink ref="K2" location="உள்ளடக்கம்!A1" display="cs;slf;fj;jpw;F jpUk;Gtjw;F" xr:uid="{49D74BFD-2BED-4DA3-984E-B8261A6052F9}"/>
  </hyperlinks>
  <printOptions horizontalCentered="1"/>
  <pageMargins left="0.4" right="0.23" top="0.37" bottom="0.53" header="0.28000000000000003" footer="0.3"/>
  <pageSetup scale="63" orientation="portrait" r:id="rId1"/>
  <headerFooter>
    <oddHeader>&amp;L&amp;"Calibri"&amp;10&amp;K000000 [Limited Sharing]&amp;1#_x000D_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70D29-5EB2-466D-99A2-472DA710F6C5}">
  <sheetPr>
    <pageSetUpPr fitToPage="1"/>
  </sheetPr>
  <dimension ref="A1:K67"/>
  <sheetViews>
    <sheetView zoomScaleNormal="100" workbookViewId="0">
      <pane xSplit="2" ySplit="5" topLeftCell="C21" activePane="bottomRight" state="frozen"/>
      <selection activeCell="XFD2" sqref="XFD2"/>
      <selection pane="topRight" activeCell="XFD2" sqref="XFD2"/>
      <selection pane="bottomLeft" activeCell="XFD2" sqref="XFD2"/>
      <selection pane="bottomRight" activeCell="K2" sqref="K2"/>
    </sheetView>
  </sheetViews>
  <sheetFormatPr defaultColWidth="9.33203125" defaultRowHeight="15"/>
  <cols>
    <col min="1" max="1" width="6.83203125" style="136" customWidth="1"/>
    <col min="2" max="2" width="90" style="136" bestFit="1" customWidth="1"/>
    <col min="3" max="4" width="7" style="136" hidden="1" customWidth="1"/>
    <col min="5" max="5" width="11.1640625" style="136" hidden="1" customWidth="1"/>
    <col min="6" max="10" width="11.1640625" style="136" customWidth="1"/>
    <col min="11" max="12" width="12.83203125" style="136" bestFit="1" customWidth="1"/>
    <col min="13" max="16384" width="9.33203125" style="136"/>
  </cols>
  <sheetData>
    <row r="1" spans="1:11" s="135" customFormat="1" ht="15.75">
      <c r="A1" s="1419" t="s">
        <v>116</v>
      </c>
      <c r="B1" s="1419"/>
      <c r="C1" s="134"/>
      <c r="D1" s="134"/>
      <c r="E1" s="134"/>
      <c r="F1" s="134"/>
      <c r="G1" s="134"/>
      <c r="I1" s="134"/>
      <c r="K1" s="863" t="s">
        <v>937</v>
      </c>
    </row>
    <row r="2" spans="1:11" s="135" customFormat="1" ht="15.75">
      <c r="A2" s="133"/>
      <c r="B2" s="133"/>
      <c r="C2" s="134"/>
      <c r="D2" s="134"/>
      <c r="E2" s="134"/>
      <c r="F2" s="134"/>
      <c r="G2" s="134"/>
      <c r="I2" s="134"/>
      <c r="K2" s="1130" t="s">
        <v>806</v>
      </c>
    </row>
    <row r="3" spans="1:11" ht="15.75">
      <c r="A3" s="1427" t="s">
        <v>938</v>
      </c>
      <c r="B3" s="1427"/>
      <c r="C3" s="1427"/>
      <c r="D3" s="1427"/>
      <c r="E3" s="1427"/>
      <c r="F3" s="1427"/>
      <c r="G3" s="1427"/>
      <c r="H3" s="1427"/>
      <c r="I3" s="1427"/>
      <c r="J3" s="1427"/>
    </row>
    <row r="4" spans="1:11" ht="15.75" thickBot="1"/>
    <row r="5" spans="1:11" ht="15.75" thickBot="1">
      <c r="A5" s="1425" t="s">
        <v>350</v>
      </c>
      <c r="B5" s="1426"/>
      <c r="C5" s="137">
        <v>2016</v>
      </c>
      <c r="D5" s="137">
        <v>2017</v>
      </c>
      <c r="E5" s="137">
        <v>2018</v>
      </c>
      <c r="F5" s="926">
        <v>2019</v>
      </c>
      <c r="G5" s="926">
        <v>2020</v>
      </c>
      <c r="H5" s="926">
        <v>2021</v>
      </c>
      <c r="I5" s="926">
        <v>2022</v>
      </c>
      <c r="J5" s="926" t="s">
        <v>919</v>
      </c>
      <c r="K5" s="926" t="s">
        <v>920</v>
      </c>
    </row>
    <row r="6" spans="1:11">
      <c r="A6" s="1417" t="s">
        <v>921</v>
      </c>
      <c r="B6" s="1418"/>
      <c r="C6" s="138"/>
      <c r="D6" s="139"/>
      <c r="E6" s="139"/>
      <c r="F6" s="139"/>
      <c r="G6" s="139"/>
      <c r="H6" s="139"/>
      <c r="I6" s="139"/>
      <c r="J6" s="139"/>
      <c r="K6" s="139"/>
    </row>
    <row r="7" spans="1:11" ht="25.5">
      <c r="A7" s="917">
        <v>1.1000000000000001</v>
      </c>
      <c r="B7" s="918" t="s">
        <v>873</v>
      </c>
      <c r="C7" s="148">
        <v>15.299286064248768</v>
      </c>
      <c r="D7" s="148">
        <v>16.291440992214262</v>
      </c>
      <c r="E7" s="148">
        <v>17.129712889599173</v>
      </c>
      <c r="F7" s="148">
        <v>16.199051401239963</v>
      </c>
      <c r="G7" s="148">
        <v>16.750939510897656</v>
      </c>
      <c r="H7" s="148">
        <v>19.477808563835175</v>
      </c>
      <c r="I7" s="148">
        <v>18.472304188617127</v>
      </c>
      <c r="J7" s="148">
        <v>20.11227564592053</v>
      </c>
      <c r="K7" s="148">
        <v>19.861165677291783</v>
      </c>
    </row>
    <row r="8" spans="1:11" ht="25.5">
      <c r="A8" s="917">
        <v>1.2</v>
      </c>
      <c r="B8" s="918" t="s">
        <v>874</v>
      </c>
      <c r="C8" s="148">
        <v>13.545123925051266</v>
      </c>
      <c r="D8" s="148">
        <v>13.384017378873983</v>
      </c>
      <c r="E8" s="148">
        <v>15.002551308549283</v>
      </c>
      <c r="F8" s="148">
        <v>12.870970025330505</v>
      </c>
      <c r="G8" s="148">
        <v>13.658372332120653</v>
      </c>
      <c r="H8" s="148">
        <v>16.539275547437231</v>
      </c>
      <c r="I8" s="148">
        <v>14.846156073775903</v>
      </c>
      <c r="J8" s="148">
        <v>16.832951077528186</v>
      </c>
      <c r="K8" s="148">
        <v>16.771022247302334</v>
      </c>
    </row>
    <row r="9" spans="1:11">
      <c r="A9" s="917">
        <v>1.3</v>
      </c>
      <c r="B9" s="918" t="s">
        <v>875</v>
      </c>
      <c r="C9" s="148">
        <v>4.3681935766905031</v>
      </c>
      <c r="D9" s="140">
        <v>4.2918380804064382</v>
      </c>
      <c r="E9" s="140">
        <v>5.021565061744079</v>
      </c>
      <c r="F9" s="140">
        <v>4.2220740215235697</v>
      </c>
      <c r="G9" s="140">
        <v>4.479956025980127</v>
      </c>
      <c r="H9" s="140">
        <v>3.8205519429233568</v>
      </c>
      <c r="I9" s="140">
        <v>4.5733209662784393</v>
      </c>
      <c r="J9" s="140">
        <v>4.3298947000172259</v>
      </c>
      <c r="K9" s="140">
        <v>4.1562154367283162</v>
      </c>
    </row>
    <row r="10" spans="1:11" ht="25.5">
      <c r="A10" s="917">
        <v>1.4</v>
      </c>
      <c r="B10" s="918" t="s">
        <v>876</v>
      </c>
      <c r="C10" s="149"/>
      <c r="D10" s="149"/>
      <c r="E10" s="149"/>
      <c r="F10" s="149"/>
      <c r="G10" s="140">
        <v>52.323211403257375</v>
      </c>
      <c r="H10" s="140">
        <v>50.827284128036212</v>
      </c>
      <c r="I10" s="140">
        <v>50.326073404051833</v>
      </c>
      <c r="J10" s="140">
        <v>49.632547814264804</v>
      </c>
      <c r="K10" s="140">
        <v>52.740584879762508</v>
      </c>
    </row>
    <row r="11" spans="1:11">
      <c r="A11" s="917">
        <v>1.5</v>
      </c>
      <c r="B11" s="919" t="s">
        <v>877</v>
      </c>
      <c r="C11" s="148">
        <v>409.57304750942802</v>
      </c>
      <c r="D11" s="148">
        <v>360.12988407523727</v>
      </c>
      <c r="E11" s="148">
        <v>214.69533797243341</v>
      </c>
      <c r="F11" s="148">
        <v>162.62873850911629</v>
      </c>
      <c r="G11" s="148">
        <v>101.61134632013199</v>
      </c>
      <c r="H11" s="148">
        <v>104.37019434298584</v>
      </c>
      <c r="I11" s="148">
        <v>106.44083513849782</v>
      </c>
      <c r="J11" s="148">
        <v>129.49035701021307</v>
      </c>
      <c r="K11" s="148">
        <v>80.180548896373395</v>
      </c>
    </row>
    <row r="12" spans="1:11">
      <c r="A12" s="917">
        <v>1.6</v>
      </c>
      <c r="B12" s="919" t="s">
        <v>878</v>
      </c>
      <c r="C12" s="148">
        <v>5.09826493632342</v>
      </c>
      <c r="D12" s="148">
        <v>5.3782399376667875</v>
      </c>
      <c r="E12" s="148">
        <v>6.2998420522697094</v>
      </c>
      <c r="F12" s="148">
        <v>5.5558347655929889</v>
      </c>
      <c r="G12" s="148">
        <v>5.6481779201162041</v>
      </c>
      <c r="H12" s="148">
        <v>5.8336447057517047</v>
      </c>
      <c r="I12" s="148">
        <v>5.6201358856875476</v>
      </c>
      <c r="J12" s="148">
        <v>5.9367789609601127</v>
      </c>
      <c r="K12" s="148">
        <v>6.6105766462084565</v>
      </c>
    </row>
    <row r="13" spans="1:11">
      <c r="A13" s="917">
        <v>1.7</v>
      </c>
      <c r="B13" s="919" t="s">
        <v>879</v>
      </c>
      <c r="C13" s="148"/>
      <c r="D13" s="148"/>
      <c r="E13" s="148"/>
      <c r="F13" s="148">
        <v>6.2451534278812701</v>
      </c>
      <c r="G13" s="148">
        <v>6.5911158599574495</v>
      </c>
      <c r="H13" s="148">
        <v>6.409132600754373</v>
      </c>
      <c r="I13" s="148">
        <v>7.1890643016438966</v>
      </c>
      <c r="J13" s="148">
        <v>6.052298057563652</v>
      </c>
      <c r="K13" s="148">
        <v>6.6152285154863639</v>
      </c>
    </row>
    <row r="14" spans="1:11">
      <c r="A14" s="917"/>
      <c r="B14" s="919"/>
      <c r="C14" s="139"/>
      <c r="D14" s="139"/>
      <c r="E14" s="139"/>
      <c r="F14" s="139"/>
      <c r="G14" s="139"/>
      <c r="H14" s="139"/>
      <c r="I14" s="139"/>
      <c r="J14" s="139"/>
      <c r="K14" s="139"/>
    </row>
    <row r="15" spans="1:11">
      <c r="A15" s="1417" t="s">
        <v>932</v>
      </c>
      <c r="B15" s="1418"/>
      <c r="C15" s="139"/>
      <c r="D15" s="139"/>
      <c r="E15" s="139"/>
      <c r="F15" s="139"/>
      <c r="G15" s="139"/>
      <c r="H15" s="139"/>
      <c r="I15" s="139"/>
      <c r="J15" s="139"/>
      <c r="K15" s="139"/>
    </row>
    <row r="16" spans="1:11" ht="25.5">
      <c r="A16" s="917">
        <v>2.1</v>
      </c>
      <c r="B16" s="918" t="s">
        <v>880</v>
      </c>
      <c r="C16" s="257"/>
      <c r="D16" s="257"/>
      <c r="E16" s="257"/>
      <c r="F16" s="257"/>
      <c r="G16" s="258">
        <v>6.4615698407875222</v>
      </c>
      <c r="H16" s="258">
        <v>9.2113638731766603</v>
      </c>
      <c r="I16" s="258">
        <v>9.0435876051900905</v>
      </c>
      <c r="J16" s="258">
        <v>10.593137004735746</v>
      </c>
      <c r="K16" s="258">
        <v>12.904709476738255</v>
      </c>
    </row>
    <row r="17" spans="1:11">
      <c r="A17" s="917">
        <v>2.2000000000000002</v>
      </c>
      <c r="B17" s="918" t="s">
        <v>881</v>
      </c>
      <c r="C17" s="149"/>
      <c r="D17" s="149"/>
      <c r="E17" s="149"/>
      <c r="F17" s="149"/>
      <c r="G17" s="149"/>
      <c r="H17" s="149"/>
      <c r="I17" s="140">
        <v>8.3977630114935913</v>
      </c>
      <c r="J17" s="140">
        <v>10.685517497625913</v>
      </c>
      <c r="K17" s="140">
        <v>12.344614958061694</v>
      </c>
    </row>
    <row r="18" spans="1:11" ht="25.5">
      <c r="A18" s="917">
        <v>2.2999999999999998</v>
      </c>
      <c r="B18" s="918" t="s">
        <v>882</v>
      </c>
      <c r="C18" s="149"/>
      <c r="D18" s="149"/>
      <c r="E18" s="149"/>
      <c r="F18" s="149"/>
      <c r="G18" s="140">
        <v>2.0424104985650668</v>
      </c>
      <c r="H18" s="140">
        <v>3.3800713408857423</v>
      </c>
      <c r="I18" s="140">
        <v>4.2164408147961607</v>
      </c>
      <c r="J18" s="140">
        <v>5.6118822245189808</v>
      </c>
      <c r="K18" s="140">
        <v>5.7690022880451703</v>
      </c>
    </row>
    <row r="19" spans="1:11">
      <c r="A19" s="917">
        <v>2.4</v>
      </c>
      <c r="B19" s="918" t="s">
        <v>883</v>
      </c>
      <c r="C19" s="149"/>
      <c r="D19" s="149"/>
      <c r="E19" s="149"/>
      <c r="F19" s="149"/>
      <c r="G19" s="140">
        <v>25.195225343062084</v>
      </c>
      <c r="H19" s="140">
        <v>25.162801683287423</v>
      </c>
      <c r="I19" s="140">
        <v>31.357593205747015</v>
      </c>
      <c r="J19" s="140">
        <v>34.011921866804727</v>
      </c>
      <c r="K19" s="140">
        <v>34.49535401784415</v>
      </c>
    </row>
    <row r="20" spans="1:11">
      <c r="A20" s="917">
        <v>2.5</v>
      </c>
      <c r="B20" s="918" t="s">
        <v>884</v>
      </c>
      <c r="C20" s="149"/>
      <c r="D20" s="149"/>
      <c r="E20" s="149"/>
      <c r="F20" s="149"/>
      <c r="G20" s="140">
        <v>3.0825469427930576</v>
      </c>
      <c r="H20" s="140">
        <v>3.5789926096096178</v>
      </c>
      <c r="I20" s="140">
        <v>4.3210234590881118</v>
      </c>
      <c r="J20" s="140">
        <v>5.5452607670562664</v>
      </c>
      <c r="K20" s="140">
        <v>6.0754389340535484</v>
      </c>
    </row>
    <row r="21" spans="1:11">
      <c r="A21" s="917">
        <v>2.6</v>
      </c>
      <c r="B21" s="918" t="s">
        <v>885</v>
      </c>
      <c r="C21" s="149"/>
      <c r="D21" s="149"/>
      <c r="E21" s="149"/>
      <c r="F21" s="149"/>
      <c r="G21" s="140">
        <v>0.98192389631722787</v>
      </c>
      <c r="H21" s="140">
        <v>1.5232940182306332</v>
      </c>
      <c r="I21" s="140">
        <v>1.9161007841560396</v>
      </c>
      <c r="J21" s="140">
        <v>2.3585136370851756</v>
      </c>
      <c r="K21" s="140">
        <v>2.4849737552995075</v>
      </c>
    </row>
    <row r="22" spans="1:11">
      <c r="A22" s="917">
        <v>2.7</v>
      </c>
      <c r="B22" s="918" t="s">
        <v>886</v>
      </c>
      <c r="C22" s="148">
        <v>44.315980225472252</v>
      </c>
      <c r="D22" s="148">
        <v>46.823572838171259</v>
      </c>
      <c r="E22" s="148">
        <v>50.120858878288267</v>
      </c>
      <c r="F22" s="148">
        <v>48.144456399921111</v>
      </c>
      <c r="G22" s="140">
        <v>48.076716066975592</v>
      </c>
      <c r="H22" s="140">
        <v>45.066919144714163</v>
      </c>
      <c r="I22" s="140">
        <v>45.443559350629023</v>
      </c>
      <c r="J22" s="140">
        <v>42.027140676269873</v>
      </c>
      <c r="K22" s="140">
        <v>43.074584325421405</v>
      </c>
    </row>
    <row r="23" spans="1:11">
      <c r="A23" s="917">
        <v>2.8</v>
      </c>
      <c r="B23" s="918" t="s">
        <v>887</v>
      </c>
      <c r="C23" s="148">
        <v>44.483582650626985</v>
      </c>
      <c r="D23" s="148">
        <v>41.555553550814594</v>
      </c>
      <c r="E23" s="148">
        <v>38.076048442854578</v>
      </c>
      <c r="F23" s="148">
        <v>39.661269971107423</v>
      </c>
      <c r="G23" s="148">
        <v>44.52821094490622</v>
      </c>
      <c r="H23" s="140">
        <v>47.783312959345984</v>
      </c>
      <c r="I23" s="140">
        <v>46.821922832468431</v>
      </c>
      <c r="J23" s="140">
        <v>51.25230703885326</v>
      </c>
      <c r="K23" s="140">
        <v>51.60250452326688</v>
      </c>
    </row>
    <row r="24" spans="1:11">
      <c r="A24" s="917">
        <v>2.9</v>
      </c>
      <c r="B24" s="918" t="s">
        <v>888</v>
      </c>
      <c r="C24" s="148">
        <v>10.399307175581402</v>
      </c>
      <c r="D24" s="148">
        <v>11.354945754423722</v>
      </c>
      <c r="E24" s="148">
        <v>11.754246280313652</v>
      </c>
      <c r="F24" s="148">
        <v>11.290913528276977</v>
      </c>
      <c r="G24" s="148">
        <v>9.8946439869693652</v>
      </c>
      <c r="H24" s="140">
        <v>8.9022481483796518</v>
      </c>
      <c r="I24" s="140">
        <v>11.475584441762015</v>
      </c>
      <c r="J24" s="140">
        <v>14.687514886757006</v>
      </c>
      <c r="K24" s="140">
        <v>12.127108094901102</v>
      </c>
    </row>
    <row r="25" spans="1:11">
      <c r="A25" s="920">
        <v>2.1</v>
      </c>
      <c r="B25" s="918" t="s">
        <v>889</v>
      </c>
      <c r="C25" s="148">
        <v>3.3717138228424433</v>
      </c>
      <c r="D25" s="148">
        <v>3.0122572119666806</v>
      </c>
      <c r="E25" s="148">
        <v>3.1894754010416104</v>
      </c>
      <c r="F25" s="148">
        <v>3.277581406995747</v>
      </c>
      <c r="G25" s="148">
        <v>3.1502877926246988</v>
      </c>
      <c r="H25" s="140">
        <v>3.8323479885232667</v>
      </c>
      <c r="I25" s="140">
        <v>2.7650770360074248</v>
      </c>
      <c r="J25" s="140">
        <v>2.6096899637753843</v>
      </c>
      <c r="K25" s="140">
        <v>4.5120458438082007</v>
      </c>
    </row>
    <row r="26" spans="1:11">
      <c r="A26" s="917">
        <v>2.11</v>
      </c>
      <c r="B26" s="918" t="s">
        <v>890</v>
      </c>
      <c r="C26" s="148">
        <v>0.4433160721593587</v>
      </c>
      <c r="D26" s="148">
        <v>0.65972428935719518</v>
      </c>
      <c r="E26" s="148">
        <v>0.45948252851628774</v>
      </c>
      <c r="F26" s="148">
        <v>0.33292924347292552</v>
      </c>
      <c r="G26" s="148">
        <v>0.3715221741105062</v>
      </c>
      <c r="H26" s="140">
        <v>0.24890062506814889</v>
      </c>
      <c r="I26" s="140">
        <v>0.16067025256185558</v>
      </c>
      <c r="J26" s="140">
        <v>0.44669969522559172</v>
      </c>
      <c r="K26" s="140">
        <v>0.27761079942931743</v>
      </c>
    </row>
    <row r="27" spans="1:11">
      <c r="A27" s="917"/>
      <c r="B27" s="919"/>
      <c r="C27" s="139"/>
      <c r="D27" s="139"/>
      <c r="E27" s="139"/>
      <c r="F27" s="139"/>
      <c r="G27" s="139"/>
      <c r="H27" s="139"/>
      <c r="I27" s="139"/>
      <c r="J27" s="139"/>
      <c r="K27" s="139"/>
    </row>
    <row r="28" spans="1:11">
      <c r="A28" s="1417" t="s">
        <v>933</v>
      </c>
      <c r="B28" s="1418"/>
      <c r="C28" s="139"/>
      <c r="D28" s="139"/>
      <c r="E28" s="139"/>
      <c r="F28" s="139"/>
      <c r="G28" s="139"/>
      <c r="H28" s="139"/>
      <c r="I28" s="139"/>
      <c r="J28" s="139"/>
      <c r="K28" s="139"/>
    </row>
    <row r="29" spans="1:11">
      <c r="A29" s="921">
        <v>3.1</v>
      </c>
      <c r="B29" s="919" t="s">
        <v>891</v>
      </c>
      <c r="C29" s="148">
        <v>18.340214927606301</v>
      </c>
      <c r="D29" s="148">
        <v>19.199338078449543</v>
      </c>
      <c r="E29" s="148">
        <v>7.7249737579629443</v>
      </c>
      <c r="F29" s="148">
        <v>6.7894221171007629</v>
      </c>
      <c r="G29" s="148">
        <v>15.79913329397025</v>
      </c>
      <c r="H29" s="148">
        <v>22.515270818466515</v>
      </c>
      <c r="I29" s="148">
        <v>3.3600006816918637</v>
      </c>
      <c r="J29" s="148">
        <v>7.7156670583603049</v>
      </c>
      <c r="K29" s="148">
        <v>14.288803695724861</v>
      </c>
    </row>
    <row r="30" spans="1:11">
      <c r="A30" s="921">
        <v>3.2</v>
      </c>
      <c r="B30" s="919" t="s">
        <v>892</v>
      </c>
      <c r="C30" s="148">
        <v>1.4779959800589431</v>
      </c>
      <c r="D30" s="148">
        <v>1.4743004187521118</v>
      </c>
      <c r="E30" s="148">
        <v>0.8245706121022951</v>
      </c>
      <c r="F30" s="148">
        <v>0.81563129731451933</v>
      </c>
      <c r="G30" s="148">
        <v>1.2449544407760498</v>
      </c>
      <c r="H30" s="148">
        <v>1.6389324240819632</v>
      </c>
      <c r="I30" s="148">
        <v>0.34980028217689157</v>
      </c>
      <c r="J30" s="148">
        <v>0.38982828810696141</v>
      </c>
      <c r="K30" s="148">
        <v>1.566399264218949</v>
      </c>
    </row>
    <row r="31" spans="1:11">
      <c r="A31" s="921">
        <v>3.3</v>
      </c>
      <c r="B31" s="919" t="s">
        <v>893</v>
      </c>
      <c r="C31" s="148">
        <v>1.0113809677603214</v>
      </c>
      <c r="D31" s="148">
        <v>1.008616695094958</v>
      </c>
      <c r="E31" s="148">
        <v>0.45027693559452286</v>
      </c>
      <c r="F31" s="148">
        <v>0.41848287178360549</v>
      </c>
      <c r="G31" s="148">
        <v>0.8528910026560319</v>
      </c>
      <c r="H31" s="148">
        <v>1.2341681955964077</v>
      </c>
      <c r="I31" s="148">
        <v>0.19456529961444538</v>
      </c>
      <c r="J31" s="148">
        <v>0.4424379335755928</v>
      </c>
      <c r="K31" s="148">
        <v>0.91817137478970046</v>
      </c>
    </row>
    <row r="32" spans="1:11">
      <c r="A32" s="921">
        <v>3.4</v>
      </c>
      <c r="B32" s="919" t="s">
        <v>894</v>
      </c>
      <c r="C32" s="148">
        <v>95.737061472707452</v>
      </c>
      <c r="D32" s="148">
        <v>94.189982905905339</v>
      </c>
      <c r="E32" s="148">
        <v>96.090923079552581</v>
      </c>
      <c r="F32" s="148">
        <v>97.051352464624458</v>
      </c>
      <c r="G32" s="148">
        <v>96.245219387379905</v>
      </c>
      <c r="H32" s="148">
        <v>97.204070017825188</v>
      </c>
      <c r="I32" s="148">
        <v>98.599894816884941</v>
      </c>
      <c r="J32" s="148">
        <v>96.958643455549051</v>
      </c>
      <c r="K32" s="148">
        <v>97.710824400534207</v>
      </c>
    </row>
    <row r="33" spans="1:11">
      <c r="A33" s="921">
        <v>3.5</v>
      </c>
      <c r="B33" s="919" t="s">
        <v>895</v>
      </c>
      <c r="C33" s="148">
        <v>32.422485132082258</v>
      </c>
      <c r="D33" s="148">
        <v>26.528151495511544</v>
      </c>
      <c r="E33" s="148">
        <v>27.134665422005277</v>
      </c>
      <c r="F33" s="148">
        <v>29.028487365414396</v>
      </c>
      <c r="G33" s="148">
        <v>31.838313705611164</v>
      </c>
      <c r="H33" s="148">
        <v>43.04921548632425</v>
      </c>
      <c r="I33" s="148">
        <v>24.095304688314954</v>
      </c>
      <c r="J33" s="148">
        <v>17.768083871890475</v>
      </c>
      <c r="K33" s="148">
        <v>37.206280413261183</v>
      </c>
    </row>
    <row r="34" spans="1:11">
      <c r="A34" s="921">
        <v>3.6</v>
      </c>
      <c r="B34" s="919" t="s">
        <v>896</v>
      </c>
      <c r="C34" s="148">
        <v>4.2629385272925537</v>
      </c>
      <c r="D34" s="148">
        <v>5.8100170940946692</v>
      </c>
      <c r="E34" s="148">
        <v>3.9090769204473976</v>
      </c>
      <c r="F34" s="148">
        <v>2.9486475353755668</v>
      </c>
      <c r="G34" s="148">
        <v>3.7547806126200998</v>
      </c>
      <c r="H34" s="148">
        <v>2.795929982174814</v>
      </c>
      <c r="I34" s="148">
        <v>1.4001051831150615</v>
      </c>
      <c r="J34" s="148">
        <v>3.0413565444509496</v>
      </c>
      <c r="K34" s="148">
        <v>2.2891755994657967</v>
      </c>
    </row>
    <row r="35" spans="1:11">
      <c r="A35" s="921">
        <v>3.7</v>
      </c>
      <c r="B35" s="919" t="s">
        <v>897</v>
      </c>
      <c r="C35" s="148">
        <v>18.356353334629706</v>
      </c>
      <c r="D35" s="148">
        <v>15.606901856752433</v>
      </c>
      <c r="E35" s="148">
        <v>18.877689324875728</v>
      </c>
      <c r="F35" s="148">
        <v>17.543211150037976</v>
      </c>
      <c r="G35" s="148">
        <v>16.763719166645647</v>
      </c>
      <c r="H35" s="148">
        <v>19.797358450041148</v>
      </c>
      <c r="I35" s="148">
        <v>16.679438197690956</v>
      </c>
      <c r="J35" s="148">
        <v>13.987492168846922</v>
      </c>
      <c r="K35" s="148">
        <v>20.07772355140791</v>
      </c>
    </row>
    <row r="36" spans="1:11">
      <c r="A36" s="921">
        <v>3.8</v>
      </c>
      <c r="B36" s="919" t="s">
        <v>898</v>
      </c>
      <c r="C36" s="148">
        <v>58.783437785029044</v>
      </c>
      <c r="D36" s="148">
        <v>61.465331317138883</v>
      </c>
      <c r="E36" s="148">
        <v>60.929834015206829</v>
      </c>
      <c r="F36" s="148">
        <v>62.8960618838464</v>
      </c>
      <c r="G36" s="148">
        <v>66.978273578142932</v>
      </c>
      <c r="H36" s="140">
        <v>69.412997711151604</v>
      </c>
      <c r="I36" s="140">
        <v>67.155863841187241</v>
      </c>
      <c r="J36" s="140">
        <v>67.798409983588712</v>
      </c>
      <c r="K36" s="140">
        <v>71.047265285966958</v>
      </c>
    </row>
    <row r="37" spans="1:11">
      <c r="A37" s="921">
        <v>3.9</v>
      </c>
      <c r="B37" s="919" t="s">
        <v>899</v>
      </c>
      <c r="C37" s="148">
        <v>10.790495542062157</v>
      </c>
      <c r="D37" s="148">
        <v>9.5928339345935836</v>
      </c>
      <c r="E37" s="148">
        <v>11.502144771553198</v>
      </c>
      <c r="F37" s="148">
        <v>11.033988941341729</v>
      </c>
      <c r="G37" s="148">
        <v>11.257348465596632</v>
      </c>
      <c r="H37" s="140">
        <v>13.741939967795544</v>
      </c>
      <c r="I37" s="140">
        <v>11.201220805516316</v>
      </c>
      <c r="J37" s="140">
        <v>9.4832972870571997</v>
      </c>
      <c r="K37" s="140">
        <v>14.264673514951845</v>
      </c>
    </row>
    <row r="38" spans="1:11">
      <c r="A38" s="920">
        <v>3.1</v>
      </c>
      <c r="B38" s="919" t="s">
        <v>900</v>
      </c>
      <c r="C38" s="149"/>
      <c r="D38" s="149"/>
      <c r="E38" s="149"/>
      <c r="F38" s="149"/>
      <c r="G38" s="148">
        <v>3.9912945393246009</v>
      </c>
      <c r="H38" s="140">
        <v>3.9433761419439439</v>
      </c>
      <c r="I38" s="140">
        <v>3.3729689382798291</v>
      </c>
      <c r="J38" s="140">
        <v>2.6320518933804906</v>
      </c>
      <c r="K38" s="140">
        <v>1.7715534870110845</v>
      </c>
    </row>
    <row r="39" spans="1:11">
      <c r="A39" s="920">
        <v>3.11</v>
      </c>
      <c r="B39" s="919" t="s">
        <v>901</v>
      </c>
      <c r="C39" s="148">
        <v>51.50395314756183</v>
      </c>
      <c r="D39" s="148">
        <v>49.284439638172529</v>
      </c>
      <c r="E39" s="148">
        <v>63.787604895803817</v>
      </c>
      <c r="F39" s="148">
        <v>60.139670093254757</v>
      </c>
      <c r="G39" s="148">
        <v>47.098234890072604</v>
      </c>
      <c r="H39" s="140">
        <v>43.183107497486809</v>
      </c>
      <c r="I39" s="140">
        <v>65.421337730215583</v>
      </c>
      <c r="J39" s="140">
        <v>67.217050958576948</v>
      </c>
      <c r="K39" s="140">
        <v>50.835527876771657</v>
      </c>
    </row>
    <row r="40" spans="1:11">
      <c r="A40" s="920">
        <v>3.12</v>
      </c>
      <c r="B40" s="919" t="s">
        <v>902</v>
      </c>
      <c r="C40" s="148">
        <v>3.5266780983563448</v>
      </c>
      <c r="D40" s="148">
        <v>3.2027137666460161</v>
      </c>
      <c r="E40" s="148">
        <v>3.2023882193015378</v>
      </c>
      <c r="F40" s="148">
        <v>3.4466554786657229</v>
      </c>
      <c r="G40" s="148">
        <v>3.4082742328104687</v>
      </c>
      <c r="H40" s="140">
        <v>4.0296445373690997</v>
      </c>
      <c r="I40" s="140">
        <v>2.8049066713572337</v>
      </c>
      <c r="J40" s="140">
        <v>2.6460772851510259</v>
      </c>
      <c r="K40" s="140">
        <v>4.6419481648451058</v>
      </c>
    </row>
    <row r="41" spans="1:11">
      <c r="A41" s="917"/>
      <c r="B41" s="919"/>
      <c r="C41" s="148"/>
      <c r="D41" s="148"/>
      <c r="E41" s="148"/>
      <c r="F41" s="148"/>
      <c r="G41" s="148"/>
      <c r="H41" s="148"/>
      <c r="I41" s="148"/>
      <c r="J41" s="148"/>
      <c r="K41" s="148"/>
    </row>
    <row r="42" spans="1:11">
      <c r="A42" s="1417" t="s">
        <v>934</v>
      </c>
      <c r="B42" s="1418"/>
      <c r="C42" s="148"/>
      <c r="D42" s="148"/>
      <c r="E42" s="148"/>
      <c r="F42" s="148"/>
      <c r="G42" s="148"/>
      <c r="H42" s="148"/>
      <c r="I42" s="148"/>
      <c r="J42" s="148"/>
      <c r="K42" s="148"/>
    </row>
    <row r="43" spans="1:11">
      <c r="A43" s="922">
        <v>4.0999999999999996</v>
      </c>
      <c r="B43" s="919" t="s">
        <v>903</v>
      </c>
      <c r="C43" s="148">
        <v>32.352906168738841</v>
      </c>
      <c r="D43" s="148">
        <v>32.119642599985156</v>
      </c>
      <c r="E43" s="148">
        <v>30.517506693710562</v>
      </c>
      <c r="F43" s="148">
        <v>37.456716076792837</v>
      </c>
      <c r="G43" s="148">
        <v>42.682899966156725</v>
      </c>
      <c r="H43" s="148">
        <v>38.87575657617387</v>
      </c>
      <c r="I43" s="148">
        <v>27.850068960386913</v>
      </c>
      <c r="J43" s="148">
        <v>40.433663773801108</v>
      </c>
      <c r="K43" s="148">
        <v>43.771320881631866</v>
      </c>
    </row>
    <row r="44" spans="1:11">
      <c r="A44" s="922">
        <v>4.2</v>
      </c>
      <c r="B44" s="919" t="s">
        <v>904</v>
      </c>
      <c r="C44" s="148">
        <v>367.07441753936479</v>
      </c>
      <c r="D44" s="148">
        <v>355.13525828133862</v>
      </c>
      <c r="E44" s="148">
        <v>239.28890674060165</v>
      </c>
      <c r="F44" s="148">
        <v>272.29674993246255</v>
      </c>
      <c r="G44" s="148">
        <v>300.44441302233878</v>
      </c>
      <c r="H44" s="148">
        <v>235.29793753737374</v>
      </c>
      <c r="I44" s="148">
        <v>196.26957612830293</v>
      </c>
      <c r="J44" s="148">
        <v>313.22248864497817</v>
      </c>
      <c r="K44" s="148">
        <v>342.41690568379255</v>
      </c>
    </row>
    <row r="45" spans="1:11">
      <c r="A45" s="922">
        <v>4.3</v>
      </c>
      <c r="B45" s="919" t="s">
        <v>905</v>
      </c>
      <c r="C45" s="148">
        <v>380.66125102611062</v>
      </c>
      <c r="D45" s="148">
        <v>356.18422052742471</v>
      </c>
      <c r="E45" s="148">
        <v>308.43317791549339</v>
      </c>
      <c r="F45" s="148">
        <v>272.29674993246255</v>
      </c>
      <c r="G45" s="148">
        <v>298.57601707327547</v>
      </c>
      <c r="H45" s="148">
        <v>235.29793753737374</v>
      </c>
      <c r="I45" s="148">
        <v>195.73051543244608</v>
      </c>
      <c r="J45" s="148">
        <v>308.14974694362076</v>
      </c>
      <c r="K45" s="148">
        <v>336.49239260955619</v>
      </c>
    </row>
    <row r="46" spans="1:11">
      <c r="A46" s="922">
        <v>4.4000000000000004</v>
      </c>
      <c r="B46" s="919" t="s">
        <v>906</v>
      </c>
      <c r="C46" s="140">
        <v>46.006834653085257</v>
      </c>
      <c r="D46" s="140">
        <v>45.026912293091662</v>
      </c>
      <c r="E46" s="140">
        <v>39.998836195998322</v>
      </c>
      <c r="F46" s="140">
        <v>46.286938598412625</v>
      </c>
      <c r="G46" s="140">
        <v>49.343599432994814</v>
      </c>
      <c r="H46" s="140">
        <v>45.371687884751182</v>
      </c>
      <c r="I46" s="140">
        <v>32.417047550339092</v>
      </c>
      <c r="J46" s="140">
        <v>48.311455563277875</v>
      </c>
      <c r="K46" s="140">
        <v>51.384788109852508</v>
      </c>
    </row>
    <row r="47" spans="1:11">
      <c r="A47" s="922">
        <v>4.5</v>
      </c>
      <c r="B47" s="919" t="s">
        <v>907</v>
      </c>
      <c r="C47" s="140">
        <v>27.212335005638693</v>
      </c>
      <c r="D47" s="140">
        <v>25.990127223811044</v>
      </c>
      <c r="E47" s="140">
        <v>24.091273070190773</v>
      </c>
      <c r="F47" s="140">
        <v>22.59746307554607</v>
      </c>
      <c r="G47" s="140">
        <v>23.456459231686686</v>
      </c>
      <c r="H47" s="140">
        <v>23.955847397626869</v>
      </c>
      <c r="I47" s="140">
        <v>18.852388246895124</v>
      </c>
      <c r="J47" s="140">
        <v>19.662732906076808</v>
      </c>
      <c r="K47" s="140">
        <v>20.966823437611566</v>
      </c>
    </row>
    <row r="48" spans="1:11">
      <c r="A48" s="922">
        <v>4.5999999999999996</v>
      </c>
      <c r="B48" s="919" t="s">
        <v>908</v>
      </c>
      <c r="C48" s="149"/>
      <c r="D48" s="149"/>
      <c r="E48" s="149"/>
      <c r="F48" s="149"/>
      <c r="G48" s="149"/>
      <c r="H48" s="149"/>
      <c r="I48" s="148">
        <v>33.605502683382255</v>
      </c>
      <c r="J48" s="148">
        <v>49.029979504870461</v>
      </c>
      <c r="K48" s="148">
        <v>55.54659526143373</v>
      </c>
    </row>
    <row r="49" spans="1:11">
      <c r="A49" s="922">
        <v>4.7</v>
      </c>
      <c r="B49" s="919" t="s">
        <v>909</v>
      </c>
      <c r="C49" s="148">
        <v>158.6830663831399</v>
      </c>
      <c r="D49" s="148">
        <v>152.34702879783427</v>
      </c>
      <c r="E49" s="148">
        <v>152.2240206595682</v>
      </c>
      <c r="F49" s="148">
        <v>168.08345012881131</v>
      </c>
      <c r="G49" s="148">
        <v>179.92366836393288</v>
      </c>
      <c r="H49" s="148">
        <v>190.12360840023788</v>
      </c>
      <c r="I49" s="148">
        <v>189.05165204602875</v>
      </c>
      <c r="J49" s="148">
        <v>199.14212141418207</v>
      </c>
      <c r="K49" s="148">
        <v>197.75796632611201</v>
      </c>
    </row>
    <row r="50" spans="1:11">
      <c r="A50" s="923">
        <v>4.8</v>
      </c>
      <c r="B50" s="919" t="s">
        <v>910</v>
      </c>
      <c r="C50" s="149"/>
      <c r="D50" s="149"/>
      <c r="E50" s="149"/>
      <c r="F50" s="140">
        <v>157.75648755202485</v>
      </c>
      <c r="G50" s="140">
        <v>158.58324501452245</v>
      </c>
      <c r="H50" s="140">
        <v>151.20658619511619</v>
      </c>
      <c r="I50" s="140">
        <v>167.34553328982597</v>
      </c>
      <c r="J50" s="140">
        <v>177.07961890534233</v>
      </c>
      <c r="K50" s="140">
        <v>179.51195822616063</v>
      </c>
    </row>
    <row r="51" spans="1:11">
      <c r="A51" s="917"/>
      <c r="B51" s="919"/>
      <c r="C51" s="139"/>
      <c r="D51" s="139"/>
      <c r="E51" s="139"/>
      <c r="F51" s="139"/>
      <c r="G51" s="139"/>
      <c r="H51" s="139"/>
      <c r="I51" s="139"/>
      <c r="J51" s="139"/>
      <c r="K51" s="139"/>
    </row>
    <row r="52" spans="1:11">
      <c r="A52" s="1417" t="s">
        <v>911</v>
      </c>
      <c r="B52" s="1418"/>
      <c r="C52" s="139"/>
      <c r="D52" s="139"/>
      <c r="E52" s="139"/>
      <c r="F52" s="139"/>
      <c r="G52" s="139"/>
      <c r="H52" s="139"/>
      <c r="I52" s="139"/>
      <c r="J52" s="139"/>
      <c r="K52" s="139"/>
    </row>
    <row r="53" spans="1:11">
      <c r="A53" s="917">
        <v>5.0999999999999996</v>
      </c>
      <c r="B53" s="919" t="s">
        <v>926</v>
      </c>
      <c r="C53" s="148">
        <v>70.321956319525299</v>
      </c>
      <c r="D53" s="148">
        <v>71.334321995943682</v>
      </c>
      <c r="E53" s="148">
        <v>76.295986573638558</v>
      </c>
      <c r="F53" s="148">
        <v>80.9228633627487</v>
      </c>
      <c r="G53" s="148">
        <v>86.501391176614803</v>
      </c>
      <c r="H53" s="140">
        <v>85.682852872748185</v>
      </c>
      <c r="I53" s="140">
        <v>85.911799700881758</v>
      </c>
      <c r="J53" s="140">
        <v>83.693739512446456</v>
      </c>
      <c r="K53" s="140">
        <v>85.183421965379594</v>
      </c>
    </row>
    <row r="54" spans="1:11">
      <c r="A54" s="917">
        <v>5.2</v>
      </c>
      <c r="B54" s="919" t="s">
        <v>927</v>
      </c>
      <c r="C54" s="148">
        <v>20.881119069804431</v>
      </c>
      <c r="D54" s="148">
        <v>19.368649252807518</v>
      </c>
      <c r="E54" s="148">
        <v>13.525467185849937</v>
      </c>
      <c r="F54" s="148">
        <v>9.0353839929347952</v>
      </c>
      <c r="G54" s="148">
        <v>5.7836845392297302</v>
      </c>
      <c r="H54" s="148">
        <v>6.0885863166723588</v>
      </c>
      <c r="I54" s="148">
        <v>5.9821195726442369</v>
      </c>
      <c r="J54" s="148">
        <v>7.6875562714544685</v>
      </c>
      <c r="K54" s="148">
        <v>5.3003966401454123</v>
      </c>
    </row>
    <row r="55" spans="1:11">
      <c r="A55" s="917">
        <v>5.3</v>
      </c>
      <c r="B55" s="919" t="s">
        <v>928</v>
      </c>
      <c r="C55" s="148">
        <v>5.09826493632342</v>
      </c>
      <c r="D55" s="148">
        <v>5.3782399376667875</v>
      </c>
      <c r="E55" s="148">
        <v>6.2998420522697094</v>
      </c>
      <c r="F55" s="148">
        <v>5.5558347655929889</v>
      </c>
      <c r="G55" s="148">
        <v>5.2274978034194266</v>
      </c>
      <c r="H55" s="148">
        <v>5.8336447057517047</v>
      </c>
      <c r="I55" s="148">
        <v>5.6201358856875476</v>
      </c>
      <c r="J55" s="148">
        <v>5.9367789609601127</v>
      </c>
      <c r="K55" s="148">
        <v>6.6105766462084565</v>
      </c>
    </row>
    <row r="56" spans="1:11">
      <c r="A56" s="917">
        <v>5.4</v>
      </c>
      <c r="B56" s="919" t="s">
        <v>929</v>
      </c>
      <c r="C56" s="142">
        <v>3.6986596743468505</v>
      </c>
      <c r="D56" s="142">
        <v>3.9187888135820117</v>
      </c>
      <c r="E56" s="142">
        <v>3.8787041882417954</v>
      </c>
      <c r="F56" s="142">
        <v>4.4859178787235159</v>
      </c>
      <c r="G56" s="142">
        <v>2.4874264807360404</v>
      </c>
      <c r="H56" s="142">
        <v>2.3949161048277512</v>
      </c>
      <c r="I56" s="142">
        <v>2.4859448407864573</v>
      </c>
      <c r="J56" s="142">
        <v>2.681925255138963</v>
      </c>
      <c r="K56" s="142">
        <v>2.9056047482665379</v>
      </c>
    </row>
    <row r="57" spans="1:11">
      <c r="A57" s="917">
        <v>5.5</v>
      </c>
      <c r="B57" s="919" t="s">
        <v>912</v>
      </c>
      <c r="C57" s="148">
        <v>63.018696499442619</v>
      </c>
      <c r="D57" s="148">
        <v>65.639612921300099</v>
      </c>
      <c r="E57" s="148">
        <v>65.692654527657425</v>
      </c>
      <c r="F57" s="148">
        <v>59.494257122497586</v>
      </c>
      <c r="G57" s="148">
        <v>55.579124697329597</v>
      </c>
      <c r="H57" s="140">
        <v>52.597360654698619</v>
      </c>
      <c r="I57" s="140">
        <v>52.895597006289485</v>
      </c>
      <c r="J57" s="140">
        <v>50.215393554042166</v>
      </c>
      <c r="K57" s="140">
        <v>50.566863048690223</v>
      </c>
    </row>
    <row r="58" spans="1:11">
      <c r="A58" s="917">
        <v>5.6</v>
      </c>
      <c r="B58" s="919" t="s">
        <v>913</v>
      </c>
      <c r="C58" s="148">
        <v>48.590445043980381</v>
      </c>
      <c r="D58" s="148">
        <v>51.622975734453611</v>
      </c>
      <c r="E58" s="148">
        <v>55.800542944333763</v>
      </c>
      <c r="F58" s="148">
        <v>53.518668732577723</v>
      </c>
      <c r="G58" s="148">
        <v>52.095873242829491</v>
      </c>
      <c r="H58" s="140">
        <v>49.107782925463262</v>
      </c>
      <c r="I58" s="140">
        <v>49.452194127627116</v>
      </c>
      <c r="J58" s="140">
        <v>45.990966002119222</v>
      </c>
      <c r="K58" s="140">
        <v>47.604737498104711</v>
      </c>
    </row>
    <row r="59" spans="1:11">
      <c r="A59" s="917">
        <v>5.7</v>
      </c>
      <c r="B59" s="919" t="s">
        <v>914</v>
      </c>
      <c r="C59" s="148">
        <v>46.018030564905004</v>
      </c>
      <c r="D59" s="148">
        <v>48.733329086915411</v>
      </c>
      <c r="E59" s="148">
        <v>52.143344984074943</v>
      </c>
      <c r="F59" s="148">
        <v>50.405610702295142</v>
      </c>
      <c r="G59" s="148">
        <v>49.303094290171586</v>
      </c>
      <c r="H59" s="140">
        <v>46.172716979697469</v>
      </c>
      <c r="I59" s="140">
        <v>46.602060878744332</v>
      </c>
      <c r="J59" s="140">
        <v>43.185339194648584</v>
      </c>
      <c r="K59" s="140">
        <v>44.363615648198177</v>
      </c>
    </row>
    <row r="60" spans="1:11">
      <c r="A60" s="917"/>
      <c r="B60" s="919"/>
      <c r="C60" s="139"/>
      <c r="D60" s="139"/>
      <c r="E60" s="139"/>
      <c r="F60" s="139"/>
      <c r="G60" s="139"/>
      <c r="H60" s="139"/>
      <c r="I60" s="139"/>
      <c r="J60" s="139"/>
      <c r="K60" s="139"/>
    </row>
    <row r="61" spans="1:11">
      <c r="A61" s="1417" t="s">
        <v>915</v>
      </c>
      <c r="B61" s="1418"/>
      <c r="C61" s="139"/>
      <c r="D61" s="139"/>
      <c r="E61" s="139"/>
      <c r="F61" s="139"/>
      <c r="G61" s="139"/>
      <c r="H61" s="139"/>
      <c r="I61" s="139"/>
      <c r="J61" s="139"/>
      <c r="K61" s="139"/>
    </row>
    <row r="62" spans="1:11">
      <c r="A62" s="917">
        <v>6.1</v>
      </c>
      <c r="B62" s="919" t="s">
        <v>916</v>
      </c>
      <c r="C62" s="154">
        <v>686</v>
      </c>
      <c r="D62" s="143">
        <v>694</v>
      </c>
      <c r="E62" s="143">
        <v>699</v>
      </c>
      <c r="F62" s="143">
        <v>700</v>
      </c>
      <c r="G62" s="143">
        <v>704</v>
      </c>
      <c r="H62" s="143">
        <v>705</v>
      </c>
      <c r="I62" s="143">
        <v>706</v>
      </c>
      <c r="J62" s="143">
        <v>705</v>
      </c>
      <c r="K62" s="143">
        <v>706</v>
      </c>
    </row>
    <row r="63" spans="1:11" ht="15.75" thickBot="1">
      <c r="A63" s="924">
        <v>6.2</v>
      </c>
      <c r="B63" s="925" t="s">
        <v>917</v>
      </c>
      <c r="C63" s="153">
        <v>311</v>
      </c>
      <c r="D63" s="144">
        <v>330</v>
      </c>
      <c r="E63" s="144">
        <v>372</v>
      </c>
      <c r="F63" s="144">
        <v>409</v>
      </c>
      <c r="G63" s="144">
        <v>437</v>
      </c>
      <c r="H63" s="144">
        <v>466</v>
      </c>
      <c r="I63" s="144">
        <v>495</v>
      </c>
      <c r="J63" s="144">
        <v>503</v>
      </c>
      <c r="K63" s="144">
        <v>504</v>
      </c>
    </row>
    <row r="64" spans="1:11">
      <c r="A64" s="917" t="s">
        <v>918</v>
      </c>
      <c r="B64" s="939"/>
      <c r="C64" s="141"/>
      <c r="E64" s="145"/>
      <c r="F64" s="145"/>
      <c r="G64" s="145"/>
      <c r="I64" s="1415" t="s">
        <v>158</v>
      </c>
      <c r="J64" s="1415"/>
      <c r="K64" s="1415"/>
    </row>
    <row r="65" spans="1:10">
      <c r="A65" s="1416" t="s">
        <v>528</v>
      </c>
      <c r="B65" s="1416"/>
      <c r="C65" s="141"/>
      <c r="D65" s="141"/>
      <c r="E65" s="141"/>
      <c r="F65" s="141"/>
      <c r="G65" s="141"/>
      <c r="H65" s="141"/>
      <c r="I65" s="141"/>
      <c r="J65" s="141"/>
    </row>
    <row r="66" spans="1:10">
      <c r="A66" s="917" t="s">
        <v>620</v>
      </c>
      <c r="B66" s="917"/>
      <c r="C66" s="146"/>
      <c r="D66" s="146"/>
      <c r="E66" s="146"/>
      <c r="F66" s="146"/>
      <c r="G66" s="146"/>
      <c r="H66" s="146"/>
      <c r="I66" s="141"/>
      <c r="J66" s="141"/>
    </row>
    <row r="67" spans="1:10">
      <c r="C67" s="147"/>
      <c r="D67" s="147"/>
      <c r="E67" s="147"/>
      <c r="F67" s="147"/>
      <c r="G67" s="147"/>
      <c r="H67" s="147"/>
    </row>
  </sheetData>
  <mergeCells count="11">
    <mergeCell ref="A28:B28"/>
    <mergeCell ref="A1:B1"/>
    <mergeCell ref="A3:J3"/>
    <mergeCell ref="A5:B5"/>
    <mergeCell ref="A6:B6"/>
    <mergeCell ref="A15:B15"/>
    <mergeCell ref="I64:K64"/>
    <mergeCell ref="A42:B42"/>
    <mergeCell ref="A52:B52"/>
    <mergeCell ref="A61:B61"/>
    <mergeCell ref="A65:B65"/>
  </mergeCells>
  <phoneticPr fontId="31" type="noConversion"/>
  <hyperlinks>
    <hyperlink ref="K2" location="உள்ளடக்கம்!A1" display="cs;slf;fj;jpw;F jpUk;Gtjw;F" xr:uid="{7AD898FF-2F84-46A8-901A-70A5027D0A97}"/>
  </hyperlinks>
  <printOptions horizontalCentered="1"/>
  <pageMargins left="0.4" right="0.23" top="0.37" bottom="0.53" header="0.28000000000000003" footer="0.3"/>
  <pageSetup scale="69" orientation="portrait" r:id="rId1"/>
  <headerFooter>
    <oddHeader>&amp;L&amp;"Calibri"&amp;10&amp;K000000 [Limited Sharing]&amp;1#_x000D_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40FAC-C7C1-436E-BA07-2E68E9674E3B}">
  <sheetPr>
    <pageSetUpPr fitToPage="1"/>
  </sheetPr>
  <dimension ref="A1:X69"/>
  <sheetViews>
    <sheetView showGridLines="0" zoomScaleNormal="100" zoomScaleSheetLayoutView="100" workbookViewId="0">
      <pane xSplit="2" ySplit="5" topLeftCell="D6" activePane="bottomRight" state="frozen"/>
      <selection activeCell="XFD2" sqref="XFD2"/>
      <selection pane="topRight" activeCell="XFD2" sqref="XFD2"/>
      <selection pane="bottomLeft" activeCell="XFD2" sqref="XFD2"/>
      <selection pane="bottomRight" activeCell="M19" sqref="M19"/>
    </sheetView>
  </sheetViews>
  <sheetFormatPr defaultColWidth="10.6640625" defaultRowHeight="15"/>
  <cols>
    <col min="1" max="1" width="4.33203125" style="160" customWidth="1"/>
    <col min="2" max="2" width="69" style="160" bestFit="1" customWidth="1"/>
    <col min="3" max="12" width="14.1640625" style="160" customWidth="1"/>
    <col min="13" max="17" width="13" style="160" customWidth="1"/>
    <col min="18" max="16384" width="10.6640625" style="160"/>
  </cols>
  <sheetData>
    <row r="1" spans="1:24" s="156" customFormat="1" ht="15.75">
      <c r="A1" s="1419" t="s">
        <v>116</v>
      </c>
      <c r="B1" s="1419"/>
      <c r="H1" s="157"/>
      <c r="L1" s="863" t="s">
        <v>939</v>
      </c>
    </row>
    <row r="2" spans="1:24" s="156" customFormat="1" ht="15.75">
      <c r="A2" s="155"/>
      <c r="H2" s="157"/>
      <c r="L2" s="1130" t="s">
        <v>806</v>
      </c>
    </row>
    <row r="3" spans="1:24" s="156" customFormat="1" ht="15.75">
      <c r="A3" s="1428" t="s">
        <v>1069</v>
      </c>
      <c r="B3" s="1428"/>
      <c r="C3" s="1428"/>
      <c r="D3" s="1428"/>
      <c r="E3" s="1428"/>
      <c r="F3" s="1428"/>
      <c r="G3" s="1428"/>
      <c r="H3" s="1428"/>
      <c r="I3" s="1428"/>
      <c r="J3" s="1428"/>
      <c r="K3" s="1428"/>
      <c r="L3" s="1428"/>
    </row>
    <row r="4" spans="1:24" s="309" customFormat="1" ht="12.75">
      <c r="A4" s="158"/>
      <c r="B4" s="158"/>
      <c r="C4" s="158"/>
      <c r="D4" s="158"/>
      <c r="E4" s="158"/>
      <c r="F4" s="158"/>
      <c r="G4" s="158"/>
      <c r="L4" s="963" t="s">
        <v>119</v>
      </c>
    </row>
    <row r="5" spans="1:24" s="311" customFormat="1" ht="35.25" customHeight="1">
      <c r="A5" s="1429" t="s">
        <v>160</v>
      </c>
      <c r="B5" s="1430"/>
      <c r="C5" s="310" t="s">
        <v>105</v>
      </c>
      <c r="D5" s="310" t="s">
        <v>106</v>
      </c>
      <c r="E5" s="310" t="s">
        <v>107</v>
      </c>
      <c r="F5" s="310" t="s">
        <v>108</v>
      </c>
      <c r="G5" s="310" t="s">
        <v>109</v>
      </c>
      <c r="H5" s="310" t="s">
        <v>110</v>
      </c>
      <c r="I5" s="310" t="s">
        <v>111</v>
      </c>
      <c r="J5" s="310" t="s">
        <v>112</v>
      </c>
      <c r="K5" s="310" t="s">
        <v>113</v>
      </c>
      <c r="L5" s="310" t="s">
        <v>114</v>
      </c>
    </row>
    <row r="6" spans="1:24" s="309" customFormat="1" ht="12.75">
      <c r="A6" s="941" t="s">
        <v>410</v>
      </c>
      <c r="B6" s="942"/>
      <c r="C6" s="312">
        <v>742811.4</v>
      </c>
      <c r="D6" s="312">
        <v>915348.89300000004</v>
      </c>
      <c r="E6" s="312">
        <v>1112130.0619999999</v>
      </c>
      <c r="F6" s="312">
        <v>1227490.8929999999</v>
      </c>
      <c r="G6" s="312">
        <v>1383742.2039999999</v>
      </c>
      <c r="H6" s="312">
        <v>1390746.9080000001</v>
      </c>
      <c r="I6" s="312">
        <v>1367948.2930000001</v>
      </c>
      <c r="J6" s="312">
        <v>1452033.868</v>
      </c>
      <c r="K6" s="312">
        <v>1610187.0889999999</v>
      </c>
      <c r="L6" s="312">
        <v>1691971.882</v>
      </c>
      <c r="M6" s="313"/>
      <c r="N6" s="313"/>
      <c r="O6" s="313"/>
      <c r="P6" s="313"/>
      <c r="Q6" s="313"/>
      <c r="R6" s="313"/>
      <c r="S6" s="313"/>
    </row>
    <row r="7" spans="1:24" s="309" customFormat="1" ht="12.75">
      <c r="A7" s="941"/>
      <c r="B7" s="942"/>
      <c r="C7" s="314"/>
      <c r="D7" s="314"/>
      <c r="E7" s="314"/>
      <c r="F7" s="314"/>
      <c r="G7" s="314"/>
      <c r="H7" s="314"/>
      <c r="I7" s="314"/>
      <c r="J7" s="314"/>
      <c r="K7" s="314"/>
      <c r="L7" s="314"/>
      <c r="M7" s="313"/>
      <c r="N7" s="313"/>
      <c r="O7" s="313"/>
      <c r="P7" s="313"/>
      <c r="Q7" s="313"/>
      <c r="R7" s="313"/>
      <c r="S7" s="313"/>
    </row>
    <row r="8" spans="1:24" s="311" customFormat="1" ht="12.75">
      <c r="A8" s="943"/>
      <c r="B8" s="944" t="s">
        <v>940</v>
      </c>
      <c r="C8" s="315">
        <v>14318.674999999999</v>
      </c>
      <c r="D8" s="315">
        <v>14320.146000000001</v>
      </c>
      <c r="E8" s="315">
        <v>19631.133999999998</v>
      </c>
      <c r="F8" s="315">
        <v>30754.415000000001</v>
      </c>
      <c r="G8" s="315">
        <v>42403.461000000003</v>
      </c>
      <c r="H8" s="315">
        <v>38790.828999999998</v>
      </c>
      <c r="I8" s="315">
        <v>48895.364999999998</v>
      </c>
      <c r="J8" s="315">
        <v>26603.275000000001</v>
      </c>
      <c r="K8" s="315">
        <v>21495.22</v>
      </c>
      <c r="L8" s="315">
        <v>38120.464359999998</v>
      </c>
      <c r="M8" s="313"/>
      <c r="N8" s="313"/>
      <c r="O8" s="313"/>
      <c r="P8" s="313"/>
      <c r="Q8" s="313"/>
      <c r="R8" s="313"/>
      <c r="S8" s="313"/>
    </row>
    <row r="9" spans="1:24" s="309" customFormat="1" ht="12.75">
      <c r="A9" s="945"/>
      <c r="B9" s="946" t="s">
        <v>941</v>
      </c>
      <c r="C9" s="314">
        <v>2741.8980000000001</v>
      </c>
      <c r="D9" s="314">
        <v>3369.4189999999999</v>
      </c>
      <c r="E9" s="314">
        <v>4226.3549999999996</v>
      </c>
      <c r="F9" s="314">
        <v>6312.5940000000001</v>
      </c>
      <c r="G9" s="314">
        <v>7446.0820000000003</v>
      </c>
      <c r="H9" s="314">
        <v>6902.2650000000003</v>
      </c>
      <c r="I9" s="314">
        <v>7559.2380000000003</v>
      </c>
      <c r="J9" s="314">
        <v>9296.6540000000005</v>
      </c>
      <c r="K9" s="314">
        <v>9277.2459999999992</v>
      </c>
      <c r="L9" s="314">
        <v>16076.931889999998</v>
      </c>
      <c r="M9" s="313"/>
      <c r="N9" s="313"/>
      <c r="O9" s="313"/>
      <c r="P9" s="313"/>
      <c r="Q9" s="313"/>
      <c r="R9" s="313"/>
      <c r="S9" s="313"/>
    </row>
    <row r="10" spans="1:24" s="309" customFormat="1" ht="12.75">
      <c r="A10" s="945"/>
      <c r="B10" s="946" t="s">
        <v>942</v>
      </c>
      <c r="C10" s="314">
        <v>11576.777</v>
      </c>
      <c r="D10" s="314">
        <v>10950.727000000001</v>
      </c>
      <c r="E10" s="314">
        <v>15404.779</v>
      </c>
      <c r="F10" s="314">
        <v>24441.821</v>
      </c>
      <c r="G10" s="314">
        <v>34957.379000000001</v>
      </c>
      <c r="H10" s="314">
        <v>31888.563999999998</v>
      </c>
      <c r="I10" s="314">
        <v>41336.127</v>
      </c>
      <c r="J10" s="314">
        <v>17306.620999999999</v>
      </c>
      <c r="K10" s="314">
        <v>12217.974</v>
      </c>
      <c r="L10" s="314">
        <v>22043.532469999998</v>
      </c>
      <c r="M10" s="313"/>
      <c r="N10" s="313"/>
      <c r="O10" s="313"/>
      <c r="P10" s="313"/>
      <c r="Q10" s="313"/>
      <c r="R10" s="313"/>
      <c r="S10" s="313"/>
    </row>
    <row r="11" spans="1:24" s="309" customFormat="1" ht="12.75">
      <c r="A11" s="945"/>
      <c r="B11" s="947"/>
      <c r="C11" s="314"/>
      <c r="D11" s="314"/>
      <c r="E11" s="314"/>
      <c r="F11" s="314"/>
      <c r="G11" s="314"/>
      <c r="H11" s="314"/>
      <c r="I11" s="314"/>
      <c r="J11" s="314"/>
      <c r="K11" s="314"/>
      <c r="L11" s="314"/>
      <c r="M11" s="313"/>
      <c r="N11" s="313"/>
      <c r="O11" s="313"/>
      <c r="P11" s="313"/>
      <c r="Q11" s="313"/>
      <c r="R11" s="313"/>
      <c r="S11" s="313"/>
    </row>
    <row r="12" spans="1:24" s="309" customFormat="1" ht="12.75">
      <c r="A12" s="945"/>
      <c r="B12" s="944" t="s">
        <v>446</v>
      </c>
      <c r="C12" s="316">
        <v>131158.12100000001</v>
      </c>
      <c r="D12" s="316">
        <v>121006.44</v>
      </c>
      <c r="E12" s="316">
        <v>156802.65299999999</v>
      </c>
      <c r="F12" s="316">
        <v>166562.364</v>
      </c>
      <c r="G12" s="316">
        <v>159604.08800000002</v>
      </c>
      <c r="H12" s="316">
        <v>190209.96</v>
      </c>
      <c r="I12" s="316">
        <v>220047.87900000002</v>
      </c>
      <c r="J12" s="316">
        <v>223498.856</v>
      </c>
      <c r="K12" s="316">
        <v>279427.24300000002</v>
      </c>
      <c r="L12" s="316">
        <v>381479.01936000003</v>
      </c>
      <c r="M12" s="313"/>
      <c r="N12" s="313"/>
      <c r="O12" s="313"/>
      <c r="Q12" s="313"/>
      <c r="R12" s="313"/>
      <c r="S12" s="313"/>
    </row>
    <row r="13" spans="1:24" s="311" customFormat="1" ht="12.75">
      <c r="A13" s="945"/>
      <c r="B13" s="946" t="s">
        <v>943</v>
      </c>
      <c r="C13" s="314">
        <v>60142.396000000001</v>
      </c>
      <c r="D13" s="314">
        <v>55598.828999999998</v>
      </c>
      <c r="E13" s="314">
        <v>68097.331999999995</v>
      </c>
      <c r="F13" s="314">
        <v>64790.612999999998</v>
      </c>
      <c r="G13" s="314">
        <v>64755.718000000001</v>
      </c>
      <c r="H13" s="314">
        <v>73169.214999999997</v>
      </c>
      <c r="I13" s="314">
        <v>75471.123999999996</v>
      </c>
      <c r="J13" s="314">
        <v>92380.972999999998</v>
      </c>
      <c r="K13" s="314">
        <v>115205.621</v>
      </c>
      <c r="L13" s="314">
        <v>200149.17057999998</v>
      </c>
      <c r="M13" s="313"/>
      <c r="N13" s="313"/>
      <c r="O13" s="313"/>
      <c r="Q13" s="313"/>
      <c r="R13" s="313"/>
      <c r="S13" s="313"/>
    </row>
    <row r="14" spans="1:24" s="309" customFormat="1" ht="12.75">
      <c r="A14" s="943"/>
      <c r="B14" s="948" t="s">
        <v>463</v>
      </c>
      <c r="C14" s="314">
        <v>47432.303</v>
      </c>
      <c r="D14" s="314">
        <v>46887.722000000002</v>
      </c>
      <c r="E14" s="314">
        <v>57918.038999999997</v>
      </c>
      <c r="F14" s="314">
        <v>58093.400999999998</v>
      </c>
      <c r="G14" s="314">
        <v>62628.22</v>
      </c>
      <c r="H14" s="314">
        <v>71636.936000000002</v>
      </c>
      <c r="I14" s="314">
        <v>61275.368999999999</v>
      </c>
      <c r="J14" s="314">
        <v>81957.061000000002</v>
      </c>
      <c r="K14" s="314">
        <v>100181.65</v>
      </c>
      <c r="L14" s="314">
        <v>158132.65157999998</v>
      </c>
      <c r="M14" s="313"/>
      <c r="N14" s="313"/>
      <c r="O14" s="313"/>
      <c r="P14" s="313"/>
      <c r="Q14" s="313"/>
      <c r="R14" s="313"/>
      <c r="S14" s="313"/>
    </row>
    <row r="15" spans="1:24" s="309" customFormat="1" ht="12.75">
      <c r="A15" s="945"/>
      <c r="B15" s="948" t="s">
        <v>944</v>
      </c>
      <c r="C15" s="314">
        <v>12710.093000000001</v>
      </c>
      <c r="D15" s="314">
        <v>8711.107</v>
      </c>
      <c r="E15" s="314">
        <v>10179.293</v>
      </c>
      <c r="F15" s="314">
        <v>6697.2120000000004</v>
      </c>
      <c r="G15" s="314">
        <v>2127.498</v>
      </c>
      <c r="H15" s="314">
        <v>1532.279</v>
      </c>
      <c r="I15" s="314">
        <v>14195.754999999999</v>
      </c>
      <c r="J15" s="314">
        <v>10423.912</v>
      </c>
      <c r="K15" s="314">
        <v>15023.971</v>
      </c>
      <c r="L15" s="314">
        <v>42016.519</v>
      </c>
      <c r="M15" s="313"/>
      <c r="N15" s="313"/>
      <c r="O15" s="313"/>
      <c r="P15" s="313"/>
      <c r="Q15" s="313"/>
      <c r="R15" s="313"/>
      <c r="S15" s="313"/>
    </row>
    <row r="16" spans="1:24" s="309" customFormat="1" ht="12.75">
      <c r="A16" s="945"/>
      <c r="B16" s="946" t="s">
        <v>945</v>
      </c>
      <c r="C16" s="314">
        <v>23576.74</v>
      </c>
      <c r="D16" s="314">
        <v>21670.787</v>
      </c>
      <c r="E16" s="314">
        <v>49426.171999999999</v>
      </c>
      <c r="F16" s="314">
        <v>46347.406999999999</v>
      </c>
      <c r="G16" s="314">
        <v>47259.379000000001</v>
      </c>
      <c r="H16" s="314">
        <v>56558.375</v>
      </c>
      <c r="I16" s="314">
        <v>60564.864000000001</v>
      </c>
      <c r="J16" s="314">
        <v>54717.356</v>
      </c>
      <c r="K16" s="314">
        <v>78782.442999999999</v>
      </c>
      <c r="L16" s="314">
        <v>68596.870569999999</v>
      </c>
      <c r="M16" s="313"/>
      <c r="N16" s="313"/>
      <c r="O16" s="313"/>
      <c r="P16" s="313"/>
      <c r="Q16" s="313"/>
      <c r="R16" s="313"/>
      <c r="S16" s="313"/>
      <c r="T16" s="313"/>
      <c r="U16" s="313"/>
      <c r="V16" s="313"/>
      <c r="W16" s="313"/>
      <c r="X16" s="313"/>
    </row>
    <row r="17" spans="1:24" s="309" customFormat="1" ht="12.75">
      <c r="A17" s="945"/>
      <c r="B17" s="946" t="s">
        <v>946</v>
      </c>
      <c r="C17" s="317">
        <v>1768.9059999999999</v>
      </c>
      <c r="D17" s="317">
        <v>2347.3470000000002</v>
      </c>
      <c r="E17" s="317">
        <v>927.64800000000002</v>
      </c>
      <c r="F17" s="317">
        <v>3131.3939999999998</v>
      </c>
      <c r="G17" s="317">
        <v>3136.6320000000001</v>
      </c>
      <c r="H17" s="317">
        <v>1911.0239999999999</v>
      </c>
      <c r="I17" s="317">
        <v>884.24199999999996</v>
      </c>
      <c r="J17" s="317">
        <v>1633.9390000000001</v>
      </c>
      <c r="K17" s="317">
        <v>1017.4829999999999</v>
      </c>
      <c r="L17" s="317">
        <v>184.49299999999999</v>
      </c>
      <c r="M17" s="313"/>
      <c r="N17" s="313"/>
      <c r="O17" s="313"/>
      <c r="P17" s="313"/>
      <c r="Q17" s="313"/>
      <c r="R17" s="313"/>
      <c r="S17" s="313"/>
      <c r="T17" s="313"/>
      <c r="U17" s="313"/>
      <c r="V17" s="313"/>
      <c r="W17" s="313"/>
      <c r="X17" s="313"/>
    </row>
    <row r="18" spans="1:24" s="309" customFormat="1" ht="12.75">
      <c r="A18" s="945"/>
      <c r="B18" s="946" t="s">
        <v>947</v>
      </c>
      <c r="C18" s="314">
        <v>6615.6419999999998</v>
      </c>
      <c r="D18" s="314">
        <v>6268.7039999999997</v>
      </c>
      <c r="E18" s="314">
        <v>6221.4930000000004</v>
      </c>
      <c r="F18" s="314">
        <v>4566.3739999999998</v>
      </c>
      <c r="G18" s="314">
        <v>4424.3230000000003</v>
      </c>
      <c r="H18" s="314">
        <v>4070.4349999999999</v>
      </c>
      <c r="I18" s="314">
        <v>3324.2040000000002</v>
      </c>
      <c r="J18" s="314">
        <v>3430.9670000000001</v>
      </c>
      <c r="K18" s="314">
        <v>2738.3739999999998</v>
      </c>
      <c r="L18" s="314">
        <v>3703.2277100000001</v>
      </c>
      <c r="M18" s="313"/>
      <c r="N18" s="313"/>
      <c r="O18" s="313"/>
      <c r="P18" s="313"/>
      <c r="Q18" s="313"/>
      <c r="R18" s="313"/>
      <c r="S18" s="313"/>
      <c r="T18" s="313"/>
      <c r="U18" s="313"/>
      <c r="V18" s="313"/>
      <c r="W18" s="313"/>
      <c r="X18" s="313"/>
    </row>
    <row r="19" spans="1:24" s="309" customFormat="1" ht="12.75">
      <c r="A19" s="945"/>
      <c r="B19" s="946" t="s">
        <v>948</v>
      </c>
      <c r="C19" s="314">
        <v>909.23800000000006</v>
      </c>
      <c r="D19" s="314">
        <v>2418.491</v>
      </c>
      <c r="E19" s="314">
        <v>1237.77</v>
      </c>
      <c r="F19" s="314">
        <v>2544.279</v>
      </c>
      <c r="G19" s="314">
        <v>5439.76</v>
      </c>
      <c r="H19" s="314">
        <v>3695.3910000000001</v>
      </c>
      <c r="I19" s="314">
        <v>4553.1850000000004</v>
      </c>
      <c r="J19" s="314">
        <v>6285.8029999999999</v>
      </c>
      <c r="K19" s="314">
        <v>10791.708000000001</v>
      </c>
      <c r="L19" s="314">
        <v>9641.2934999999998</v>
      </c>
      <c r="M19" s="313"/>
      <c r="N19" s="313"/>
      <c r="O19" s="313"/>
      <c r="P19" s="313"/>
      <c r="Q19" s="313"/>
      <c r="R19" s="313"/>
      <c r="S19" s="313"/>
      <c r="T19" s="313"/>
      <c r="U19" s="313"/>
      <c r="V19" s="313"/>
      <c r="W19" s="313"/>
      <c r="X19" s="313"/>
    </row>
    <row r="20" spans="1:24" s="309" customFormat="1" ht="12.75">
      <c r="A20" s="945"/>
      <c r="B20" s="946" t="s">
        <v>949</v>
      </c>
      <c r="C20" s="314">
        <v>1599.8789999999999</v>
      </c>
      <c r="D20" s="314">
        <v>2535.0889999999999</v>
      </c>
      <c r="E20" s="314">
        <v>1451.6310000000001</v>
      </c>
      <c r="F20" s="314">
        <v>1633.884</v>
      </c>
      <c r="G20" s="314">
        <v>1532.2449999999999</v>
      </c>
      <c r="H20" s="314">
        <v>1740.7349999999999</v>
      </c>
      <c r="I20" s="314">
        <v>4328.2370000000001</v>
      </c>
      <c r="J20" s="314">
        <v>6692.1</v>
      </c>
      <c r="K20" s="314">
        <v>2833.598</v>
      </c>
      <c r="L20" s="314">
        <v>3408.8530000000001</v>
      </c>
      <c r="M20" s="313"/>
      <c r="N20" s="313"/>
      <c r="O20" s="313"/>
      <c r="P20" s="313"/>
      <c r="Q20" s="313"/>
      <c r="R20" s="313"/>
      <c r="S20" s="313"/>
      <c r="T20" s="313"/>
      <c r="U20" s="313"/>
      <c r="V20" s="313"/>
      <c r="W20" s="313"/>
      <c r="X20" s="313"/>
    </row>
    <row r="21" spans="1:24" s="309" customFormat="1" ht="12.75">
      <c r="A21" s="945"/>
      <c r="B21" s="946" t="s">
        <v>950</v>
      </c>
      <c r="C21" s="314">
        <v>25473.043000000001</v>
      </c>
      <c r="D21" s="314">
        <v>27266.404999999999</v>
      </c>
      <c r="E21" s="314">
        <v>26534.098999999998</v>
      </c>
      <c r="F21" s="314">
        <v>26813.264999999999</v>
      </c>
      <c r="G21" s="314">
        <v>16612.501</v>
      </c>
      <c r="H21" s="314">
        <v>15718.916999999999</v>
      </c>
      <c r="I21" s="314">
        <v>14889.852000000001</v>
      </c>
      <c r="J21" s="314">
        <v>12175.18</v>
      </c>
      <c r="K21" s="314">
        <v>13354.004999999999</v>
      </c>
      <c r="L21" s="314">
        <v>11939.302</v>
      </c>
      <c r="M21" s="313"/>
      <c r="N21" s="313"/>
      <c r="O21" s="313"/>
      <c r="P21" s="313"/>
      <c r="Q21" s="313"/>
      <c r="R21" s="313"/>
      <c r="S21" s="313"/>
      <c r="T21" s="313"/>
      <c r="U21" s="313"/>
      <c r="V21" s="313"/>
      <c r="W21" s="313"/>
      <c r="X21" s="313"/>
    </row>
    <row r="22" spans="1:24" s="309" customFormat="1" ht="12.75">
      <c r="A22" s="945"/>
      <c r="B22" s="946" t="s">
        <v>951</v>
      </c>
      <c r="C22" s="314">
        <v>8667.8040000000001</v>
      </c>
      <c r="D22" s="314">
        <v>9990.3169999999991</v>
      </c>
      <c r="E22" s="314">
        <v>11217.844999999999</v>
      </c>
      <c r="F22" s="314">
        <v>14654.474</v>
      </c>
      <c r="G22" s="314">
        <v>18116.490000000002</v>
      </c>
      <c r="H22" s="314">
        <v>25252.402999999998</v>
      </c>
      <c r="I22" s="314">
        <v>29510.005000000001</v>
      </c>
      <c r="J22" s="314">
        <v>35981.534</v>
      </c>
      <c r="K22" s="314">
        <v>48984.216</v>
      </c>
      <c r="L22" s="314">
        <v>55231.326999999997</v>
      </c>
      <c r="M22" s="313"/>
      <c r="N22" s="313"/>
      <c r="O22" s="313"/>
      <c r="P22" s="313"/>
      <c r="Q22" s="313"/>
      <c r="R22" s="313"/>
      <c r="S22" s="313"/>
      <c r="T22" s="313"/>
      <c r="U22" s="313"/>
      <c r="V22" s="313"/>
      <c r="W22" s="313"/>
      <c r="X22" s="313"/>
    </row>
    <row r="23" spans="1:24" s="309" customFormat="1" ht="12.75">
      <c r="A23" s="945"/>
      <c r="B23" s="946" t="s">
        <v>952</v>
      </c>
      <c r="C23" s="314">
        <v>3379.326</v>
      </c>
      <c r="D23" s="314">
        <v>5301.92</v>
      </c>
      <c r="E23" s="314">
        <v>1542.6790000000001</v>
      </c>
      <c r="F23" s="314">
        <v>12460.56</v>
      </c>
      <c r="G23" s="314">
        <v>2429.5259999999998</v>
      </c>
      <c r="H23" s="314">
        <v>11727.022999999999</v>
      </c>
      <c r="I23" s="314">
        <v>29502.927</v>
      </c>
      <c r="J23" s="314">
        <v>13358.036</v>
      </c>
      <c r="K23" s="314">
        <v>7055.5730000000003</v>
      </c>
      <c r="L23" s="314">
        <v>29630.858</v>
      </c>
      <c r="M23" s="313"/>
      <c r="N23" s="313"/>
      <c r="O23" s="313"/>
      <c r="P23" s="313"/>
      <c r="Q23" s="313"/>
      <c r="R23" s="313"/>
      <c r="S23" s="313"/>
      <c r="T23" s="313"/>
      <c r="U23" s="313"/>
      <c r="V23" s="313"/>
      <c r="W23" s="313"/>
      <c r="X23" s="313"/>
    </row>
    <row r="24" spans="1:24" s="309" customFormat="1" ht="12.75">
      <c r="A24" s="945"/>
      <c r="B24" s="946" t="s">
        <v>953</v>
      </c>
      <c r="C24" s="314">
        <v>-974.85299999999995</v>
      </c>
      <c r="D24" s="314">
        <v>-12391.449000000001</v>
      </c>
      <c r="E24" s="314">
        <v>-9854.0159999999996</v>
      </c>
      <c r="F24" s="314">
        <v>-10379.886</v>
      </c>
      <c r="G24" s="314">
        <v>-4102.4859999999999</v>
      </c>
      <c r="H24" s="314">
        <v>-3633.558</v>
      </c>
      <c r="I24" s="314">
        <v>-2980.761</v>
      </c>
      <c r="J24" s="314">
        <v>-3157.0320000000002</v>
      </c>
      <c r="K24" s="314">
        <v>-1335.778</v>
      </c>
      <c r="L24" s="314">
        <v>-1006.376</v>
      </c>
      <c r="M24" s="313"/>
      <c r="N24" s="313"/>
      <c r="O24" s="313"/>
      <c r="P24" s="313"/>
      <c r="Q24" s="313"/>
      <c r="R24" s="313"/>
      <c r="S24" s="313"/>
      <c r="T24" s="313"/>
      <c r="U24" s="313"/>
      <c r="V24" s="313"/>
      <c r="W24" s="313"/>
      <c r="X24" s="313"/>
    </row>
    <row r="25" spans="1:24" s="309" customFormat="1" ht="12.75">
      <c r="A25" s="945"/>
      <c r="B25" s="949"/>
      <c r="C25" s="314"/>
      <c r="D25" s="314"/>
      <c r="E25" s="314"/>
      <c r="F25" s="314"/>
      <c r="G25" s="314"/>
      <c r="H25" s="314"/>
      <c r="I25" s="314"/>
      <c r="J25" s="314"/>
      <c r="K25" s="314"/>
      <c r="L25" s="314"/>
      <c r="M25" s="313"/>
      <c r="N25" s="313"/>
      <c r="O25" s="313"/>
      <c r="P25" s="313"/>
      <c r="Q25" s="313"/>
      <c r="R25" s="313"/>
      <c r="S25" s="313"/>
      <c r="T25" s="313"/>
      <c r="U25" s="313"/>
      <c r="V25" s="313"/>
      <c r="W25" s="313"/>
      <c r="X25" s="313"/>
    </row>
    <row r="26" spans="1:24" s="309" customFormat="1" ht="12.75">
      <c r="A26" s="943"/>
      <c r="B26" s="944" t="s">
        <v>954</v>
      </c>
      <c r="C26" s="315">
        <v>543847.10399999993</v>
      </c>
      <c r="D26" s="315">
        <v>727277.61499999999</v>
      </c>
      <c r="E26" s="315">
        <v>878250.86400000006</v>
      </c>
      <c r="F26" s="315">
        <v>962616.29299999995</v>
      </c>
      <c r="G26" s="315">
        <v>1096044.699</v>
      </c>
      <c r="H26" s="315">
        <v>1066552.398</v>
      </c>
      <c r="I26" s="315">
        <v>1010173.5650000002</v>
      </c>
      <c r="J26" s="315">
        <v>1112642.4110000001</v>
      </c>
      <c r="K26" s="315">
        <v>1198364.5999999999</v>
      </c>
      <c r="L26" s="315">
        <v>1160393.4368799999</v>
      </c>
      <c r="M26" s="313"/>
      <c r="N26" s="313"/>
      <c r="O26" s="313"/>
      <c r="P26" s="313"/>
      <c r="Q26" s="313"/>
      <c r="R26" s="313"/>
      <c r="S26" s="313"/>
    </row>
    <row r="27" spans="1:24" s="311" customFormat="1" ht="12.75">
      <c r="A27" s="945"/>
      <c r="B27" s="946" t="s">
        <v>955</v>
      </c>
      <c r="C27" s="314">
        <v>231951.10500000001</v>
      </c>
      <c r="D27" s="314">
        <v>368385.57199999999</v>
      </c>
      <c r="E27" s="314">
        <v>435896.38900000002</v>
      </c>
      <c r="F27" s="314">
        <v>498807.50099999999</v>
      </c>
      <c r="G27" s="314">
        <v>598647.42200000002</v>
      </c>
      <c r="H27" s="314">
        <v>598470.01399999997</v>
      </c>
      <c r="I27" s="314">
        <v>592711.81200000003</v>
      </c>
      <c r="J27" s="314">
        <v>577642.21200000006</v>
      </c>
      <c r="K27" s="314">
        <v>548784.95400000003</v>
      </c>
      <c r="L27" s="314">
        <v>530153.62809999997</v>
      </c>
      <c r="M27" s="313"/>
      <c r="N27" s="313"/>
      <c r="O27" s="313"/>
      <c r="P27" s="313"/>
      <c r="Q27" s="313"/>
      <c r="R27" s="313"/>
      <c r="S27" s="313"/>
    </row>
    <row r="28" spans="1:24" s="309" customFormat="1" ht="12.75">
      <c r="A28" s="945"/>
      <c r="B28" s="946" t="s">
        <v>956</v>
      </c>
      <c r="C28" s="314">
        <v>117563.84600000001</v>
      </c>
      <c r="D28" s="314">
        <v>72861.565000000002</v>
      </c>
      <c r="E28" s="314">
        <v>41973.951000000001</v>
      </c>
      <c r="F28" s="314">
        <v>27081.433000000001</v>
      </c>
      <c r="G28" s="314">
        <v>19072.148000000001</v>
      </c>
      <c r="H28" s="314">
        <v>14799.527</v>
      </c>
      <c r="I28" s="314">
        <v>11750.355</v>
      </c>
      <c r="J28" s="314">
        <v>20707.603999999999</v>
      </c>
      <c r="K28" s="314">
        <v>31173.884999999998</v>
      </c>
      <c r="L28" s="314">
        <v>38381.333279999999</v>
      </c>
      <c r="M28" s="313"/>
      <c r="N28" s="313"/>
      <c r="O28" s="313"/>
      <c r="P28" s="313"/>
      <c r="Q28" s="313"/>
      <c r="R28" s="313"/>
      <c r="S28" s="313"/>
    </row>
    <row r="29" spans="1:24" s="309" customFormat="1" ht="12.75">
      <c r="A29" s="945"/>
      <c r="B29" s="946" t="s">
        <v>740</v>
      </c>
      <c r="C29" s="314">
        <v>4259.1229999999996</v>
      </c>
      <c r="D29" s="314">
        <v>3579.616</v>
      </c>
      <c r="E29" s="314">
        <v>2166.6060000000002</v>
      </c>
      <c r="F29" s="314">
        <v>2465.0039999999999</v>
      </c>
      <c r="G29" s="314">
        <v>2917.0920000000001</v>
      </c>
      <c r="H29" s="314">
        <v>2781.0070000000001</v>
      </c>
      <c r="I29" s="314">
        <v>2366.0749999999998</v>
      </c>
      <c r="J29" s="314">
        <v>12755.603999999999</v>
      </c>
      <c r="K29" s="314">
        <v>16314.423000000001</v>
      </c>
      <c r="L29" s="314">
        <v>26767.76655</v>
      </c>
      <c r="M29" s="313"/>
      <c r="N29" s="313"/>
      <c r="O29" s="313"/>
      <c r="P29" s="313"/>
      <c r="Q29" s="313"/>
      <c r="R29" s="313"/>
      <c r="S29" s="313"/>
    </row>
    <row r="30" spans="1:24" s="309" customFormat="1" ht="12.75">
      <c r="A30" s="945"/>
      <c r="B30" s="946" t="s">
        <v>957</v>
      </c>
      <c r="C30" s="314">
        <v>22575.474999999999</v>
      </c>
      <c r="D30" s="314">
        <v>23932.404999999999</v>
      </c>
      <c r="E30" s="314">
        <v>27224.023000000001</v>
      </c>
      <c r="F30" s="314">
        <v>35082.156000000003</v>
      </c>
      <c r="G30" s="314">
        <v>43899.161</v>
      </c>
      <c r="H30" s="314">
        <v>59393.936999999998</v>
      </c>
      <c r="I30" s="314">
        <v>71238.119000000006</v>
      </c>
      <c r="J30" s="314">
        <v>129325.075</v>
      </c>
      <c r="K30" s="314">
        <v>229800.34299999999</v>
      </c>
      <c r="L30" s="314">
        <v>218923.44877000002</v>
      </c>
      <c r="M30" s="313"/>
      <c r="N30" s="313"/>
      <c r="O30" s="313"/>
      <c r="P30" s="313"/>
      <c r="Q30" s="313"/>
      <c r="R30" s="313"/>
      <c r="S30" s="313"/>
    </row>
    <row r="31" spans="1:24" s="309" customFormat="1" ht="12.75">
      <c r="A31" s="950"/>
      <c r="B31" s="946" t="s">
        <v>958</v>
      </c>
      <c r="C31" s="314">
        <v>7462.0020000000004</v>
      </c>
      <c r="D31" s="314">
        <v>9594.6830000000009</v>
      </c>
      <c r="E31" s="314">
        <v>12844.518</v>
      </c>
      <c r="F31" s="314">
        <v>13596.513000000001</v>
      </c>
      <c r="G31" s="314">
        <v>10644.205</v>
      </c>
      <c r="H31" s="314">
        <v>13460.56</v>
      </c>
      <c r="I31" s="314">
        <v>6022.7340000000004</v>
      </c>
      <c r="J31" s="314">
        <v>5529.9920000000002</v>
      </c>
      <c r="K31" s="314">
        <v>8681.0540000000001</v>
      </c>
      <c r="L31" s="314">
        <v>10065.382800000001</v>
      </c>
      <c r="M31" s="313"/>
      <c r="N31" s="313"/>
      <c r="O31" s="313"/>
      <c r="P31" s="313"/>
      <c r="Q31" s="313"/>
      <c r="R31" s="313"/>
      <c r="S31" s="313"/>
    </row>
    <row r="32" spans="1:24" s="309" customFormat="1" ht="12.75">
      <c r="A32" s="945"/>
      <c r="B32" s="946" t="s">
        <v>959</v>
      </c>
      <c r="C32" s="314">
        <v>195798.78899999999</v>
      </c>
      <c r="D32" s="314">
        <v>289507.06</v>
      </c>
      <c r="E32" s="314">
        <v>400474.22200000001</v>
      </c>
      <c r="F32" s="314">
        <v>435218.84600000002</v>
      </c>
      <c r="G32" s="314">
        <v>487835.614</v>
      </c>
      <c r="H32" s="314">
        <v>467933.28499999997</v>
      </c>
      <c r="I32" s="314">
        <v>441549.20699999999</v>
      </c>
      <c r="J32" s="314">
        <v>479771.86300000001</v>
      </c>
      <c r="K32" s="314">
        <v>483071.15299999999</v>
      </c>
      <c r="L32" s="314">
        <v>452364.16239999997</v>
      </c>
      <c r="M32" s="313"/>
      <c r="N32" s="313"/>
      <c r="O32" s="313"/>
      <c r="P32" s="313"/>
      <c r="Q32" s="313"/>
      <c r="R32" s="313"/>
      <c r="S32" s="313"/>
    </row>
    <row r="33" spans="1:19" s="309" customFormat="1" ht="12.75">
      <c r="A33" s="950"/>
      <c r="B33" s="946" t="s">
        <v>960</v>
      </c>
      <c r="C33" s="314">
        <v>-35763.235999999997</v>
      </c>
      <c r="D33" s="314">
        <v>-40583.286</v>
      </c>
      <c r="E33" s="314">
        <v>-42328.845000000001</v>
      </c>
      <c r="F33" s="314">
        <v>-49635.16</v>
      </c>
      <c r="G33" s="314">
        <v>-66970.942999999999</v>
      </c>
      <c r="H33" s="314">
        <v>-90285.932000000001</v>
      </c>
      <c r="I33" s="314">
        <v>-115464.73699999999</v>
      </c>
      <c r="J33" s="314">
        <v>-113089.939</v>
      </c>
      <c r="K33" s="314">
        <v>-119461.212</v>
      </c>
      <c r="L33" s="314">
        <v>-116262.28502</v>
      </c>
      <c r="M33" s="313"/>
      <c r="N33" s="313"/>
      <c r="O33" s="313"/>
      <c r="P33" s="313"/>
      <c r="Q33" s="313"/>
      <c r="R33" s="313"/>
      <c r="S33" s="313"/>
    </row>
    <row r="34" spans="1:19" s="309" customFormat="1" ht="12.75">
      <c r="A34" s="945"/>
      <c r="B34" s="947"/>
      <c r="C34" s="314"/>
      <c r="D34" s="314"/>
      <c r="E34" s="314"/>
      <c r="F34" s="314"/>
      <c r="G34" s="314"/>
      <c r="H34" s="314"/>
      <c r="I34" s="314"/>
      <c r="J34" s="314"/>
      <c r="K34" s="314"/>
      <c r="L34" s="314"/>
      <c r="M34" s="313"/>
      <c r="N34" s="313"/>
      <c r="O34" s="313"/>
      <c r="P34" s="313"/>
      <c r="Q34" s="313"/>
      <c r="R34" s="313"/>
      <c r="S34" s="313"/>
    </row>
    <row r="35" spans="1:19" s="309" customFormat="1" ht="12.75">
      <c r="A35" s="951"/>
      <c r="B35" s="944" t="s">
        <v>961</v>
      </c>
      <c r="C35" s="315">
        <v>14436.496000000001</v>
      </c>
      <c r="D35" s="315">
        <v>12409.839</v>
      </c>
      <c r="E35" s="315">
        <v>7637.6</v>
      </c>
      <c r="F35" s="315">
        <v>7736.2070000000003</v>
      </c>
      <c r="G35" s="315">
        <v>13839.568000000001</v>
      </c>
      <c r="H35" s="315">
        <v>16339.700999999999</v>
      </c>
      <c r="I35" s="315">
        <v>8409.732</v>
      </c>
      <c r="J35" s="315">
        <v>5186.4380000000001</v>
      </c>
      <c r="K35" s="315">
        <v>3987.3029999999999</v>
      </c>
      <c r="L35" s="315">
        <v>3992.0190000000002</v>
      </c>
      <c r="M35" s="313"/>
      <c r="N35" s="313"/>
      <c r="O35" s="313"/>
      <c r="P35" s="313"/>
      <c r="Q35" s="313"/>
      <c r="R35" s="313"/>
      <c r="S35" s="313"/>
    </row>
    <row r="36" spans="1:19" s="319" customFormat="1" ht="12.75">
      <c r="A36" s="952"/>
      <c r="B36" s="946" t="s">
        <v>740</v>
      </c>
      <c r="C36" s="318">
        <v>6911.4780000000001</v>
      </c>
      <c r="D36" s="318">
        <v>5730.2870000000003</v>
      </c>
      <c r="E36" s="318">
        <v>2948.9229999999998</v>
      </c>
      <c r="F36" s="318">
        <v>2985.2420000000002</v>
      </c>
      <c r="G36" s="318">
        <v>3510.9769999999999</v>
      </c>
      <c r="H36" s="318">
        <v>3882.8560000000002</v>
      </c>
      <c r="I36" s="318">
        <v>2662.1280000000002</v>
      </c>
      <c r="J36" s="318">
        <v>2798.6990000000001</v>
      </c>
      <c r="K36" s="318">
        <v>1632.0450000000001</v>
      </c>
      <c r="L36" s="318">
        <v>1413.7750000000001</v>
      </c>
      <c r="M36" s="313"/>
      <c r="N36" s="313"/>
      <c r="O36" s="313"/>
      <c r="P36" s="313"/>
      <c r="Q36" s="313"/>
      <c r="R36" s="313"/>
      <c r="S36" s="313"/>
    </row>
    <row r="37" spans="1:19" s="311" customFormat="1" ht="12.75">
      <c r="A37" s="952"/>
      <c r="B37" s="946" t="s">
        <v>962</v>
      </c>
      <c r="C37" s="318">
        <v>6173.4880000000003</v>
      </c>
      <c r="D37" s="318">
        <v>4820.8109999999997</v>
      </c>
      <c r="E37" s="318">
        <v>4125.5320000000002</v>
      </c>
      <c r="F37" s="318">
        <v>4472.9080000000004</v>
      </c>
      <c r="G37" s="318">
        <v>9410.1509999999998</v>
      </c>
      <c r="H37" s="318">
        <v>10408.509</v>
      </c>
      <c r="I37" s="318">
        <v>3737.4279999999999</v>
      </c>
      <c r="J37" s="318">
        <v>367.00900000000001</v>
      </c>
      <c r="K37" s="318">
        <v>410.30200000000002</v>
      </c>
      <c r="L37" s="318">
        <v>870.27499999999998</v>
      </c>
      <c r="M37" s="313"/>
      <c r="N37" s="313"/>
      <c r="O37" s="313"/>
      <c r="P37" s="313"/>
      <c r="Q37" s="313"/>
      <c r="R37" s="313"/>
      <c r="S37" s="313"/>
    </row>
    <row r="38" spans="1:19" s="311" customFormat="1" ht="12.75">
      <c r="A38" s="952"/>
      <c r="B38" s="946" t="s">
        <v>256</v>
      </c>
      <c r="C38" s="318">
        <v>1351.53</v>
      </c>
      <c r="D38" s="318">
        <v>1858.741</v>
      </c>
      <c r="E38" s="318">
        <v>563.14499999999998</v>
      </c>
      <c r="F38" s="318">
        <v>278.05700000000002</v>
      </c>
      <c r="G38" s="318">
        <v>918.44</v>
      </c>
      <c r="H38" s="318">
        <v>2048.3359999999998</v>
      </c>
      <c r="I38" s="318">
        <v>2010.1759999999999</v>
      </c>
      <c r="J38" s="318">
        <v>2020.73</v>
      </c>
      <c r="K38" s="318">
        <v>1944.9559999999999</v>
      </c>
      <c r="L38" s="318">
        <v>1707.9690000000001</v>
      </c>
      <c r="M38" s="313"/>
      <c r="N38" s="313"/>
      <c r="O38" s="313"/>
      <c r="P38" s="313"/>
      <c r="Q38" s="313"/>
      <c r="R38" s="313"/>
      <c r="S38" s="313"/>
    </row>
    <row r="39" spans="1:19" s="311" customFormat="1" ht="12.75">
      <c r="A39" s="952"/>
      <c r="B39" s="953"/>
      <c r="C39" s="318"/>
      <c r="D39" s="318"/>
      <c r="E39" s="318"/>
      <c r="F39" s="318"/>
      <c r="G39" s="318"/>
      <c r="H39" s="318"/>
      <c r="I39" s="318"/>
      <c r="J39" s="318"/>
      <c r="K39" s="318"/>
      <c r="L39" s="318"/>
      <c r="M39" s="313"/>
      <c r="N39" s="313"/>
      <c r="O39" s="313"/>
      <c r="P39" s="313"/>
      <c r="Q39" s="313"/>
      <c r="R39" s="313"/>
      <c r="S39" s="313"/>
    </row>
    <row r="40" spans="1:19" s="311" customFormat="1" ht="12.75">
      <c r="A40" s="950"/>
      <c r="B40" s="944" t="s">
        <v>963</v>
      </c>
      <c r="C40" s="312">
        <v>24136.655999999999</v>
      </c>
      <c r="D40" s="312">
        <v>26675.103999999999</v>
      </c>
      <c r="E40" s="312">
        <v>31526.164000000001</v>
      </c>
      <c r="F40" s="312">
        <v>36730.184999999998</v>
      </c>
      <c r="G40" s="312">
        <v>43318.724999999999</v>
      </c>
      <c r="H40" s="312">
        <v>50274.462</v>
      </c>
      <c r="I40" s="312">
        <v>50520.889000000003</v>
      </c>
      <c r="J40" s="312">
        <v>54829.48</v>
      </c>
      <c r="K40" s="312">
        <v>64641.49</v>
      </c>
      <c r="L40" s="312">
        <v>68551.841</v>
      </c>
      <c r="M40" s="313"/>
      <c r="N40" s="313"/>
      <c r="O40" s="313"/>
      <c r="P40" s="313"/>
      <c r="Q40" s="313"/>
      <c r="R40" s="313"/>
      <c r="S40" s="313"/>
    </row>
    <row r="41" spans="1:19" s="309" customFormat="1" ht="12.75">
      <c r="A41" s="945"/>
      <c r="B41" s="944" t="s">
        <v>964</v>
      </c>
      <c r="C41" s="312">
        <v>14914.348</v>
      </c>
      <c r="D41" s="312">
        <v>13659.749</v>
      </c>
      <c r="E41" s="312">
        <v>18281.647000000001</v>
      </c>
      <c r="F41" s="312">
        <v>23091.429</v>
      </c>
      <c r="G41" s="312">
        <v>28531.663</v>
      </c>
      <c r="H41" s="312">
        <v>28579.558000000001</v>
      </c>
      <c r="I41" s="312">
        <v>29900.863000000001</v>
      </c>
      <c r="J41" s="312">
        <v>29273.38</v>
      </c>
      <c r="K41" s="312">
        <v>42271.233</v>
      </c>
      <c r="L41" s="312">
        <v>39435.097310000005</v>
      </c>
      <c r="M41" s="313"/>
      <c r="N41" s="313"/>
      <c r="O41" s="313"/>
      <c r="P41" s="313"/>
      <c r="Q41" s="313"/>
      <c r="R41" s="313"/>
      <c r="S41" s="313"/>
    </row>
    <row r="42" spans="1:19" s="309" customFormat="1" ht="12.75">
      <c r="A42" s="945"/>
      <c r="B42" s="949"/>
      <c r="C42" s="314"/>
      <c r="D42" s="314"/>
      <c r="E42" s="314"/>
      <c r="F42" s="314"/>
      <c r="G42" s="314"/>
      <c r="H42" s="314"/>
      <c r="I42" s="314"/>
      <c r="J42" s="314"/>
      <c r="K42" s="314"/>
      <c r="L42" s="314"/>
      <c r="M42" s="313"/>
      <c r="N42" s="313"/>
      <c r="O42" s="313"/>
      <c r="P42" s="313"/>
      <c r="Q42" s="313"/>
      <c r="R42" s="313"/>
      <c r="S42" s="313"/>
    </row>
    <row r="43" spans="1:19" s="309" customFormat="1" ht="12.75">
      <c r="A43" s="954" t="s">
        <v>965</v>
      </c>
      <c r="B43" s="944"/>
      <c r="C43" s="312">
        <v>742811.4</v>
      </c>
      <c r="D43" s="312">
        <v>915348.89300000004</v>
      </c>
      <c r="E43" s="312">
        <v>1112130.0619999999</v>
      </c>
      <c r="F43" s="312">
        <v>1227490.8929999999</v>
      </c>
      <c r="G43" s="312">
        <v>1383742.2039999999</v>
      </c>
      <c r="H43" s="312">
        <v>1390746.9080000001</v>
      </c>
      <c r="I43" s="312">
        <v>1367948.2930000001</v>
      </c>
      <c r="J43" s="312">
        <v>1452033.868</v>
      </c>
      <c r="K43" s="312">
        <v>1610187.0889999999</v>
      </c>
      <c r="L43" s="312">
        <v>1691971.882</v>
      </c>
      <c r="M43" s="313"/>
      <c r="N43" s="313"/>
      <c r="O43" s="313"/>
      <c r="P43" s="313"/>
      <c r="Q43" s="313"/>
      <c r="R43" s="313"/>
      <c r="S43" s="313"/>
    </row>
    <row r="44" spans="1:19" s="309" customFormat="1" ht="12.75">
      <c r="A44" s="955"/>
      <c r="B44" s="949"/>
      <c r="C44" s="314"/>
      <c r="D44" s="314"/>
      <c r="E44" s="314"/>
      <c r="F44" s="314"/>
      <c r="G44" s="314"/>
      <c r="H44" s="314"/>
      <c r="I44" s="314"/>
      <c r="J44" s="314"/>
      <c r="K44" s="314"/>
      <c r="L44" s="314"/>
      <c r="M44" s="313"/>
      <c r="N44" s="313"/>
      <c r="O44" s="313"/>
      <c r="P44" s="313"/>
      <c r="Q44" s="313"/>
      <c r="R44" s="313"/>
      <c r="S44" s="313"/>
    </row>
    <row r="45" spans="1:19" s="309" customFormat="1" ht="12.75">
      <c r="A45" s="943"/>
      <c r="B45" s="944" t="s">
        <v>966</v>
      </c>
      <c r="C45" s="315">
        <v>97473.705000000002</v>
      </c>
      <c r="D45" s="315">
        <v>102590.898</v>
      </c>
      <c r="E45" s="315">
        <v>121849.88400000001</v>
      </c>
      <c r="F45" s="315">
        <v>141628.36300000001</v>
      </c>
      <c r="G45" s="315">
        <v>169191.86</v>
      </c>
      <c r="H45" s="315">
        <v>187899.549</v>
      </c>
      <c r="I45" s="315">
        <v>232630.054</v>
      </c>
      <c r="J45" s="315">
        <v>289668.33900000004</v>
      </c>
      <c r="K45" s="315">
        <v>363437.50200000004</v>
      </c>
      <c r="L45" s="315">
        <v>408099.98100000003</v>
      </c>
      <c r="M45" s="313"/>
      <c r="N45" s="313"/>
      <c r="O45" s="313"/>
      <c r="P45" s="313"/>
      <c r="Q45" s="313"/>
      <c r="R45" s="313"/>
      <c r="S45" s="313"/>
    </row>
    <row r="46" spans="1:19" s="311" customFormat="1" ht="12.75">
      <c r="A46" s="945"/>
      <c r="B46" s="946" t="s">
        <v>967</v>
      </c>
      <c r="C46" s="314">
        <v>57414.396000000001</v>
      </c>
      <c r="D46" s="314">
        <v>56199.404999999999</v>
      </c>
      <c r="E46" s="314">
        <v>57067.014000000003</v>
      </c>
      <c r="F46" s="314">
        <v>59496.124000000003</v>
      </c>
      <c r="G46" s="314">
        <v>66471.706000000006</v>
      </c>
      <c r="H46" s="314">
        <v>77210.343999999997</v>
      </c>
      <c r="I46" s="314">
        <v>79191.573999999993</v>
      </c>
      <c r="J46" s="314">
        <v>94947.53</v>
      </c>
      <c r="K46" s="314">
        <v>302920.32500000001</v>
      </c>
      <c r="L46" s="314">
        <v>395461.73603000003</v>
      </c>
      <c r="M46" s="313"/>
      <c r="N46" s="313"/>
      <c r="O46" s="313"/>
      <c r="P46" s="313"/>
      <c r="Q46" s="313"/>
      <c r="R46" s="313"/>
      <c r="S46" s="313"/>
    </row>
    <row r="47" spans="1:19" s="309" customFormat="1" ht="12.75">
      <c r="A47" s="945"/>
      <c r="B47" s="946" t="s">
        <v>968</v>
      </c>
      <c r="C47" s="314">
        <v>40059.309000000001</v>
      </c>
      <c r="D47" s="314">
        <v>46391.493000000002</v>
      </c>
      <c r="E47" s="314">
        <v>64782.87</v>
      </c>
      <c r="F47" s="314">
        <v>82132.239000000001</v>
      </c>
      <c r="G47" s="314">
        <v>102720.15399999999</v>
      </c>
      <c r="H47" s="314">
        <v>110689.205</v>
      </c>
      <c r="I47" s="314">
        <v>153438.48000000001</v>
      </c>
      <c r="J47" s="314">
        <v>194720.80900000001</v>
      </c>
      <c r="K47" s="314">
        <v>60517.177000000003</v>
      </c>
      <c r="L47" s="314">
        <v>12638.244969999992</v>
      </c>
      <c r="M47" s="313"/>
      <c r="N47" s="313"/>
      <c r="O47" s="313"/>
      <c r="P47" s="313"/>
      <c r="Q47" s="313"/>
      <c r="R47" s="313"/>
      <c r="S47" s="313"/>
    </row>
    <row r="48" spans="1:19" s="309" customFormat="1" ht="12.75">
      <c r="A48" s="945"/>
      <c r="B48" s="949"/>
      <c r="C48" s="314"/>
      <c r="D48" s="314"/>
      <c r="E48" s="314"/>
      <c r="F48" s="314"/>
      <c r="G48" s="314"/>
      <c r="H48" s="314"/>
      <c r="I48" s="314"/>
      <c r="J48" s="314"/>
      <c r="K48" s="314"/>
      <c r="L48" s="314"/>
      <c r="M48" s="313"/>
      <c r="N48" s="313"/>
      <c r="O48" s="313"/>
      <c r="P48" s="313"/>
      <c r="Q48" s="313"/>
      <c r="R48" s="313"/>
      <c r="S48" s="313"/>
    </row>
    <row r="49" spans="1:19" s="309" customFormat="1" ht="12.75">
      <c r="A49" s="943"/>
      <c r="B49" s="944" t="s">
        <v>143</v>
      </c>
      <c r="C49" s="315">
        <v>427613.83999999997</v>
      </c>
      <c r="D49" s="315">
        <v>496700.34299999999</v>
      </c>
      <c r="E49" s="315">
        <v>550273.96499999997</v>
      </c>
      <c r="F49" s="315">
        <v>711320.19700000004</v>
      </c>
      <c r="G49" s="315">
        <v>716847.68799999997</v>
      </c>
      <c r="H49" s="315">
        <v>756686.89600000007</v>
      </c>
      <c r="I49" s="315">
        <v>748577.55200000003</v>
      </c>
      <c r="J49" s="315">
        <v>783285.52100000007</v>
      </c>
      <c r="K49" s="315">
        <v>864469.36600000004</v>
      </c>
      <c r="L49" s="315">
        <v>935279.90373000002</v>
      </c>
      <c r="M49" s="313"/>
      <c r="N49" s="313"/>
      <c r="O49" s="313"/>
      <c r="P49" s="313"/>
      <c r="Q49" s="313"/>
      <c r="R49" s="313"/>
      <c r="S49" s="313"/>
    </row>
    <row r="50" spans="1:19" s="311" customFormat="1" ht="12.75">
      <c r="A50" s="945"/>
      <c r="B50" s="946" t="s">
        <v>286</v>
      </c>
      <c r="C50" s="314">
        <v>409965.32</v>
      </c>
      <c r="D50" s="314">
        <v>473551.03499999997</v>
      </c>
      <c r="E50" s="314">
        <v>527221.201</v>
      </c>
      <c r="F50" s="314">
        <v>680270.35</v>
      </c>
      <c r="G50" s="314">
        <v>681317.3</v>
      </c>
      <c r="H50" s="314">
        <v>722234.13300000003</v>
      </c>
      <c r="I50" s="314">
        <v>710464.03799999994</v>
      </c>
      <c r="J50" s="314">
        <v>744296.58200000005</v>
      </c>
      <c r="K50" s="314">
        <v>830197.44900000002</v>
      </c>
      <c r="L50" s="314">
        <v>902691.45584000007</v>
      </c>
      <c r="M50" s="313"/>
      <c r="N50" s="313"/>
      <c r="O50" s="313"/>
      <c r="P50" s="313"/>
      <c r="Q50" s="313"/>
      <c r="R50" s="313"/>
      <c r="S50" s="313"/>
    </row>
    <row r="51" spans="1:19" s="309" customFormat="1" ht="12.75">
      <c r="A51" s="945"/>
      <c r="B51" s="946" t="s">
        <v>623</v>
      </c>
      <c r="C51" s="314">
        <v>16984.485000000001</v>
      </c>
      <c r="D51" s="314">
        <v>22568.445</v>
      </c>
      <c r="E51" s="314">
        <v>22183.938999999998</v>
      </c>
      <c r="F51" s="314">
        <v>30014.313999999998</v>
      </c>
      <c r="G51" s="314">
        <v>34600.997000000003</v>
      </c>
      <c r="H51" s="314">
        <v>33528.01</v>
      </c>
      <c r="I51" s="314">
        <v>37333.328999999998</v>
      </c>
      <c r="J51" s="314">
        <v>38372.288999999997</v>
      </c>
      <c r="K51" s="314">
        <v>34261.211000000003</v>
      </c>
      <c r="L51" s="314">
        <v>32588.447889999999</v>
      </c>
      <c r="M51" s="313"/>
      <c r="N51" s="313"/>
      <c r="O51" s="313"/>
      <c r="P51" s="313"/>
      <c r="Q51" s="313"/>
      <c r="R51" s="313"/>
      <c r="S51" s="313"/>
    </row>
    <row r="52" spans="1:19" s="309" customFormat="1" ht="12.75">
      <c r="A52" s="945"/>
      <c r="B52" s="946" t="s">
        <v>969</v>
      </c>
      <c r="C52" s="314">
        <v>664.03499999999997</v>
      </c>
      <c r="D52" s="314">
        <v>580.86300000000006</v>
      </c>
      <c r="E52" s="314">
        <v>868.82500000000005</v>
      </c>
      <c r="F52" s="314">
        <v>1035.5329999999999</v>
      </c>
      <c r="G52" s="314">
        <v>929.39099999999996</v>
      </c>
      <c r="H52" s="314">
        <v>924.75300000000004</v>
      </c>
      <c r="I52" s="314">
        <v>780.18499999999995</v>
      </c>
      <c r="J52" s="314">
        <v>616.65</v>
      </c>
      <c r="K52" s="314">
        <v>10.706</v>
      </c>
      <c r="L52" s="314">
        <v>0</v>
      </c>
      <c r="M52" s="313"/>
      <c r="N52" s="313"/>
      <c r="O52" s="313"/>
      <c r="P52" s="313"/>
      <c r="Q52" s="313"/>
      <c r="R52" s="313"/>
      <c r="S52" s="313"/>
    </row>
    <row r="53" spans="1:19" s="309" customFormat="1" ht="12.75">
      <c r="A53" s="945"/>
      <c r="B53" s="949"/>
      <c r="C53" s="314"/>
      <c r="D53" s="314"/>
      <c r="E53" s="314"/>
      <c r="F53" s="314"/>
      <c r="G53" s="314"/>
      <c r="H53" s="314"/>
      <c r="I53" s="314"/>
      <c r="J53" s="314"/>
      <c r="K53" s="314"/>
      <c r="L53" s="314"/>
      <c r="M53" s="313"/>
      <c r="N53" s="313"/>
      <c r="O53" s="313"/>
      <c r="P53" s="313"/>
      <c r="Q53" s="313"/>
      <c r="R53" s="313"/>
      <c r="S53" s="313"/>
    </row>
    <row r="54" spans="1:19" s="309" customFormat="1" ht="12.75">
      <c r="A54" s="943"/>
      <c r="B54" s="944" t="s">
        <v>452</v>
      </c>
      <c r="C54" s="315">
        <v>179011.95800000001</v>
      </c>
      <c r="D54" s="315">
        <v>269099.62900000002</v>
      </c>
      <c r="E54" s="315">
        <v>383021.25199999998</v>
      </c>
      <c r="F54" s="315">
        <v>318909.723</v>
      </c>
      <c r="G54" s="315">
        <v>434206.571</v>
      </c>
      <c r="H54" s="315">
        <v>381712.21799999999</v>
      </c>
      <c r="I54" s="315">
        <v>311717.44999999995</v>
      </c>
      <c r="J54" s="315">
        <v>306520.18099999998</v>
      </c>
      <c r="K54" s="315">
        <v>322321.09299999999</v>
      </c>
      <c r="L54" s="315">
        <v>264569.48502000002</v>
      </c>
      <c r="M54" s="313"/>
      <c r="N54" s="313"/>
      <c r="O54" s="313"/>
      <c r="P54" s="313"/>
      <c r="Q54" s="313"/>
      <c r="R54" s="313"/>
      <c r="S54" s="313"/>
    </row>
    <row r="55" spans="1:19" s="311" customFormat="1" ht="12.75">
      <c r="A55" s="945"/>
      <c r="B55" s="946" t="s">
        <v>970</v>
      </c>
      <c r="C55" s="314">
        <v>100078.53200000001</v>
      </c>
      <c r="D55" s="314">
        <v>158172.98800000001</v>
      </c>
      <c r="E55" s="314">
        <v>261040.397</v>
      </c>
      <c r="F55" s="314">
        <v>213014.45499999999</v>
      </c>
      <c r="G55" s="314">
        <v>325830.03899999999</v>
      </c>
      <c r="H55" s="314">
        <v>292234.408</v>
      </c>
      <c r="I55" s="314">
        <v>233459.41699999999</v>
      </c>
      <c r="J55" s="314">
        <v>225701.891</v>
      </c>
      <c r="K55" s="314">
        <v>237988.348</v>
      </c>
      <c r="L55" s="314">
        <v>205301.18179</v>
      </c>
      <c r="M55" s="313"/>
      <c r="N55" s="313"/>
      <c r="O55" s="313"/>
      <c r="P55" s="313"/>
      <c r="Q55" s="313"/>
      <c r="R55" s="313"/>
      <c r="S55" s="313"/>
    </row>
    <row r="56" spans="1:19" s="309" customFormat="1" ht="12.75">
      <c r="A56" s="945"/>
      <c r="B56" s="946" t="s">
        <v>256</v>
      </c>
      <c r="C56" s="314">
        <v>78933.426000000007</v>
      </c>
      <c r="D56" s="314">
        <v>110926.641</v>
      </c>
      <c r="E56" s="314">
        <v>121980.855</v>
      </c>
      <c r="F56" s="314">
        <v>105895.268</v>
      </c>
      <c r="G56" s="314">
        <v>108376.53200000001</v>
      </c>
      <c r="H56" s="314">
        <v>89477.81</v>
      </c>
      <c r="I56" s="314">
        <v>78258.032999999996</v>
      </c>
      <c r="J56" s="314">
        <v>80818.289999999994</v>
      </c>
      <c r="K56" s="314">
        <v>84332.744999999995</v>
      </c>
      <c r="L56" s="314">
        <v>59268.303230000005</v>
      </c>
      <c r="M56" s="313"/>
      <c r="N56" s="313"/>
      <c r="O56" s="313"/>
      <c r="P56" s="313"/>
      <c r="Q56" s="313"/>
      <c r="R56" s="313"/>
      <c r="S56" s="313"/>
    </row>
    <row r="57" spans="1:19" s="309" customFormat="1" ht="12.75">
      <c r="A57" s="945"/>
      <c r="B57" s="949"/>
      <c r="C57" s="314"/>
      <c r="D57" s="314"/>
      <c r="E57" s="314"/>
      <c r="F57" s="314"/>
      <c r="G57" s="314"/>
      <c r="H57" s="314"/>
      <c r="I57" s="314"/>
      <c r="J57" s="314"/>
      <c r="K57" s="314"/>
      <c r="L57" s="314"/>
      <c r="M57" s="313"/>
      <c r="N57" s="313"/>
      <c r="O57" s="313"/>
      <c r="P57" s="313"/>
      <c r="Q57" s="313"/>
      <c r="R57" s="313"/>
      <c r="S57" s="313"/>
    </row>
    <row r="58" spans="1:19" s="309" customFormat="1" ht="12.75">
      <c r="A58" s="956"/>
      <c r="B58" s="957" t="s">
        <v>971</v>
      </c>
      <c r="C58" s="312">
        <v>38711.896999999997</v>
      </c>
      <c r="D58" s="312">
        <v>46958.023000000001</v>
      </c>
      <c r="E58" s="312">
        <v>56984.961000000003</v>
      </c>
      <c r="F58" s="312">
        <v>55632.61</v>
      </c>
      <c r="G58" s="312">
        <v>63496.084999999999</v>
      </c>
      <c r="H58" s="312">
        <v>64448.245000000003</v>
      </c>
      <c r="I58" s="312">
        <v>75023.236999999994</v>
      </c>
      <c r="J58" s="312">
        <v>72559.817999999999</v>
      </c>
      <c r="K58" s="312">
        <v>59959.127999999997</v>
      </c>
      <c r="L58" s="312">
        <v>84022.512789999993</v>
      </c>
      <c r="M58" s="313"/>
      <c r="N58" s="313"/>
      <c r="O58" s="313"/>
      <c r="P58" s="313"/>
      <c r="Q58" s="313"/>
      <c r="R58" s="313"/>
      <c r="S58" s="313"/>
    </row>
    <row r="59" spans="1:19" s="309" customFormat="1" ht="12.75">
      <c r="A59" s="958" t="s">
        <v>972</v>
      </c>
      <c r="B59" s="957"/>
      <c r="C59" s="320">
        <v>48</v>
      </c>
      <c r="D59" s="320">
        <v>46</v>
      </c>
      <c r="E59" s="320">
        <v>46</v>
      </c>
      <c r="F59" s="320">
        <v>45</v>
      </c>
      <c r="G59" s="320">
        <v>43</v>
      </c>
      <c r="H59" s="320">
        <v>42</v>
      </c>
      <c r="I59" s="320">
        <v>40</v>
      </c>
      <c r="J59" s="320">
        <v>39</v>
      </c>
      <c r="K59" s="964" t="s">
        <v>978</v>
      </c>
      <c r="L59" s="964" t="s">
        <v>979</v>
      </c>
      <c r="R59" s="313"/>
      <c r="S59" s="313"/>
    </row>
    <row r="60" spans="1:19" s="309" customFormat="1" ht="12.75">
      <c r="A60" s="959" t="s">
        <v>973</v>
      </c>
      <c r="B60" s="960" t="s">
        <v>977</v>
      </c>
      <c r="C60" s="158"/>
      <c r="D60" s="158"/>
      <c r="E60" s="158"/>
      <c r="F60" s="158"/>
      <c r="G60" s="158"/>
      <c r="H60" s="322"/>
      <c r="I60" s="159"/>
      <c r="J60" s="159"/>
      <c r="K60" s="323"/>
      <c r="L60" s="965" t="s">
        <v>158</v>
      </c>
      <c r="R60" s="313"/>
      <c r="S60" s="313"/>
    </row>
    <row r="61" spans="1:19" s="309" customFormat="1" ht="12.75">
      <c r="A61" s="960" t="s">
        <v>974</v>
      </c>
      <c r="B61" s="960" t="s">
        <v>975</v>
      </c>
      <c r="H61" s="321"/>
      <c r="I61" s="321"/>
      <c r="J61" s="321"/>
    </row>
    <row r="62" spans="1:19" s="309" customFormat="1" ht="12.75">
      <c r="A62" s="961" t="s">
        <v>142</v>
      </c>
      <c r="B62" s="962" t="s">
        <v>976</v>
      </c>
    </row>
    <row r="63" spans="1:19" s="309" customFormat="1" ht="12.75">
      <c r="A63" s="324"/>
    </row>
    <row r="64" spans="1:19" s="309" customFormat="1" ht="12.75">
      <c r="A64" s="324"/>
    </row>
    <row r="65" spans="1:7" s="309" customFormat="1" ht="12.75"/>
    <row r="66" spans="1:7" s="309" customFormat="1" ht="12.75"/>
    <row r="67" spans="1:7" s="309" customFormat="1" ht="12.75"/>
    <row r="68" spans="1:7" s="309" customFormat="1" ht="12.75"/>
    <row r="69" spans="1:7" s="309" customFormat="1" ht="12.75">
      <c r="A69" s="1431"/>
      <c r="B69" s="1431"/>
      <c r="C69" s="325"/>
      <c r="D69" s="325"/>
      <c r="E69" s="325"/>
      <c r="F69" s="325"/>
      <c r="G69" s="325"/>
    </row>
  </sheetData>
  <mergeCells count="4">
    <mergeCell ref="A3:L3"/>
    <mergeCell ref="A5:B5"/>
    <mergeCell ref="A69:B69"/>
    <mergeCell ref="A1:B1"/>
  </mergeCells>
  <hyperlinks>
    <hyperlink ref="L2" location="உள்ளடக்கம்!A1" display="cs;slf;fj;jpw;F jpUk;Gtjw;F" xr:uid="{7BE85F37-7848-4E2C-B570-926A43E335D4}"/>
  </hyperlinks>
  <pageMargins left="0.7" right="0.7" top="0.49" bottom="0.32" header="0.3" footer="0.3"/>
  <pageSetup paperSize="9" scale="45" orientation="portrait" horizontalDpi="4294967294" verticalDpi="4294967294" r:id="rId1"/>
  <headerFooter>
    <oddHeader>&amp;L&amp;"Calibri"&amp;10&amp;K000000 [Limited Sharing]&amp;1#_x000D_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F8C9E-F54A-43A3-99A3-4D98FB0A96B7}">
  <sheetPr>
    <pageSetUpPr fitToPage="1"/>
  </sheetPr>
  <dimension ref="A1:V47"/>
  <sheetViews>
    <sheetView showGridLines="0" zoomScaleNormal="100" zoomScaleSheetLayoutView="100" workbookViewId="0">
      <selection activeCell="W11" sqref="W11"/>
    </sheetView>
  </sheetViews>
  <sheetFormatPr defaultColWidth="10.1640625" defaultRowHeight="12.75"/>
  <cols>
    <col min="1" max="1" width="6.83203125" style="288" customWidth="1"/>
    <col min="2" max="2" width="11.83203125" style="288" bestFit="1" customWidth="1"/>
    <col min="3" max="3" width="10.5" style="287" customWidth="1"/>
    <col min="4" max="4" width="11.83203125" style="287" bestFit="1" customWidth="1"/>
    <col min="5" max="5" width="14.83203125" style="287" customWidth="1"/>
    <col min="6" max="6" width="13" style="287" customWidth="1"/>
    <col min="7" max="9" width="12.1640625" style="287" customWidth="1"/>
    <col min="10" max="13" width="11.5" style="287" customWidth="1"/>
    <col min="14" max="14" width="14.5" style="287" customWidth="1"/>
    <col min="15" max="15" width="10.5" style="287" bestFit="1" customWidth="1"/>
    <col min="16" max="16" width="11.83203125" style="287" bestFit="1" customWidth="1"/>
    <col min="17" max="17" width="11.5" style="287" customWidth="1"/>
    <col min="18" max="18" width="10.6640625" style="287" bestFit="1" customWidth="1"/>
    <col min="19" max="20" width="12.1640625" style="287" customWidth="1"/>
    <col min="21" max="21" width="12.5" style="287" customWidth="1"/>
    <col min="22" max="16384" width="10.1640625" style="287"/>
  </cols>
  <sheetData>
    <row r="1" spans="1:22" s="156" customFormat="1" ht="15.75">
      <c r="A1" s="940" t="s">
        <v>116</v>
      </c>
      <c r="B1" s="940"/>
      <c r="H1" s="157"/>
      <c r="U1" s="863" t="s">
        <v>939</v>
      </c>
    </row>
    <row r="2" spans="1:22" s="156" customFormat="1" ht="15.75">
      <c r="A2" s="155"/>
      <c r="H2" s="157"/>
      <c r="U2" s="1130" t="s">
        <v>806</v>
      </c>
    </row>
    <row r="3" spans="1:22" s="966" customFormat="1" ht="15.75">
      <c r="A3" s="1428" t="s">
        <v>1070</v>
      </c>
      <c r="B3" s="1436"/>
      <c r="C3" s="1436"/>
      <c r="D3" s="1436"/>
      <c r="E3" s="1436"/>
      <c r="F3" s="1436"/>
      <c r="G3" s="1436"/>
      <c r="H3" s="1436"/>
      <c r="I3" s="1436"/>
      <c r="J3" s="1436"/>
      <c r="K3" s="1436"/>
      <c r="L3" s="1436"/>
      <c r="M3" s="1436"/>
      <c r="N3" s="1436"/>
      <c r="O3" s="1436"/>
      <c r="P3" s="1436"/>
      <c r="Q3" s="1436"/>
      <c r="R3" s="1436"/>
      <c r="S3" s="1436"/>
      <c r="T3" s="1436"/>
      <c r="U3" s="1436"/>
    </row>
    <row r="4" spans="1:22" s="281" customFormat="1">
      <c r="A4" s="158"/>
      <c r="B4" s="158"/>
      <c r="E4" s="282"/>
      <c r="F4" s="282"/>
      <c r="U4" s="967" t="s">
        <v>119</v>
      </c>
    </row>
    <row r="5" spans="1:22" s="283" customFormat="1">
      <c r="A5" s="1437" t="s">
        <v>120</v>
      </c>
      <c r="B5" s="1438"/>
      <c r="C5" s="1439" t="s">
        <v>410</v>
      </c>
      <c r="D5" s="1440"/>
      <c r="E5" s="1440"/>
      <c r="F5" s="1440"/>
      <c r="G5" s="1440"/>
      <c r="H5" s="1440"/>
      <c r="I5" s="1440"/>
      <c r="J5" s="1440"/>
      <c r="K5" s="1440"/>
      <c r="L5" s="1440"/>
      <c r="M5" s="1440"/>
      <c r="N5" s="1441" t="s">
        <v>980</v>
      </c>
      <c r="O5" s="1439" t="s">
        <v>412</v>
      </c>
      <c r="P5" s="1440"/>
      <c r="Q5" s="1440"/>
      <c r="R5" s="1440"/>
      <c r="S5" s="1440"/>
      <c r="T5" s="1440"/>
      <c r="U5" s="1443"/>
      <c r="V5" s="969"/>
    </row>
    <row r="6" spans="1:22" s="284" customFormat="1" ht="41.25" customHeight="1">
      <c r="A6" s="1438"/>
      <c r="B6" s="1438"/>
      <c r="C6" s="1441" t="s">
        <v>981</v>
      </c>
      <c r="D6" s="1442"/>
      <c r="E6" s="1432" t="s">
        <v>446</v>
      </c>
      <c r="F6" s="1433"/>
      <c r="G6" s="1433"/>
      <c r="H6" s="1433"/>
      <c r="I6" s="1444"/>
      <c r="J6" s="1441" t="s">
        <v>954</v>
      </c>
      <c r="K6" s="1442"/>
      <c r="L6" s="1442"/>
      <c r="M6" s="1434" t="s">
        <v>964</v>
      </c>
      <c r="N6" s="1442"/>
      <c r="O6" s="1434" t="s">
        <v>966</v>
      </c>
      <c r="P6" s="1439" t="s">
        <v>412</v>
      </c>
      <c r="Q6" s="1440"/>
      <c r="R6" s="1440"/>
      <c r="S6" s="1440"/>
      <c r="T6" s="1440"/>
      <c r="U6" s="1443"/>
      <c r="V6" s="970"/>
    </row>
    <row r="7" spans="1:22" s="284" customFormat="1" ht="39.75" customHeight="1">
      <c r="A7" s="1438"/>
      <c r="B7" s="1438"/>
      <c r="C7" s="1441" t="s">
        <v>941</v>
      </c>
      <c r="D7" s="1441" t="s">
        <v>122</v>
      </c>
      <c r="E7" s="1434" t="s">
        <v>982</v>
      </c>
      <c r="F7" s="1434" t="s">
        <v>983</v>
      </c>
      <c r="G7" s="1434" t="s">
        <v>984</v>
      </c>
      <c r="H7" s="1434" t="s">
        <v>985</v>
      </c>
      <c r="I7" s="1434" t="s">
        <v>952</v>
      </c>
      <c r="J7" s="1434" t="s">
        <v>986</v>
      </c>
      <c r="K7" s="1434" t="s">
        <v>987</v>
      </c>
      <c r="L7" s="1434" t="s">
        <v>988</v>
      </c>
      <c r="M7" s="1445"/>
      <c r="N7" s="1442"/>
      <c r="O7" s="1445"/>
      <c r="P7" s="1432" t="s">
        <v>143</v>
      </c>
      <c r="Q7" s="1433"/>
      <c r="R7" s="1444"/>
      <c r="S7" s="1432" t="s">
        <v>452</v>
      </c>
      <c r="T7" s="1433"/>
      <c r="U7" s="1434" t="s">
        <v>971</v>
      </c>
      <c r="V7" s="970"/>
    </row>
    <row r="8" spans="1:22" s="283" customFormat="1" ht="63.75">
      <c r="A8" s="1438"/>
      <c r="B8" s="1438"/>
      <c r="C8" s="1442"/>
      <c r="D8" s="1442"/>
      <c r="E8" s="1446"/>
      <c r="F8" s="1446"/>
      <c r="G8" s="1446"/>
      <c r="H8" s="1446"/>
      <c r="I8" s="1446"/>
      <c r="J8" s="1446"/>
      <c r="K8" s="1446"/>
      <c r="L8" s="1446"/>
      <c r="M8" s="1446"/>
      <c r="N8" s="1442"/>
      <c r="O8" s="1446"/>
      <c r="P8" s="968" t="s">
        <v>989</v>
      </c>
      <c r="Q8" s="968" t="s">
        <v>990</v>
      </c>
      <c r="R8" s="968" t="s">
        <v>991</v>
      </c>
      <c r="S8" s="968" t="s">
        <v>992</v>
      </c>
      <c r="T8" s="968" t="s">
        <v>993</v>
      </c>
      <c r="U8" s="1435"/>
      <c r="V8" s="969"/>
    </row>
    <row r="9" spans="1:22">
      <c r="A9" s="285">
        <v>2023</v>
      </c>
      <c r="B9" s="286"/>
      <c r="C9" s="971">
        <v>12056.59</v>
      </c>
      <c r="D9" s="971">
        <v>31386.453000000001</v>
      </c>
      <c r="E9" s="971">
        <v>67219.771999999997</v>
      </c>
      <c r="F9" s="971">
        <v>24190.237000000001</v>
      </c>
      <c r="G9" s="971">
        <v>182692.97700000001</v>
      </c>
      <c r="H9" s="971">
        <v>58012.634000000005</v>
      </c>
      <c r="I9" s="971">
        <v>53631.385999999999</v>
      </c>
      <c r="J9" s="971">
        <v>787862.99</v>
      </c>
      <c r="K9" s="971">
        <v>224315.55799999999</v>
      </c>
      <c r="L9" s="971">
        <v>152590.66099999999</v>
      </c>
      <c r="M9" s="971">
        <v>101564.158</v>
      </c>
      <c r="N9" s="971">
        <v>1695523.416</v>
      </c>
      <c r="O9" s="972">
        <v>412014.51799999998</v>
      </c>
      <c r="P9" s="971">
        <v>31306.557000000001</v>
      </c>
      <c r="Q9" s="971">
        <v>898702.15999999992</v>
      </c>
      <c r="R9" s="971">
        <v>5065.3180000000002</v>
      </c>
      <c r="S9" s="971">
        <v>237754.65600000002</v>
      </c>
      <c r="T9" s="971">
        <v>27072.371999999999</v>
      </c>
      <c r="U9" s="971">
        <v>83607.835000000006</v>
      </c>
      <c r="V9" s="973"/>
    </row>
    <row r="10" spans="1:22">
      <c r="A10" s="974">
        <v>2024</v>
      </c>
      <c r="B10" s="326"/>
      <c r="C10" s="327">
        <v>11691.411</v>
      </c>
      <c r="D10" s="327">
        <v>23955.591999999997</v>
      </c>
      <c r="E10" s="327">
        <v>55345.224000000002</v>
      </c>
      <c r="F10" s="327">
        <v>43809.974000000002</v>
      </c>
      <c r="G10" s="327">
        <v>123499.20699999999</v>
      </c>
      <c r="H10" s="327">
        <v>65722.301999999996</v>
      </c>
      <c r="I10" s="327">
        <v>63856.953999999998</v>
      </c>
      <c r="J10" s="327">
        <v>1116667.9910000002</v>
      </c>
      <c r="K10" s="327">
        <v>213579.74799999999</v>
      </c>
      <c r="L10" s="327">
        <v>99944.948999999993</v>
      </c>
      <c r="M10" s="327">
        <v>112649.29800000001</v>
      </c>
      <c r="N10" s="327">
        <v>1930722.65</v>
      </c>
      <c r="O10" s="328">
        <v>469369.21300000005</v>
      </c>
      <c r="P10" s="327">
        <v>40585.824999999997</v>
      </c>
      <c r="Q10" s="327">
        <v>1012280.069</v>
      </c>
      <c r="R10" s="327">
        <v>3580.2939999999999</v>
      </c>
      <c r="S10" s="327">
        <v>286053.28099999996</v>
      </c>
      <c r="T10" s="327">
        <v>19307.001</v>
      </c>
      <c r="U10" s="327">
        <v>99546.96699999999</v>
      </c>
      <c r="V10" s="973"/>
    </row>
    <row r="11" spans="1:22">
      <c r="A11" s="975"/>
      <c r="B11" s="329"/>
      <c r="C11" s="327"/>
      <c r="D11" s="327"/>
      <c r="E11" s="327"/>
      <c r="F11" s="327"/>
      <c r="G11" s="327"/>
      <c r="H11" s="327"/>
      <c r="I11" s="327"/>
      <c r="J11" s="327"/>
      <c r="K11" s="327"/>
      <c r="L11" s="327"/>
      <c r="M11" s="327"/>
      <c r="N11" s="327"/>
      <c r="O11" s="328"/>
      <c r="P11" s="327"/>
      <c r="Q11" s="327"/>
      <c r="R11" s="327"/>
      <c r="S11" s="327"/>
      <c r="T11" s="327"/>
      <c r="U11" s="327"/>
      <c r="V11" s="973"/>
    </row>
    <row r="12" spans="1:22">
      <c r="A12" s="974">
        <v>2023</v>
      </c>
      <c r="B12" s="976" t="s">
        <v>144</v>
      </c>
      <c r="C12" s="328">
        <v>8474.3780000000006</v>
      </c>
      <c r="D12" s="328">
        <v>18192.34</v>
      </c>
      <c r="E12" s="328">
        <v>85460.205000000002</v>
      </c>
      <c r="F12" s="328">
        <v>16001.608</v>
      </c>
      <c r="G12" s="328">
        <v>105939.74399999999</v>
      </c>
      <c r="H12" s="328">
        <v>51763.313000000002</v>
      </c>
      <c r="I12" s="328">
        <v>32345.911</v>
      </c>
      <c r="J12" s="328">
        <v>791160.49</v>
      </c>
      <c r="K12" s="328">
        <v>237881.63500000001</v>
      </c>
      <c r="L12" s="328">
        <v>160545.17800000001</v>
      </c>
      <c r="M12" s="328">
        <v>100499.80100000001</v>
      </c>
      <c r="N12" s="328">
        <v>1608264.6029999999</v>
      </c>
      <c r="O12" s="328">
        <v>368570.06000000006</v>
      </c>
      <c r="P12" s="328">
        <v>24427.778999999999</v>
      </c>
      <c r="Q12" s="328">
        <v>843095.277</v>
      </c>
      <c r="R12" s="328">
        <v>10502.641</v>
      </c>
      <c r="S12" s="328">
        <v>267652.92700000003</v>
      </c>
      <c r="T12" s="328">
        <v>34283.896999999997</v>
      </c>
      <c r="U12" s="328">
        <v>59732.022000000004</v>
      </c>
      <c r="V12" s="973"/>
    </row>
    <row r="13" spans="1:22">
      <c r="A13" s="974"/>
      <c r="B13" s="976" t="s">
        <v>145</v>
      </c>
      <c r="C13" s="328">
        <v>13969.728999999999</v>
      </c>
      <c r="D13" s="328">
        <v>19410.156999999999</v>
      </c>
      <c r="E13" s="328">
        <v>90585.164999999994</v>
      </c>
      <c r="F13" s="328">
        <v>14889.073</v>
      </c>
      <c r="G13" s="328">
        <v>110663.01699999999</v>
      </c>
      <c r="H13" s="328">
        <v>50968.542000000001</v>
      </c>
      <c r="I13" s="328">
        <v>32455.464</v>
      </c>
      <c r="J13" s="328">
        <v>757413.90500000003</v>
      </c>
      <c r="K13" s="328">
        <v>263938.321</v>
      </c>
      <c r="L13" s="328">
        <v>159304.76500000001</v>
      </c>
      <c r="M13" s="328">
        <v>102812.856</v>
      </c>
      <c r="N13" s="328">
        <v>1616410.9939999999</v>
      </c>
      <c r="O13" s="328">
        <v>372611.24400000001</v>
      </c>
      <c r="P13" s="328">
        <v>24911.948</v>
      </c>
      <c r="Q13" s="328">
        <v>852456.16999999993</v>
      </c>
      <c r="R13" s="328">
        <v>9998.43</v>
      </c>
      <c r="S13" s="328">
        <v>264260.27399999998</v>
      </c>
      <c r="T13" s="328">
        <v>32811.798000000003</v>
      </c>
      <c r="U13" s="328">
        <v>59361.13</v>
      </c>
      <c r="V13" s="973"/>
    </row>
    <row r="14" spans="1:22">
      <c r="A14" s="974"/>
      <c r="B14" s="976" t="s">
        <v>146</v>
      </c>
      <c r="C14" s="328">
        <v>8823.146999999999</v>
      </c>
      <c r="D14" s="328">
        <v>27829.293999999998</v>
      </c>
      <c r="E14" s="328">
        <v>102134.63499999999</v>
      </c>
      <c r="F14" s="328">
        <v>23680.945</v>
      </c>
      <c r="G14" s="328">
        <v>116259.783</v>
      </c>
      <c r="H14" s="328">
        <v>53418.374000000003</v>
      </c>
      <c r="I14" s="328">
        <v>34262.191999999995</v>
      </c>
      <c r="J14" s="328">
        <v>809113.52</v>
      </c>
      <c r="K14" s="328">
        <v>216712.39499999999</v>
      </c>
      <c r="L14" s="328">
        <v>133554.39600000001</v>
      </c>
      <c r="M14" s="328">
        <v>104520.08199999999</v>
      </c>
      <c r="N14" s="328">
        <v>1630308.763</v>
      </c>
      <c r="O14" s="328">
        <v>377131.33200000005</v>
      </c>
      <c r="P14" s="328">
        <v>25553.615000000002</v>
      </c>
      <c r="Q14" s="328">
        <v>873476.10799999989</v>
      </c>
      <c r="R14" s="328">
        <v>8251.5969999999998</v>
      </c>
      <c r="S14" s="328">
        <v>252195.70799999998</v>
      </c>
      <c r="T14" s="328">
        <v>29049.038</v>
      </c>
      <c r="U14" s="328">
        <v>64651.365000000005</v>
      </c>
      <c r="V14" s="973"/>
    </row>
    <row r="15" spans="1:22">
      <c r="A15" s="974"/>
      <c r="B15" s="976" t="s">
        <v>147</v>
      </c>
      <c r="C15" s="328">
        <v>11589.669999999998</v>
      </c>
      <c r="D15" s="328">
        <v>29189.513999999999</v>
      </c>
      <c r="E15" s="328">
        <v>97366.394</v>
      </c>
      <c r="F15" s="328">
        <v>21399.670000000002</v>
      </c>
      <c r="G15" s="328">
        <v>120772.20699999999</v>
      </c>
      <c r="H15" s="328">
        <v>52858.325000000004</v>
      </c>
      <c r="I15" s="328">
        <v>35802.377999999997</v>
      </c>
      <c r="J15" s="328">
        <v>728827.35699999996</v>
      </c>
      <c r="K15" s="328">
        <v>262730.57399999996</v>
      </c>
      <c r="L15" s="328">
        <v>157529.48200000002</v>
      </c>
      <c r="M15" s="328">
        <v>106743.212</v>
      </c>
      <c r="N15" s="328">
        <v>1624808.7830000001</v>
      </c>
      <c r="O15" s="328">
        <v>379759.56400000001</v>
      </c>
      <c r="P15" s="328">
        <v>26999.154999999999</v>
      </c>
      <c r="Q15" s="328">
        <v>875075.03799999994</v>
      </c>
      <c r="R15" s="328">
        <v>7039.5569999999998</v>
      </c>
      <c r="S15" s="328">
        <v>239456.2</v>
      </c>
      <c r="T15" s="328">
        <v>28469.383000000002</v>
      </c>
      <c r="U15" s="328">
        <v>68009.885999999999</v>
      </c>
      <c r="V15" s="973"/>
    </row>
    <row r="16" spans="1:22">
      <c r="A16" s="974"/>
      <c r="B16" s="976" t="s">
        <v>148</v>
      </c>
      <c r="C16" s="328">
        <v>11885.68967</v>
      </c>
      <c r="D16" s="328">
        <v>22928.184509999995</v>
      </c>
      <c r="E16" s="328">
        <v>101079.22500000001</v>
      </c>
      <c r="F16" s="328">
        <v>17039.382290000001</v>
      </c>
      <c r="G16" s="328">
        <v>118958.65739000001</v>
      </c>
      <c r="H16" s="328">
        <v>52956.651999999995</v>
      </c>
      <c r="I16" s="328">
        <v>33715.556109999998</v>
      </c>
      <c r="J16" s="328">
        <v>686934.19900000002</v>
      </c>
      <c r="K16" s="328">
        <v>263238.96300000005</v>
      </c>
      <c r="L16" s="328">
        <v>181834.41</v>
      </c>
      <c r="M16" s="328">
        <v>102403.28524</v>
      </c>
      <c r="N16" s="328">
        <v>1592974.2050000001</v>
      </c>
      <c r="O16" s="328">
        <v>381594.37850000005</v>
      </c>
      <c r="P16" s="328">
        <v>30884.252579999997</v>
      </c>
      <c r="Q16" s="328">
        <v>846140.3849699999</v>
      </c>
      <c r="R16" s="328">
        <v>6375.6440000000002</v>
      </c>
      <c r="S16" s="328">
        <v>233257.78876</v>
      </c>
      <c r="T16" s="328">
        <v>26725.473000000002</v>
      </c>
      <c r="U16" s="328">
        <v>67996.283559999996</v>
      </c>
      <c r="V16" s="973"/>
    </row>
    <row r="17" spans="1:22">
      <c r="A17" s="974"/>
      <c r="B17" s="976" t="s">
        <v>149</v>
      </c>
      <c r="C17" s="328">
        <v>12742.533310000001</v>
      </c>
      <c r="D17" s="328">
        <v>33878.606639999998</v>
      </c>
      <c r="E17" s="328">
        <v>95330.456999999995</v>
      </c>
      <c r="F17" s="328">
        <v>19180.544379999999</v>
      </c>
      <c r="G17" s="328">
        <v>127239.26392000001</v>
      </c>
      <c r="H17" s="328">
        <v>53255.614999999998</v>
      </c>
      <c r="I17" s="328">
        <v>32662.897710000001</v>
      </c>
      <c r="J17" s="328">
        <v>700571.60899999994</v>
      </c>
      <c r="K17" s="328">
        <v>247002.74500000002</v>
      </c>
      <c r="L17" s="328">
        <v>176651.92899999997</v>
      </c>
      <c r="M17" s="328">
        <v>102535.91019</v>
      </c>
      <c r="N17" s="328">
        <v>1601052.111</v>
      </c>
      <c r="O17" s="328">
        <v>383749.90655000001</v>
      </c>
      <c r="P17" s="328">
        <v>28341.028990000003</v>
      </c>
      <c r="Q17" s="328">
        <v>856424.16694000014</v>
      </c>
      <c r="R17" s="328">
        <v>6090.7629999999999</v>
      </c>
      <c r="S17" s="328">
        <v>233713.38270000002</v>
      </c>
      <c r="T17" s="328">
        <v>22678.027999999998</v>
      </c>
      <c r="U17" s="328">
        <v>70054.835370000015</v>
      </c>
      <c r="V17" s="973"/>
    </row>
    <row r="18" spans="1:22">
      <c r="A18" s="974"/>
      <c r="B18" s="976" t="s">
        <v>150</v>
      </c>
      <c r="C18" s="328">
        <v>11398.250000000002</v>
      </c>
      <c r="D18" s="328">
        <v>29191.850000000002</v>
      </c>
      <c r="E18" s="328">
        <v>96947.839999999997</v>
      </c>
      <c r="F18" s="328">
        <v>21104.544999999998</v>
      </c>
      <c r="G18" s="328">
        <v>137257.38800000001</v>
      </c>
      <c r="H18" s="328">
        <v>53808.872999999992</v>
      </c>
      <c r="I18" s="328">
        <v>37089.422999999995</v>
      </c>
      <c r="J18" s="328">
        <v>710291.05300000007</v>
      </c>
      <c r="K18" s="328">
        <v>238721.228</v>
      </c>
      <c r="L18" s="328">
        <v>176843.31</v>
      </c>
      <c r="M18" s="328">
        <v>101034.91800000001</v>
      </c>
      <c r="N18" s="328">
        <v>1613688.6780000001</v>
      </c>
      <c r="O18" s="328">
        <v>389352.24900000001</v>
      </c>
      <c r="P18" s="328">
        <v>28174.699000000001</v>
      </c>
      <c r="Q18" s="328">
        <v>871802.64500000014</v>
      </c>
      <c r="R18" s="328">
        <v>6470.7370000000001</v>
      </c>
      <c r="S18" s="328">
        <v>219426.39799999999</v>
      </c>
      <c r="T18" s="328">
        <v>25036.97</v>
      </c>
      <c r="U18" s="328">
        <v>73424.98</v>
      </c>
      <c r="V18" s="973"/>
    </row>
    <row r="19" spans="1:22">
      <c r="A19" s="974"/>
      <c r="B19" s="976" t="s">
        <v>151</v>
      </c>
      <c r="C19" s="328">
        <v>11276.119000000001</v>
      </c>
      <c r="D19" s="328">
        <v>29508.386000000002</v>
      </c>
      <c r="E19" s="328">
        <v>75231.260999999999</v>
      </c>
      <c r="F19" s="328">
        <v>29110.362000000001</v>
      </c>
      <c r="G19" s="328">
        <v>158493.97899999999</v>
      </c>
      <c r="H19" s="328">
        <v>53822.508999999998</v>
      </c>
      <c r="I19" s="328">
        <v>37562.928</v>
      </c>
      <c r="J19" s="328">
        <v>724555.70900000003</v>
      </c>
      <c r="K19" s="328">
        <v>228739.03399999999</v>
      </c>
      <c r="L19" s="328">
        <v>174362.954</v>
      </c>
      <c r="M19" s="328">
        <v>100270.709</v>
      </c>
      <c r="N19" s="328">
        <v>1622933.95</v>
      </c>
      <c r="O19" s="328">
        <v>392129.70099999994</v>
      </c>
      <c r="P19" s="328">
        <v>28989.695</v>
      </c>
      <c r="Q19" s="328">
        <v>882792.103</v>
      </c>
      <c r="R19" s="328">
        <v>6011.1120000000001</v>
      </c>
      <c r="S19" s="328">
        <v>216529.84000000003</v>
      </c>
      <c r="T19" s="328">
        <v>23501.33</v>
      </c>
      <c r="U19" s="328">
        <v>72980.169000000009</v>
      </c>
      <c r="V19" s="973"/>
    </row>
    <row r="20" spans="1:22">
      <c r="A20" s="974"/>
      <c r="B20" s="976" t="s">
        <v>152</v>
      </c>
      <c r="C20" s="328">
        <v>14168.026</v>
      </c>
      <c r="D20" s="328">
        <v>25755.409</v>
      </c>
      <c r="E20" s="328">
        <v>75778.172999999995</v>
      </c>
      <c r="F20" s="328">
        <v>22283.091</v>
      </c>
      <c r="G20" s="328">
        <v>169842.69100000002</v>
      </c>
      <c r="H20" s="328">
        <v>53826.665999999997</v>
      </c>
      <c r="I20" s="328">
        <v>40780.536</v>
      </c>
      <c r="J20" s="328">
        <v>734961.51299999992</v>
      </c>
      <c r="K20" s="328">
        <v>226310.48800000001</v>
      </c>
      <c r="L20" s="328">
        <v>175011.08599999998</v>
      </c>
      <c r="M20" s="328">
        <v>100312.965</v>
      </c>
      <c r="N20" s="328">
        <v>1639030.6440000001</v>
      </c>
      <c r="O20" s="328">
        <v>395005.78900000005</v>
      </c>
      <c r="P20" s="328">
        <v>29429.026000000002</v>
      </c>
      <c r="Q20" s="328">
        <v>893503.20099999988</v>
      </c>
      <c r="R20" s="328">
        <v>6243.2610000000004</v>
      </c>
      <c r="S20" s="328">
        <v>217473.016</v>
      </c>
      <c r="T20" s="328">
        <v>23551.344000000001</v>
      </c>
      <c r="U20" s="328">
        <v>73825.007000000012</v>
      </c>
      <c r="V20" s="973"/>
    </row>
    <row r="21" spans="1:22">
      <c r="A21" s="974"/>
      <c r="B21" s="976" t="s">
        <v>153</v>
      </c>
      <c r="C21" s="328">
        <v>11918.207</v>
      </c>
      <c r="D21" s="328">
        <v>24555.758000000002</v>
      </c>
      <c r="E21" s="328">
        <v>62596.870999999999</v>
      </c>
      <c r="F21" s="328">
        <v>17272.766</v>
      </c>
      <c r="G21" s="328">
        <v>182476.31</v>
      </c>
      <c r="H21" s="328">
        <v>54079.4</v>
      </c>
      <c r="I21" s="328">
        <v>47424.143000000004</v>
      </c>
      <c r="J21" s="328">
        <v>746037.05300000007</v>
      </c>
      <c r="K21" s="328">
        <v>231892.49799999999</v>
      </c>
      <c r="L21" s="328">
        <v>166286.10699999999</v>
      </c>
      <c r="M21" s="328">
        <v>99546.202000000005</v>
      </c>
      <c r="N21" s="328">
        <v>1644085.3149999999</v>
      </c>
      <c r="O21" s="328">
        <v>398036.28399999999</v>
      </c>
      <c r="P21" s="328">
        <v>29258.507000000001</v>
      </c>
      <c r="Q21" s="328">
        <v>898354.75799999991</v>
      </c>
      <c r="R21" s="328">
        <v>5362.2780000000002</v>
      </c>
      <c r="S21" s="328">
        <v>214583.01300000001</v>
      </c>
      <c r="T21" s="328">
        <v>19994.788</v>
      </c>
      <c r="U21" s="328">
        <v>78495.687000000005</v>
      </c>
      <c r="V21" s="973"/>
    </row>
    <row r="22" spans="1:22">
      <c r="A22" s="974"/>
      <c r="B22" s="976" t="s">
        <v>154</v>
      </c>
      <c r="C22" s="328">
        <v>12046.628000000001</v>
      </c>
      <c r="D22" s="328">
        <v>19950.932999999997</v>
      </c>
      <c r="E22" s="328">
        <v>64470.999000000003</v>
      </c>
      <c r="F22" s="328">
        <v>16157.103000000003</v>
      </c>
      <c r="G22" s="328">
        <v>178214.95400000003</v>
      </c>
      <c r="H22" s="328">
        <v>53966.518000000004</v>
      </c>
      <c r="I22" s="328">
        <v>53510.415000000001</v>
      </c>
      <c r="J22" s="328">
        <v>786087.598</v>
      </c>
      <c r="K22" s="328">
        <v>211910.155</v>
      </c>
      <c r="L22" s="328">
        <v>154666.201</v>
      </c>
      <c r="M22" s="328">
        <v>101524.273</v>
      </c>
      <c r="N22" s="328">
        <v>1652505.777</v>
      </c>
      <c r="O22" s="328">
        <v>401760.386</v>
      </c>
      <c r="P22" s="328">
        <v>30204.795999999998</v>
      </c>
      <c r="Q22" s="328">
        <v>895694.12900000007</v>
      </c>
      <c r="R22" s="328">
        <v>5149.7640000000001</v>
      </c>
      <c r="S22" s="328">
        <v>218437.01</v>
      </c>
      <c r="T22" s="328">
        <v>21928.217000000001</v>
      </c>
      <c r="U22" s="328">
        <v>79331.475000000006</v>
      </c>
      <c r="V22" s="973"/>
    </row>
    <row r="23" spans="1:22">
      <c r="A23" s="974"/>
      <c r="B23" s="976" t="s">
        <v>155</v>
      </c>
      <c r="C23" s="328">
        <v>12056.59</v>
      </c>
      <c r="D23" s="328">
        <v>31386.453000000001</v>
      </c>
      <c r="E23" s="328">
        <v>67219.771999999997</v>
      </c>
      <c r="F23" s="328">
        <v>24190.237000000001</v>
      </c>
      <c r="G23" s="328">
        <v>182692.97700000001</v>
      </c>
      <c r="H23" s="328">
        <v>58012.634000000005</v>
      </c>
      <c r="I23" s="328">
        <v>53631.385999999999</v>
      </c>
      <c r="J23" s="328">
        <v>787862.99</v>
      </c>
      <c r="K23" s="328">
        <v>224315.55799999999</v>
      </c>
      <c r="L23" s="328">
        <v>152590.66099999999</v>
      </c>
      <c r="M23" s="328">
        <v>101564.158</v>
      </c>
      <c r="N23" s="328">
        <v>1695523.416</v>
      </c>
      <c r="O23" s="328">
        <v>412014.51799999998</v>
      </c>
      <c r="P23" s="328">
        <v>31306.557000000001</v>
      </c>
      <c r="Q23" s="328">
        <v>898702.15999999992</v>
      </c>
      <c r="R23" s="328">
        <v>5065.3180000000002</v>
      </c>
      <c r="S23" s="328">
        <v>237754.65600000002</v>
      </c>
      <c r="T23" s="328">
        <v>27072.371999999999</v>
      </c>
      <c r="U23" s="328">
        <v>83607.835000000006</v>
      </c>
      <c r="V23" s="973"/>
    </row>
    <row r="24" spans="1:22">
      <c r="A24" s="974"/>
      <c r="B24" s="330"/>
      <c r="C24" s="328"/>
      <c r="D24" s="328"/>
      <c r="E24" s="328"/>
      <c r="F24" s="328"/>
      <c r="G24" s="328"/>
      <c r="H24" s="328"/>
      <c r="I24" s="328"/>
      <c r="J24" s="328"/>
      <c r="K24" s="328"/>
      <c r="L24" s="328"/>
      <c r="M24" s="328"/>
      <c r="N24" s="328"/>
      <c r="O24" s="328"/>
      <c r="P24" s="328"/>
      <c r="Q24" s="328"/>
      <c r="R24" s="328"/>
      <c r="S24" s="328"/>
      <c r="T24" s="328"/>
      <c r="U24" s="328"/>
      <c r="V24" s="973"/>
    </row>
    <row r="25" spans="1:22">
      <c r="A25" s="974">
        <v>2024</v>
      </c>
      <c r="B25" s="976" t="s">
        <v>144</v>
      </c>
      <c r="C25" s="328">
        <v>11425.794</v>
      </c>
      <c r="D25" s="328">
        <v>23056.973000000002</v>
      </c>
      <c r="E25" s="328">
        <v>64775.267999999996</v>
      </c>
      <c r="F25" s="328">
        <v>38791.769999999997</v>
      </c>
      <c r="G25" s="328">
        <v>167699.64499999999</v>
      </c>
      <c r="H25" s="328">
        <v>58278.827999999994</v>
      </c>
      <c r="I25" s="328">
        <v>57834.857999999993</v>
      </c>
      <c r="J25" s="328">
        <v>810794.37300000002</v>
      </c>
      <c r="K25" s="328">
        <v>222534.38699999999</v>
      </c>
      <c r="L25" s="328">
        <v>145090.72500000001</v>
      </c>
      <c r="M25" s="328">
        <v>103575.505</v>
      </c>
      <c r="N25" s="328">
        <v>1703858.1259999999</v>
      </c>
      <c r="O25" s="328">
        <v>416210.26799999992</v>
      </c>
      <c r="P25" s="328">
        <v>31312.589</v>
      </c>
      <c r="Q25" s="328">
        <v>913449.19800000009</v>
      </c>
      <c r="R25" s="328">
        <v>4901.0169999999998</v>
      </c>
      <c r="S25" s="328">
        <v>226080.99399999998</v>
      </c>
      <c r="T25" s="328">
        <v>25626.814999999999</v>
      </c>
      <c r="U25" s="328">
        <v>86277.24500000001</v>
      </c>
      <c r="V25" s="973"/>
    </row>
    <row r="26" spans="1:22">
      <c r="A26" s="974"/>
      <c r="B26" s="976" t="s">
        <v>145</v>
      </c>
      <c r="C26" s="328">
        <v>12773.645199999999</v>
      </c>
      <c r="D26" s="328">
        <v>23969.810259999998</v>
      </c>
      <c r="E26" s="328">
        <v>71996.025999999998</v>
      </c>
      <c r="F26" s="328">
        <v>30316.713109999997</v>
      </c>
      <c r="G26" s="328">
        <v>156016.05715999997</v>
      </c>
      <c r="H26" s="328">
        <v>58278.285000000003</v>
      </c>
      <c r="I26" s="328">
        <v>60765.34971000001</v>
      </c>
      <c r="J26" s="328">
        <v>852698.66799999995</v>
      </c>
      <c r="K26" s="328">
        <v>205652.85500000001</v>
      </c>
      <c r="L26" s="328">
        <v>134355.21599999999</v>
      </c>
      <c r="M26" s="328">
        <v>103844.52054999999</v>
      </c>
      <c r="N26" s="328">
        <v>1710667.1459999999</v>
      </c>
      <c r="O26" s="328">
        <v>420825.46437</v>
      </c>
      <c r="P26" s="328">
        <v>31486.286660000002</v>
      </c>
      <c r="Q26" s="328">
        <v>936394.16080000007</v>
      </c>
      <c r="R26" s="328">
        <v>4817.0959999999995</v>
      </c>
      <c r="S26" s="328">
        <v>206084.75295000002</v>
      </c>
      <c r="T26" s="328">
        <v>24173.19</v>
      </c>
      <c r="U26" s="328">
        <v>86886.195119999989</v>
      </c>
      <c r="V26" s="973"/>
    </row>
    <row r="27" spans="1:22">
      <c r="A27" s="974"/>
      <c r="B27" s="976" t="s">
        <v>146</v>
      </c>
      <c r="C27" s="328">
        <v>13461.39047</v>
      </c>
      <c r="D27" s="328">
        <v>27226.526249999999</v>
      </c>
      <c r="E27" s="328">
        <v>72025.78</v>
      </c>
      <c r="F27" s="328">
        <v>46467.150999999998</v>
      </c>
      <c r="G27" s="328">
        <v>155665.45550000001</v>
      </c>
      <c r="H27" s="328">
        <v>59320.052000000003</v>
      </c>
      <c r="I27" s="328">
        <v>66266.869219999993</v>
      </c>
      <c r="J27" s="328">
        <v>876257.78700000001</v>
      </c>
      <c r="K27" s="328">
        <v>215146.179</v>
      </c>
      <c r="L27" s="328">
        <v>123334.79800000001</v>
      </c>
      <c r="M27" s="328">
        <v>105557.4356</v>
      </c>
      <c r="N27" s="328">
        <v>1760729.423</v>
      </c>
      <c r="O27" s="328">
        <v>430655.01903999998</v>
      </c>
      <c r="P27" s="328">
        <v>32312.535</v>
      </c>
      <c r="Q27" s="328">
        <v>949971.88517999998</v>
      </c>
      <c r="R27" s="328">
        <v>4676.6580000000004</v>
      </c>
      <c r="S27" s="328">
        <v>225244.60459999999</v>
      </c>
      <c r="T27" s="328">
        <v>23303.077000000001</v>
      </c>
      <c r="U27" s="328">
        <v>94565.646790000013</v>
      </c>
      <c r="V27" s="973"/>
    </row>
    <row r="28" spans="1:22">
      <c r="A28" s="974"/>
      <c r="B28" s="976" t="s">
        <v>147</v>
      </c>
      <c r="C28" s="328">
        <v>11753.583000000001</v>
      </c>
      <c r="D28" s="328">
        <v>24126.59</v>
      </c>
      <c r="E28" s="328">
        <v>67618.115000000005</v>
      </c>
      <c r="F28" s="328">
        <v>38096.925999999999</v>
      </c>
      <c r="G28" s="328">
        <v>153233.90399999998</v>
      </c>
      <c r="H28" s="328">
        <v>62406.263999999996</v>
      </c>
      <c r="I28" s="328">
        <v>72604.772999999986</v>
      </c>
      <c r="J28" s="328">
        <v>898650.96900000004</v>
      </c>
      <c r="K28" s="328">
        <v>193688.37299999999</v>
      </c>
      <c r="L28" s="328">
        <v>131883.04299999998</v>
      </c>
      <c r="M28" s="328">
        <v>102607.726</v>
      </c>
      <c r="N28" s="328">
        <v>1756670.2660000001</v>
      </c>
      <c r="O28" s="328">
        <v>434220.61299999995</v>
      </c>
      <c r="P28" s="328">
        <v>34787.675999999999</v>
      </c>
      <c r="Q28" s="328">
        <v>949982.80500000005</v>
      </c>
      <c r="R28" s="328">
        <v>4603.8119999999999</v>
      </c>
      <c r="S28" s="328">
        <v>220962.18400000001</v>
      </c>
      <c r="T28" s="328">
        <v>23108.598999999998</v>
      </c>
      <c r="U28" s="328">
        <v>89004.57699999999</v>
      </c>
      <c r="V28" s="973"/>
    </row>
    <row r="29" spans="1:22">
      <c r="A29" s="974"/>
      <c r="B29" s="976" t="s">
        <v>148</v>
      </c>
      <c r="C29" s="328">
        <v>16119.341</v>
      </c>
      <c r="D29" s="328">
        <v>26431.763999999999</v>
      </c>
      <c r="E29" s="328">
        <v>56589.981</v>
      </c>
      <c r="F29" s="328">
        <v>55461.589</v>
      </c>
      <c r="G29" s="328">
        <v>153755.43000000002</v>
      </c>
      <c r="H29" s="328">
        <v>62108.873999999996</v>
      </c>
      <c r="I29" s="328">
        <v>65844.192999999999</v>
      </c>
      <c r="J29" s="328">
        <v>909274.46100000001</v>
      </c>
      <c r="K29" s="328">
        <v>213525.595</v>
      </c>
      <c r="L29" s="328">
        <v>120694.36500000001</v>
      </c>
      <c r="M29" s="328">
        <v>103764.364</v>
      </c>
      <c r="N29" s="328">
        <v>1783569.9569999999</v>
      </c>
      <c r="O29" s="328">
        <v>438732.011</v>
      </c>
      <c r="P29" s="328">
        <v>34512.478999999999</v>
      </c>
      <c r="Q29" s="328">
        <v>965331.56700000004</v>
      </c>
      <c r="R29" s="328">
        <v>4696.8819999999996</v>
      </c>
      <c r="S29" s="328">
        <v>220585.201</v>
      </c>
      <c r="T29" s="328">
        <v>23563.759999999998</v>
      </c>
      <c r="U29" s="328">
        <v>96148.057000000001</v>
      </c>
      <c r="V29" s="973"/>
    </row>
    <row r="30" spans="1:22">
      <c r="A30" s="974"/>
      <c r="B30" s="976" t="s">
        <v>149</v>
      </c>
      <c r="C30" s="328">
        <v>13052.646999999999</v>
      </c>
      <c r="D30" s="328">
        <v>23411.712</v>
      </c>
      <c r="E30" s="328">
        <v>52799.211000000003</v>
      </c>
      <c r="F30" s="328">
        <v>60162.32</v>
      </c>
      <c r="G30" s="328">
        <v>159849.606</v>
      </c>
      <c r="H30" s="328">
        <v>62463.892</v>
      </c>
      <c r="I30" s="328">
        <v>66453.414999999994</v>
      </c>
      <c r="J30" s="328">
        <v>946360.59499999997</v>
      </c>
      <c r="K30" s="328">
        <v>204419.29300000001</v>
      </c>
      <c r="L30" s="328">
        <v>114826.709</v>
      </c>
      <c r="M30" s="328">
        <v>107863.02799999999</v>
      </c>
      <c r="N30" s="328">
        <v>1811662.4280000001</v>
      </c>
      <c r="O30" s="328">
        <v>440545.304</v>
      </c>
      <c r="P30" s="328">
        <v>35099.387000000002</v>
      </c>
      <c r="Q30" s="328">
        <v>963047.02500000002</v>
      </c>
      <c r="R30" s="328">
        <v>4770.8909999999996</v>
      </c>
      <c r="S30" s="328">
        <v>246699.26900000003</v>
      </c>
      <c r="T30" s="328">
        <v>21658.913</v>
      </c>
      <c r="U30" s="328">
        <v>99841.638999999996</v>
      </c>
      <c r="V30" s="973"/>
    </row>
    <row r="31" spans="1:22">
      <c r="A31" s="974"/>
      <c r="B31" s="976" t="s">
        <v>150</v>
      </c>
      <c r="C31" s="328">
        <v>11905.282999999999</v>
      </c>
      <c r="D31" s="328">
        <v>20363.338</v>
      </c>
      <c r="E31" s="328">
        <v>58104.995999999999</v>
      </c>
      <c r="F31" s="328">
        <v>52477.181000000004</v>
      </c>
      <c r="G31" s="328">
        <v>149332.54199999999</v>
      </c>
      <c r="H31" s="328">
        <v>62448.154999999999</v>
      </c>
      <c r="I31" s="328">
        <v>65809.275999999998</v>
      </c>
      <c r="J31" s="328">
        <v>976649.70799999998</v>
      </c>
      <c r="K31" s="328">
        <v>204364.239</v>
      </c>
      <c r="L31" s="328">
        <v>110011.742</v>
      </c>
      <c r="M31" s="328">
        <v>109198.08900000001</v>
      </c>
      <c r="N31" s="328">
        <v>1820664.5490000001</v>
      </c>
      <c r="O31" s="328">
        <v>441922.93700000003</v>
      </c>
      <c r="P31" s="328">
        <v>36097.815000000002</v>
      </c>
      <c r="Q31" s="328">
        <v>965317.74599999993</v>
      </c>
      <c r="R31" s="328">
        <v>3656.924</v>
      </c>
      <c r="S31" s="328">
        <v>251035.88499999998</v>
      </c>
      <c r="T31" s="328">
        <v>21182.058999999997</v>
      </c>
      <c r="U31" s="328">
        <v>101451.183</v>
      </c>
      <c r="V31" s="973"/>
    </row>
    <row r="32" spans="1:22">
      <c r="A32" s="974"/>
      <c r="B32" s="976" t="s">
        <v>151</v>
      </c>
      <c r="C32" s="328">
        <v>12264.525</v>
      </c>
      <c r="D32" s="328">
        <v>19469.964</v>
      </c>
      <c r="E32" s="328">
        <v>48566.743999999999</v>
      </c>
      <c r="F32" s="328">
        <v>40725.468999999997</v>
      </c>
      <c r="G32" s="328">
        <v>152878.932</v>
      </c>
      <c r="H32" s="328">
        <v>62490.192999999999</v>
      </c>
      <c r="I32" s="328">
        <v>59823.804000000004</v>
      </c>
      <c r="J32" s="328">
        <v>1008757.0950000001</v>
      </c>
      <c r="K32" s="328">
        <v>201991.31199999998</v>
      </c>
      <c r="L32" s="328">
        <v>107155.87000000001</v>
      </c>
      <c r="M32" s="328">
        <v>113066.427</v>
      </c>
      <c r="N32" s="328">
        <v>1827190.335</v>
      </c>
      <c r="O32" s="328">
        <v>446517.30799999996</v>
      </c>
      <c r="P32" s="328">
        <v>37239.137000000002</v>
      </c>
      <c r="Q32" s="328">
        <v>966424.46</v>
      </c>
      <c r="R32" s="328">
        <v>3759.346</v>
      </c>
      <c r="S32" s="328">
        <v>250251.174</v>
      </c>
      <c r="T32" s="328">
        <v>21103.383000000002</v>
      </c>
      <c r="U32" s="328">
        <v>101895.52700000002</v>
      </c>
      <c r="V32" s="973"/>
    </row>
    <row r="33" spans="1:22">
      <c r="A33" s="974"/>
      <c r="B33" s="976" t="s">
        <v>152</v>
      </c>
      <c r="C33" s="328">
        <v>12104.215</v>
      </c>
      <c r="D33" s="328">
        <v>25463.7</v>
      </c>
      <c r="E33" s="328">
        <v>47545.447</v>
      </c>
      <c r="F33" s="328">
        <v>34074.908000000003</v>
      </c>
      <c r="G33" s="328">
        <v>146460.34700000001</v>
      </c>
      <c r="H33" s="328">
        <v>63054.167000000001</v>
      </c>
      <c r="I33" s="328">
        <v>58919.849000000002</v>
      </c>
      <c r="J33" s="328">
        <v>1042548.454</v>
      </c>
      <c r="K33" s="328">
        <v>193107.5</v>
      </c>
      <c r="L33" s="328">
        <v>104528.387</v>
      </c>
      <c r="M33" s="328">
        <v>110750.61599999999</v>
      </c>
      <c r="N33" s="328">
        <v>1838557.59</v>
      </c>
      <c r="O33" s="328">
        <v>451534.908</v>
      </c>
      <c r="P33" s="328">
        <v>38214.364000000001</v>
      </c>
      <c r="Q33" s="328">
        <v>968219.79999999993</v>
      </c>
      <c r="R33" s="328">
        <v>3795.3110000000001</v>
      </c>
      <c r="S33" s="328">
        <v>256834.21499999997</v>
      </c>
      <c r="T33" s="328">
        <v>20787.392</v>
      </c>
      <c r="U33" s="328">
        <v>99171.599999999991</v>
      </c>
      <c r="V33" s="973"/>
    </row>
    <row r="34" spans="1:22">
      <c r="A34" s="974"/>
      <c r="B34" s="976" t="s">
        <v>153</v>
      </c>
      <c r="C34" s="328">
        <v>11979.07228</v>
      </c>
      <c r="D34" s="328">
        <v>22003.96284</v>
      </c>
      <c r="E34" s="328">
        <v>44068.563999999998</v>
      </c>
      <c r="F34" s="328">
        <v>35719.876700000001</v>
      </c>
      <c r="G34" s="328">
        <v>139435.70075999998</v>
      </c>
      <c r="H34" s="328">
        <v>64085.329999999994</v>
      </c>
      <c r="I34" s="328">
        <v>62582.539859999997</v>
      </c>
      <c r="J34" s="328">
        <v>1059496.4609999999</v>
      </c>
      <c r="K34" s="328">
        <v>200886.75</v>
      </c>
      <c r="L34" s="328">
        <v>106327.322</v>
      </c>
      <c r="M34" s="328">
        <v>111049.71922</v>
      </c>
      <c r="N34" s="328">
        <v>1857635.298</v>
      </c>
      <c r="O34" s="328">
        <v>455470.13738999999</v>
      </c>
      <c r="P34" s="328">
        <v>37975.764029999998</v>
      </c>
      <c r="Q34" s="328">
        <v>976427.52705999988</v>
      </c>
      <c r="R34" s="328">
        <v>3527.183</v>
      </c>
      <c r="S34" s="328">
        <v>265050.42213999998</v>
      </c>
      <c r="T34" s="328">
        <v>20283.922719999999</v>
      </c>
      <c r="U34" s="328">
        <v>98900.342799999999</v>
      </c>
      <c r="V34" s="973"/>
    </row>
    <row r="35" spans="1:22">
      <c r="A35" s="974"/>
      <c r="B35" s="976" t="s">
        <v>154</v>
      </c>
      <c r="C35" s="328">
        <v>13091.883</v>
      </c>
      <c r="D35" s="328">
        <v>20675.376</v>
      </c>
      <c r="E35" s="328">
        <v>49397.08</v>
      </c>
      <c r="F35" s="328">
        <v>41034.451000000001</v>
      </c>
      <c r="G35" s="328">
        <v>134037.24600000001</v>
      </c>
      <c r="H35" s="328">
        <v>64814.579000000005</v>
      </c>
      <c r="I35" s="328">
        <v>59544.351999999999</v>
      </c>
      <c r="J35" s="328">
        <v>1100330.9839999999</v>
      </c>
      <c r="K35" s="328">
        <v>196513.52800000002</v>
      </c>
      <c r="L35" s="328">
        <v>101732.72</v>
      </c>
      <c r="M35" s="328">
        <v>111198.311</v>
      </c>
      <c r="N35" s="328">
        <v>1892370.51</v>
      </c>
      <c r="O35" s="328">
        <v>461912.97899999999</v>
      </c>
      <c r="P35" s="328">
        <v>38308.035000000003</v>
      </c>
      <c r="Q35" s="328">
        <v>990232.88300000003</v>
      </c>
      <c r="R35" s="328">
        <v>3529.6880000000001</v>
      </c>
      <c r="S35" s="328">
        <v>274614.26</v>
      </c>
      <c r="T35" s="328">
        <v>20890.77</v>
      </c>
      <c r="U35" s="328">
        <v>102881.89499999999</v>
      </c>
      <c r="V35" s="973"/>
    </row>
    <row r="36" spans="1:22">
      <c r="A36" s="977"/>
      <c r="B36" s="904" t="s">
        <v>155</v>
      </c>
      <c r="C36" s="978">
        <v>11691.411</v>
      </c>
      <c r="D36" s="978">
        <v>23955.591999999997</v>
      </c>
      <c r="E36" s="978">
        <v>55345.224000000002</v>
      </c>
      <c r="F36" s="978">
        <v>43809.974000000002</v>
      </c>
      <c r="G36" s="978">
        <v>123499.20699999999</v>
      </c>
      <c r="H36" s="978">
        <v>65722.301999999996</v>
      </c>
      <c r="I36" s="978">
        <v>63856.953999999998</v>
      </c>
      <c r="J36" s="978">
        <v>1116667.9910000002</v>
      </c>
      <c r="K36" s="978">
        <v>213579.74799999999</v>
      </c>
      <c r="L36" s="978">
        <v>99944.948999999993</v>
      </c>
      <c r="M36" s="978">
        <v>112649.29800000001</v>
      </c>
      <c r="N36" s="978">
        <v>1930722.65</v>
      </c>
      <c r="O36" s="978">
        <v>469369.21300000005</v>
      </c>
      <c r="P36" s="978">
        <v>40585.824999999997</v>
      </c>
      <c r="Q36" s="978">
        <v>1012280.069</v>
      </c>
      <c r="R36" s="978">
        <v>3580.2939999999999</v>
      </c>
      <c r="S36" s="978">
        <v>286053.28099999996</v>
      </c>
      <c r="T36" s="978">
        <v>19307.001</v>
      </c>
      <c r="U36" s="978">
        <v>99546.96699999999</v>
      </c>
      <c r="V36" s="973"/>
    </row>
    <row r="37" spans="1:22">
      <c r="A37" s="979" t="s">
        <v>994</v>
      </c>
      <c r="U37" s="980" t="s">
        <v>158</v>
      </c>
    </row>
    <row r="44" spans="1:22">
      <c r="A44" s="981"/>
    </row>
    <row r="45" spans="1:22">
      <c r="A45" s="981"/>
    </row>
    <row r="46" spans="1:22">
      <c r="A46" s="981"/>
    </row>
    <row r="47" spans="1:22">
      <c r="A47" s="981"/>
    </row>
  </sheetData>
  <mergeCells count="24">
    <mergeCell ref="K7:K8"/>
    <mergeCell ref="L7:L8"/>
    <mergeCell ref="P7:R7"/>
    <mergeCell ref="F7:F8"/>
    <mergeCell ref="G7:G8"/>
    <mergeCell ref="H7:H8"/>
    <mergeCell ref="I7:I8"/>
    <mergeCell ref="J7:J8"/>
    <mergeCell ref="S7:T7"/>
    <mergeCell ref="U7:U8"/>
    <mergeCell ref="A3:U3"/>
    <mergeCell ref="A5:B8"/>
    <mergeCell ref="C5:M5"/>
    <mergeCell ref="N5:N8"/>
    <mergeCell ref="O5:U5"/>
    <mergeCell ref="C6:D6"/>
    <mergeCell ref="E6:I6"/>
    <mergeCell ref="J6:L6"/>
    <mergeCell ref="M6:M8"/>
    <mergeCell ref="O6:O8"/>
    <mergeCell ref="P6:U6"/>
    <mergeCell ref="C7:C8"/>
    <mergeCell ref="D7:D8"/>
    <mergeCell ref="E7:E8"/>
  </mergeCells>
  <hyperlinks>
    <hyperlink ref="U2" location="உள்ளடக்கம்!A1" display="cs;slf;fj;jpw;F jpUk;Gtjw;F" xr:uid="{2AE62658-F9E8-4949-9196-6A3A8E2CB49D}"/>
  </hyperlinks>
  <pageMargins left="0.7" right="0.7" top="0.49" bottom="0.32" header="0.3" footer="0.3"/>
  <pageSetup paperSize="9" scale="47" orientation="portrait" horizontalDpi="4294967294" verticalDpi="4294967294" r:id="rId1"/>
  <headerFooter>
    <oddHeader>&amp;L&amp;"Calibri"&amp;10&amp;K000000 [Limited Sharing]&amp;1#_x000D_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A09FA-6573-4E81-86C6-73904DF77DDF}">
  <dimension ref="A1:AI164"/>
  <sheetViews>
    <sheetView showGridLines="0" topLeftCell="E1" zoomScaleNormal="100" zoomScaleSheetLayoutView="100" workbookViewId="0">
      <selection activeCell="L2" sqref="L2"/>
    </sheetView>
  </sheetViews>
  <sheetFormatPr defaultColWidth="10.6640625" defaultRowHeight="14.25"/>
  <cols>
    <col min="1" max="1" width="2.6640625" style="999" customWidth="1"/>
    <col min="2" max="2" width="103.1640625" style="999" customWidth="1"/>
    <col min="3" max="10" width="16.1640625" style="999" customWidth="1"/>
    <col min="11" max="11" width="19.83203125" style="999" customWidth="1"/>
    <col min="12" max="12" width="19" style="999" customWidth="1"/>
    <col min="13" max="16384" width="10.6640625" style="999"/>
  </cols>
  <sheetData>
    <row r="1" spans="1:35" s="156" customFormat="1" ht="15.75">
      <c r="A1" s="940" t="s">
        <v>116</v>
      </c>
      <c r="B1" s="940"/>
      <c r="H1" s="157"/>
      <c r="L1" s="863" t="s">
        <v>939</v>
      </c>
    </row>
    <row r="2" spans="1:35" s="156" customFormat="1" ht="15.75">
      <c r="A2" s="155"/>
      <c r="H2" s="157"/>
      <c r="L2" s="1130" t="s">
        <v>806</v>
      </c>
    </row>
    <row r="3" spans="1:35" s="994" customFormat="1" ht="15.75">
      <c r="A3" s="1453" t="s">
        <v>842</v>
      </c>
      <c r="B3" s="1453"/>
      <c r="C3" s="1453"/>
      <c r="D3" s="1453"/>
      <c r="E3" s="1453"/>
      <c r="F3" s="1453"/>
      <c r="G3" s="1453"/>
      <c r="H3" s="1453"/>
      <c r="I3" s="1453"/>
      <c r="J3" s="1453"/>
      <c r="K3" s="1453"/>
      <c r="L3" s="1453"/>
    </row>
    <row r="4" spans="1:35">
      <c r="A4" s="995"/>
      <c r="B4" s="996"/>
      <c r="C4" s="996"/>
      <c r="D4" s="996"/>
      <c r="E4" s="996"/>
      <c r="F4" s="996"/>
      <c r="G4" s="996"/>
      <c r="H4" s="997"/>
      <c r="I4" s="997"/>
      <c r="J4" s="998"/>
      <c r="K4" s="998"/>
      <c r="L4" s="998"/>
    </row>
    <row r="5" spans="1:35" s="1000" customFormat="1" ht="15" customHeight="1">
      <c r="A5" s="1454" t="s">
        <v>160</v>
      </c>
      <c r="B5" s="1455"/>
      <c r="C5" s="1456">
        <v>2015</v>
      </c>
      <c r="D5" s="1456">
        <v>2016</v>
      </c>
      <c r="E5" s="1456">
        <v>2017</v>
      </c>
      <c r="F5" s="1456">
        <v>2018</v>
      </c>
      <c r="G5" s="1456">
        <v>2019</v>
      </c>
      <c r="H5" s="1456">
        <v>2020</v>
      </c>
      <c r="I5" s="1456">
        <v>2021</v>
      </c>
      <c r="J5" s="1456">
        <v>2022</v>
      </c>
      <c r="K5" s="1456" t="s">
        <v>995</v>
      </c>
      <c r="L5" s="1456" t="s">
        <v>996</v>
      </c>
    </row>
    <row r="6" spans="1:35" s="1000" customFormat="1" ht="12.75">
      <c r="A6" s="1455"/>
      <c r="B6" s="1455"/>
      <c r="C6" s="1456"/>
      <c r="D6" s="1456"/>
      <c r="E6" s="1456"/>
      <c r="F6" s="1456"/>
      <c r="G6" s="1456"/>
      <c r="H6" s="1456"/>
      <c r="I6" s="1456"/>
      <c r="J6" s="1456"/>
      <c r="K6" s="1456"/>
      <c r="L6" s="1456"/>
    </row>
    <row r="7" spans="1:35" s="1000" customFormat="1" ht="12.75">
      <c r="A7" s="1451" t="s">
        <v>997</v>
      </c>
      <c r="B7" s="1451"/>
      <c r="C7" s="1451"/>
      <c r="D7" s="1451"/>
      <c r="E7" s="1451"/>
      <c r="F7" s="1451"/>
      <c r="G7" s="1451"/>
      <c r="H7" s="1451"/>
      <c r="I7" s="1451"/>
      <c r="J7" s="1451"/>
      <c r="K7" s="1451"/>
      <c r="L7" s="1451"/>
    </row>
    <row r="8" spans="1:35" s="1003" customFormat="1" ht="12.75">
      <c r="A8" s="1001" t="s">
        <v>410</v>
      </c>
      <c r="B8" s="1002"/>
      <c r="C8" s="982">
        <v>915.34889300000009</v>
      </c>
      <c r="D8" s="982">
        <v>1112.130062</v>
      </c>
      <c r="E8" s="982">
        <v>1227.4908929999999</v>
      </c>
      <c r="F8" s="982">
        <v>1383.7422039999999</v>
      </c>
      <c r="G8" s="982">
        <v>1390.7469080000001</v>
      </c>
      <c r="H8" s="982">
        <v>1367.9482930000001</v>
      </c>
      <c r="I8" s="982">
        <v>1452.033868</v>
      </c>
      <c r="J8" s="982">
        <v>1610.187089</v>
      </c>
      <c r="K8" s="982">
        <v>1695.523416</v>
      </c>
      <c r="L8" s="982">
        <v>1930.7226499999999</v>
      </c>
      <c r="N8" s="1004"/>
      <c r="Z8" s="1000"/>
      <c r="AA8" s="1000"/>
      <c r="AB8" s="1000"/>
      <c r="AC8" s="1000"/>
      <c r="AD8" s="1000"/>
      <c r="AE8" s="1000"/>
      <c r="AF8" s="1000"/>
      <c r="AG8" s="1000"/>
      <c r="AH8" s="1000"/>
      <c r="AI8" s="1000"/>
    </row>
    <row r="9" spans="1:35" s="1003" customFormat="1" ht="15.75" customHeight="1">
      <c r="A9" s="1005"/>
      <c r="B9" s="1006" t="s">
        <v>981</v>
      </c>
      <c r="C9" s="983">
        <v>14.320145999999999</v>
      </c>
      <c r="D9" s="983">
        <v>19.631133999999999</v>
      </c>
      <c r="E9" s="983">
        <v>30.754415000000002</v>
      </c>
      <c r="F9" s="983">
        <v>42.403461</v>
      </c>
      <c r="G9" s="983">
        <v>38.790829000000002</v>
      </c>
      <c r="H9" s="983">
        <v>48.895364999999998</v>
      </c>
      <c r="I9" s="983">
        <v>26.603275</v>
      </c>
      <c r="J9" s="983">
        <v>21.49522</v>
      </c>
      <c r="K9" s="983">
        <v>43.443042999999996</v>
      </c>
      <c r="L9" s="983">
        <v>35.647002999999998</v>
      </c>
      <c r="Z9" s="1000"/>
      <c r="AA9" s="1000"/>
      <c r="AB9" s="1000"/>
      <c r="AC9" s="1000"/>
      <c r="AD9" s="1000"/>
      <c r="AE9" s="1000"/>
      <c r="AF9" s="1000"/>
      <c r="AG9" s="1000"/>
      <c r="AH9" s="1000"/>
      <c r="AI9" s="1000"/>
    </row>
    <row r="10" spans="1:35" s="1000" customFormat="1" ht="12.75">
      <c r="A10" s="1007"/>
      <c r="B10" s="1006" t="s">
        <v>998</v>
      </c>
      <c r="C10" s="983">
        <v>121.00644</v>
      </c>
      <c r="D10" s="983">
        <v>156.80265299999999</v>
      </c>
      <c r="E10" s="983">
        <v>166.562364</v>
      </c>
      <c r="F10" s="983">
        <v>159.60408799999999</v>
      </c>
      <c r="G10" s="983">
        <v>190.20996</v>
      </c>
      <c r="H10" s="983">
        <v>220.04787899999999</v>
      </c>
      <c r="I10" s="983">
        <v>223.49885499999999</v>
      </c>
      <c r="J10" s="983">
        <v>279.42724299999998</v>
      </c>
      <c r="K10" s="983">
        <v>385.747006</v>
      </c>
      <c r="L10" s="983">
        <v>352.23366100000004</v>
      </c>
    </row>
    <row r="11" spans="1:35" s="1000" customFormat="1" ht="12.75">
      <c r="A11" s="1007"/>
      <c r="B11" s="1006" t="s">
        <v>999</v>
      </c>
      <c r="C11" s="983">
        <v>727.27761499999997</v>
      </c>
      <c r="D11" s="983">
        <v>878.25086399999998</v>
      </c>
      <c r="E11" s="983">
        <v>962.61629300000004</v>
      </c>
      <c r="F11" s="983">
        <v>1096.044699</v>
      </c>
      <c r="G11" s="983">
        <v>1066.552398</v>
      </c>
      <c r="H11" s="983">
        <v>1010.1735650000001</v>
      </c>
      <c r="I11" s="983">
        <v>1112.6424219999999</v>
      </c>
      <c r="J11" s="983">
        <v>1198.3646000000001</v>
      </c>
      <c r="K11" s="983">
        <v>1164.769209</v>
      </c>
      <c r="L11" s="983">
        <v>1430.1926880000001</v>
      </c>
    </row>
    <row r="12" spans="1:35" s="1000" customFormat="1" ht="12.75">
      <c r="A12" s="1007"/>
      <c r="B12" s="1006" t="s">
        <v>964</v>
      </c>
      <c r="C12" s="983">
        <v>52.7446920000001</v>
      </c>
      <c r="D12" s="983">
        <v>57.445411000000036</v>
      </c>
      <c r="E12" s="983">
        <v>67.557820999999876</v>
      </c>
      <c r="F12" s="983">
        <v>85.689955999999711</v>
      </c>
      <c r="G12" s="983">
        <v>95.193721000000096</v>
      </c>
      <c r="H12" s="983">
        <v>88.831484000000046</v>
      </c>
      <c r="I12" s="983">
        <v>89.289316000000099</v>
      </c>
      <c r="J12" s="983">
        <v>110.90002600000003</v>
      </c>
      <c r="K12" s="983">
        <v>101.56415799999991</v>
      </c>
      <c r="L12" s="983">
        <v>112.64929799999982</v>
      </c>
    </row>
    <row r="13" spans="1:35" s="1003" customFormat="1" ht="12.75">
      <c r="A13" s="1005" t="s">
        <v>965</v>
      </c>
      <c r="B13" s="1008"/>
      <c r="C13" s="984">
        <v>915.34889300000009</v>
      </c>
      <c r="D13" s="984">
        <v>1112.130062</v>
      </c>
      <c r="E13" s="984">
        <v>1227.4908929999999</v>
      </c>
      <c r="F13" s="984">
        <v>1383.7422039999999</v>
      </c>
      <c r="G13" s="984">
        <v>1390.7469080000001</v>
      </c>
      <c r="H13" s="984">
        <v>1367.9482930000001</v>
      </c>
      <c r="I13" s="984">
        <v>1452.033868</v>
      </c>
      <c r="J13" s="984">
        <v>1610.187089</v>
      </c>
      <c r="K13" s="984">
        <v>1695.523416</v>
      </c>
      <c r="L13" s="984">
        <v>1930.7226499999999</v>
      </c>
      <c r="Z13" s="1000"/>
      <c r="AA13" s="1000"/>
      <c r="AB13" s="1000"/>
      <c r="AC13" s="1000"/>
      <c r="AD13" s="1000"/>
      <c r="AE13" s="1000"/>
      <c r="AF13" s="1000"/>
      <c r="AG13" s="1000"/>
      <c r="AH13" s="1000"/>
      <c r="AI13" s="1000"/>
    </row>
    <row r="14" spans="1:35" s="1000" customFormat="1" ht="12.75">
      <c r="A14" s="1007"/>
      <c r="B14" s="1006" t="s">
        <v>966</v>
      </c>
      <c r="C14" s="983">
        <v>102.590898</v>
      </c>
      <c r="D14" s="983">
        <v>121.849884</v>
      </c>
      <c r="E14" s="983">
        <v>141.62836300000001</v>
      </c>
      <c r="F14" s="983">
        <v>169.19185999999999</v>
      </c>
      <c r="G14" s="983">
        <v>187.89954900000001</v>
      </c>
      <c r="H14" s="983">
        <v>232.630054</v>
      </c>
      <c r="I14" s="983">
        <v>289.668339</v>
      </c>
      <c r="J14" s="983">
        <v>363.43750199999999</v>
      </c>
      <c r="K14" s="983">
        <v>412.01451800000001</v>
      </c>
      <c r="L14" s="983">
        <v>469.369213</v>
      </c>
    </row>
    <row r="15" spans="1:35" s="1000" customFormat="1" ht="12.75">
      <c r="A15" s="1007"/>
      <c r="B15" s="1006" t="s">
        <v>143</v>
      </c>
      <c r="C15" s="983">
        <v>496.70034299999998</v>
      </c>
      <c r="D15" s="983">
        <v>550.27396499999998</v>
      </c>
      <c r="E15" s="983">
        <v>711.32019700000001</v>
      </c>
      <c r="F15" s="983">
        <v>716.84768799999995</v>
      </c>
      <c r="G15" s="983">
        <v>756.68689600000005</v>
      </c>
      <c r="H15" s="983">
        <v>748.57755199999997</v>
      </c>
      <c r="I15" s="983">
        <v>783.28552500000001</v>
      </c>
      <c r="J15" s="983">
        <v>864.46936600000004</v>
      </c>
      <c r="K15" s="983">
        <v>935.07403499999998</v>
      </c>
      <c r="L15" s="983">
        <v>1056.4461880000001</v>
      </c>
    </row>
    <row r="16" spans="1:35" s="1000" customFormat="1" ht="12.75">
      <c r="A16" s="1007"/>
      <c r="B16" s="1006" t="s">
        <v>452</v>
      </c>
      <c r="C16" s="983">
        <v>269.09962899999999</v>
      </c>
      <c r="D16" s="983">
        <v>383.021252</v>
      </c>
      <c r="E16" s="983">
        <v>318.90972299999999</v>
      </c>
      <c r="F16" s="983">
        <v>434.206571</v>
      </c>
      <c r="G16" s="983">
        <v>381.71221800000001</v>
      </c>
      <c r="H16" s="983">
        <v>311.71744999999999</v>
      </c>
      <c r="I16" s="983">
        <v>306.52018600000002</v>
      </c>
      <c r="J16" s="983">
        <v>322.32109300000002</v>
      </c>
      <c r="K16" s="983">
        <v>264.82702799999998</v>
      </c>
      <c r="L16" s="983">
        <v>305.36028199999998</v>
      </c>
    </row>
    <row r="17" spans="1:13" s="1000" customFormat="1" ht="12.75">
      <c r="A17" s="1009"/>
      <c r="B17" s="1010" t="s">
        <v>971</v>
      </c>
      <c r="C17" s="985">
        <v>46.958023000000082</v>
      </c>
      <c r="D17" s="985">
        <v>56.984960999999998</v>
      </c>
      <c r="E17" s="985">
        <v>55.632609999999886</v>
      </c>
      <c r="F17" s="985">
        <v>63.496085000000051</v>
      </c>
      <c r="G17" s="985">
        <v>64.448245000000043</v>
      </c>
      <c r="H17" s="985">
        <v>75.023237000000222</v>
      </c>
      <c r="I17" s="985">
        <v>72.559817999999893</v>
      </c>
      <c r="J17" s="985">
        <v>59.959127999999964</v>
      </c>
      <c r="K17" s="985">
        <v>83.60783500000008</v>
      </c>
      <c r="L17" s="985">
        <v>99.546966999999881</v>
      </c>
    </row>
    <row r="18" spans="1:13" s="1000" customFormat="1" ht="12.75">
      <c r="A18" s="1452" t="s">
        <v>1051</v>
      </c>
      <c r="B18" s="1452"/>
      <c r="C18" s="1452"/>
      <c r="D18" s="1452"/>
      <c r="E18" s="1452"/>
      <c r="F18" s="1452"/>
      <c r="G18" s="1452"/>
      <c r="H18" s="1452"/>
      <c r="I18" s="1452"/>
      <c r="J18" s="1452"/>
      <c r="K18" s="1452"/>
      <c r="L18" s="1452"/>
    </row>
    <row r="19" spans="1:13" s="1000" customFormat="1" ht="12.75">
      <c r="A19" s="1457" t="s">
        <v>1000</v>
      </c>
      <c r="B19" s="1458"/>
      <c r="C19" s="1012"/>
      <c r="D19" s="1012"/>
      <c r="E19" s="1012"/>
      <c r="F19" s="1012"/>
      <c r="G19" s="1012"/>
      <c r="H19" s="1012"/>
      <c r="I19" s="1012"/>
      <c r="J19" s="1012"/>
      <c r="K19" s="1012"/>
      <c r="L19" s="1012"/>
    </row>
    <row r="20" spans="1:13" s="1000" customFormat="1" ht="12.75">
      <c r="A20" s="1013"/>
      <c r="B20" s="1014" t="s">
        <v>1001</v>
      </c>
      <c r="C20" s="986">
        <v>9.105406675857072</v>
      </c>
      <c r="D20" s="986">
        <v>9.8519846967109856</v>
      </c>
      <c r="E20" s="986">
        <v>10.872247901304014</v>
      </c>
      <c r="F20" s="986">
        <v>9.2614490814665498</v>
      </c>
      <c r="G20" s="986">
        <v>10.465410618254049</v>
      </c>
      <c r="H20" s="986">
        <v>13.888110130950407</v>
      </c>
      <c r="I20" s="986">
        <v>15.023940019211391</v>
      </c>
      <c r="J20" s="986">
        <v>20.556737456813753</v>
      </c>
      <c r="K20" s="986">
        <v>21.125285119808808</v>
      </c>
      <c r="L20" s="986">
        <v>20.396608316003135</v>
      </c>
      <c r="M20" s="1015"/>
    </row>
    <row r="21" spans="1:13" s="1000" customFormat="1" ht="12.75">
      <c r="A21" s="1013"/>
      <c r="B21" s="1014" t="s">
        <v>1002</v>
      </c>
      <c r="C21" s="986">
        <v>9.8220193474250248</v>
      </c>
      <c r="D21" s="986">
        <v>10.185771056772179</v>
      </c>
      <c r="E21" s="986">
        <v>11.501305442036069</v>
      </c>
      <c r="F21" s="986">
        <v>10.60397075363135</v>
      </c>
      <c r="G21" s="986">
        <v>11.947460674485194</v>
      </c>
      <c r="H21" s="986">
        <v>15.055562051103418</v>
      </c>
      <c r="I21" s="986">
        <v>16.64048183777161</v>
      </c>
      <c r="J21" s="986">
        <v>21.992104024993388</v>
      </c>
      <c r="K21" s="986">
        <v>22.3345012105151</v>
      </c>
      <c r="L21" s="986">
        <v>21.220056929979958</v>
      </c>
      <c r="M21" s="1015"/>
    </row>
    <row r="22" spans="1:13" s="1000" customFormat="1" ht="12.75">
      <c r="A22" s="1013"/>
      <c r="B22" s="1016" t="s">
        <v>1003</v>
      </c>
      <c r="C22" s="986">
        <v>7.7817901506983072</v>
      </c>
      <c r="D22" s="986">
        <v>8.243030211335121</v>
      </c>
      <c r="E22" s="986">
        <v>9.1195201233969563</v>
      </c>
      <c r="F22" s="986">
        <v>9.271472795231734</v>
      </c>
      <c r="G22" s="986">
        <v>10.564722751121874</v>
      </c>
      <c r="H22" s="986">
        <v>13.744014435492993</v>
      </c>
      <c r="I22" s="986">
        <v>14.822279318900843</v>
      </c>
      <c r="J22" s="986">
        <v>18.396619437804969</v>
      </c>
      <c r="K22" s="986">
        <v>18.358045902681891</v>
      </c>
      <c r="L22" s="986">
        <v>17.790710177870448</v>
      </c>
      <c r="M22" s="1015"/>
    </row>
    <row r="23" spans="1:13" s="1000" customFormat="1" ht="12.75">
      <c r="A23" s="1013"/>
      <c r="B23" s="1016" t="s">
        <v>1004</v>
      </c>
      <c r="C23" s="986">
        <v>18.13633002590322</v>
      </c>
      <c r="D23" s="986">
        <v>12.995888428350888</v>
      </c>
      <c r="E23" s="986">
        <v>14.123997993626642</v>
      </c>
      <c r="F23" s="986">
        <v>21.906418295542551</v>
      </c>
      <c r="G23" s="986">
        <v>26.899264067491853</v>
      </c>
      <c r="H23" s="986">
        <v>25.01115694495979</v>
      </c>
      <c r="I23" s="986">
        <v>14.422621835694285</v>
      </c>
      <c r="J23" s="986">
        <v>54.562415086968265</v>
      </c>
      <c r="K23" s="986">
        <v>49.022754623073276</v>
      </c>
      <c r="L23" s="986">
        <v>29.096963846652429</v>
      </c>
      <c r="M23" s="1015"/>
    </row>
    <row r="24" spans="1:13" s="1000" customFormat="1" ht="13.5" customHeight="1">
      <c r="A24" s="1464" t="s">
        <v>1005</v>
      </c>
      <c r="B24" s="1465"/>
      <c r="C24" s="987"/>
      <c r="D24" s="987"/>
      <c r="E24" s="987"/>
      <c r="F24" s="987"/>
      <c r="G24" s="987"/>
      <c r="H24" s="987"/>
      <c r="I24" s="987"/>
      <c r="J24" s="987"/>
      <c r="K24" s="987"/>
      <c r="L24" s="987"/>
      <c r="M24" s="1015"/>
    </row>
    <row r="25" spans="1:13" s="1000" customFormat="1" ht="12.75">
      <c r="A25" s="1013"/>
      <c r="B25" s="1016" t="s">
        <v>1006</v>
      </c>
      <c r="C25" s="986">
        <v>5.9994956039570511</v>
      </c>
      <c r="D25" s="986">
        <v>5.610951718250397</v>
      </c>
      <c r="E25" s="986">
        <v>6.3094672584283265</v>
      </c>
      <c r="F25" s="986">
        <v>7.8017817883336171</v>
      </c>
      <c r="G25" s="986">
        <v>10.775684953471954</v>
      </c>
      <c r="H25" s="986">
        <v>13.872757474609445</v>
      </c>
      <c r="I25" s="986">
        <v>10.806240132778669</v>
      </c>
      <c r="J25" s="986">
        <v>17.405471309216463</v>
      </c>
      <c r="K25" s="986">
        <v>17.953510965025387</v>
      </c>
      <c r="L25" s="986">
        <v>11.28837682161028</v>
      </c>
      <c r="M25" s="1015"/>
    </row>
    <row r="26" spans="1:13" s="1000" customFormat="1" ht="12.75">
      <c r="A26" s="1013"/>
      <c r="B26" s="1016" t="s">
        <v>1007</v>
      </c>
      <c r="C26" s="986">
        <v>1.6759081344986315</v>
      </c>
      <c r="D26" s="986">
        <v>1.289852805108997</v>
      </c>
      <c r="E26" s="986">
        <v>1.5557140293901015</v>
      </c>
      <c r="F26" s="986">
        <v>2.4719756537348521</v>
      </c>
      <c r="G26" s="986">
        <v>3.3840506595518391</v>
      </c>
      <c r="H26" s="986">
        <v>4.1649035908939505</v>
      </c>
      <c r="I26" s="986">
        <v>2.5302607838774178</v>
      </c>
      <c r="J26" s="986">
        <v>12.260685270529615</v>
      </c>
      <c r="K26" s="986">
        <v>12.098638571764749</v>
      </c>
      <c r="L26" s="986">
        <v>6.5553462595282053</v>
      </c>
      <c r="M26" s="1015"/>
    </row>
    <row r="27" spans="1:13" s="1000" customFormat="1" ht="12.75">
      <c r="A27" s="1013"/>
      <c r="B27" s="1016" t="s">
        <v>1008</v>
      </c>
      <c r="C27" s="986">
        <v>3.6291177169860878</v>
      </c>
      <c r="D27" s="986">
        <v>3.6613247794276549</v>
      </c>
      <c r="E27" s="986">
        <v>4.0036761498232192</v>
      </c>
      <c r="F27" s="986">
        <v>4.4996632126122345</v>
      </c>
      <c r="G27" s="986">
        <v>6.1336104760636694</v>
      </c>
      <c r="H27" s="986">
        <v>8.1936880466954829</v>
      </c>
      <c r="I27" s="986">
        <v>7.2766006379777775</v>
      </c>
      <c r="J27" s="986">
        <v>7.6467468676353416</v>
      </c>
      <c r="K27" s="986">
        <v>7.647548107735652</v>
      </c>
      <c r="L27" s="986">
        <v>6.1942761341006678</v>
      </c>
      <c r="M27" s="1015"/>
    </row>
    <row r="28" spans="1:13" s="1000" customFormat="1" ht="12.75">
      <c r="A28" s="1013"/>
      <c r="B28" s="1017" t="s">
        <v>1009</v>
      </c>
      <c r="C28" s="986">
        <v>60.49038046785887</v>
      </c>
      <c r="D28" s="986">
        <v>65.253186326994935</v>
      </c>
      <c r="E28" s="986">
        <v>63.455058657686514</v>
      </c>
      <c r="F28" s="986">
        <v>57.211904060192253</v>
      </c>
      <c r="G28" s="986">
        <v>56.413269411400691</v>
      </c>
      <c r="H28" s="986">
        <v>58.867696630353748</v>
      </c>
      <c r="I28" s="986">
        <v>67.316869139473468</v>
      </c>
      <c r="J28" s="986">
        <v>29.55844140780378</v>
      </c>
      <c r="K28" s="986">
        <v>32.611294830667461</v>
      </c>
      <c r="L28" s="986">
        <v>41.928353711768722</v>
      </c>
      <c r="M28" s="1015"/>
    </row>
    <row r="29" spans="1:13" s="1000" customFormat="1" ht="12.75">
      <c r="A29" s="1459" t="s">
        <v>1010</v>
      </c>
      <c r="B29" s="1460"/>
      <c r="C29" s="987"/>
      <c r="D29" s="987"/>
      <c r="E29" s="987"/>
      <c r="F29" s="987"/>
      <c r="G29" s="987"/>
      <c r="H29" s="987"/>
      <c r="I29" s="987"/>
      <c r="J29" s="987"/>
      <c r="K29" s="987"/>
      <c r="L29" s="987"/>
      <c r="M29" s="1015"/>
    </row>
    <row r="30" spans="1:13" s="1000" customFormat="1" ht="12.75">
      <c r="A30" s="1013"/>
      <c r="B30" s="1016" t="s">
        <v>1011</v>
      </c>
      <c r="C30" s="986">
        <v>7.4103614664662505</v>
      </c>
      <c r="D30" s="986">
        <v>6.9506157151877632</v>
      </c>
      <c r="E30" s="986">
        <v>8.940767456918115</v>
      </c>
      <c r="F30" s="986">
        <v>7.5461449210313782</v>
      </c>
      <c r="G30" s="986">
        <v>8.6645763097549402</v>
      </c>
      <c r="H30" s="986">
        <v>9.2822518390081203</v>
      </c>
      <c r="I30" s="986">
        <v>9.6352367026528469</v>
      </c>
      <c r="J30" s="986">
        <v>10.676038806016077</v>
      </c>
      <c r="K30" s="986">
        <v>15.035104180478037</v>
      </c>
      <c r="L30" s="986">
        <v>11.440145325896498</v>
      </c>
      <c r="M30" s="1015"/>
    </row>
    <row r="31" spans="1:13" s="1000" customFormat="1" ht="12.75">
      <c r="A31" s="1013"/>
      <c r="B31" s="1016" t="s">
        <v>1012</v>
      </c>
      <c r="C31" s="986">
        <v>9.6563322833792995</v>
      </c>
      <c r="D31" s="986">
        <v>8.9482701428725857</v>
      </c>
      <c r="E31" s="986">
        <v>11.556937242089212</v>
      </c>
      <c r="F31" s="986">
        <v>9.5375604704660581</v>
      </c>
      <c r="G31" s="986">
        <v>11.300083724415126</v>
      </c>
      <c r="H31" s="986">
        <v>13.012493196681124</v>
      </c>
      <c r="I31" s="986">
        <v>13.865551449163039</v>
      </c>
      <c r="J31" s="986">
        <v>15.571454134853305</v>
      </c>
      <c r="K31" s="986">
        <v>21.245394296312909</v>
      </c>
      <c r="L31" s="986">
        <v>16.219446879261778</v>
      </c>
      <c r="M31" s="1015"/>
    </row>
    <row r="32" spans="1:13" s="1000" customFormat="1" ht="12.75">
      <c r="A32" s="1013"/>
      <c r="B32" s="1016" t="s">
        <v>1013</v>
      </c>
      <c r="C32" s="986">
        <v>119.17875776942499</v>
      </c>
      <c r="D32" s="986">
        <v>119.58649843626236</v>
      </c>
      <c r="E32" s="986">
        <v>139.62034899279888</v>
      </c>
      <c r="F32" s="986">
        <v>128.88103928565644</v>
      </c>
      <c r="G32" s="986">
        <v>147.03100022950898</v>
      </c>
      <c r="H32" s="986">
        <v>276.95759031584771</v>
      </c>
      <c r="I32" s="986">
        <v>171.78194618615728</v>
      </c>
      <c r="J32" s="986">
        <v>188.67376227098632</v>
      </c>
      <c r="K32" s="986">
        <v>246.57583638775802</v>
      </c>
      <c r="L32" s="986">
        <v>190.72661791068262</v>
      </c>
      <c r="M32" s="1015"/>
    </row>
    <row r="33" spans="1:35" s="1000" customFormat="1" ht="12.75">
      <c r="A33" s="1461" t="s">
        <v>1014</v>
      </c>
      <c r="B33" s="1462"/>
      <c r="C33" s="988"/>
      <c r="D33" s="988"/>
      <c r="E33" s="988"/>
      <c r="F33" s="988"/>
      <c r="G33" s="988"/>
      <c r="H33" s="987"/>
      <c r="I33" s="987"/>
      <c r="J33" s="987"/>
      <c r="K33" s="987"/>
      <c r="L33" s="987"/>
      <c r="M33" s="1015"/>
    </row>
    <row r="34" spans="1:35" s="1000" customFormat="1" ht="12.75">
      <c r="A34" s="1013"/>
      <c r="B34" s="1016" t="s">
        <v>1015</v>
      </c>
      <c r="C34" s="986">
        <v>8.2316198699403671</v>
      </c>
      <c r="D34" s="986">
        <v>7.3865760434278842</v>
      </c>
      <c r="E34" s="986">
        <v>7.1850795254328075</v>
      </c>
      <c r="F34" s="986">
        <v>6.9278931343249992</v>
      </c>
      <c r="G34" s="986">
        <v>7.4784880030068264</v>
      </c>
      <c r="H34" s="986">
        <v>7.0934065901248964</v>
      </c>
      <c r="I34" s="986">
        <v>8.4306258773314422</v>
      </c>
      <c r="J34" s="986">
        <v>6.7237736910041672</v>
      </c>
      <c r="K34" s="986">
        <v>9.4775577508041504</v>
      </c>
      <c r="L34" s="986">
        <v>10.611271950356095</v>
      </c>
      <c r="M34" s="1015"/>
    </row>
    <row r="35" spans="1:35" s="1000" customFormat="1" ht="12.75">
      <c r="A35" s="1013"/>
      <c r="B35" s="1016" t="s">
        <v>1016</v>
      </c>
      <c r="C35" s="986">
        <v>2.5407900770791638</v>
      </c>
      <c r="D35" s="986">
        <v>3.7925151308326077</v>
      </c>
      <c r="E35" s="986">
        <v>2.9568562191802812</v>
      </c>
      <c r="F35" s="986">
        <v>2.4408938027441516</v>
      </c>
      <c r="G35" s="986">
        <v>2.0211043589171509</v>
      </c>
      <c r="H35" s="986">
        <v>1.6473891819590318</v>
      </c>
      <c r="I35" s="986">
        <v>5.3179570351077663</v>
      </c>
      <c r="J35" s="986">
        <v>3.7139681098570554</v>
      </c>
      <c r="K35" s="986">
        <v>5.1651447124294663</v>
      </c>
      <c r="L35" s="986">
        <v>6.0708167054915974</v>
      </c>
      <c r="M35" s="1015"/>
    </row>
    <row r="36" spans="1:35" s="1000" customFormat="1" ht="12.75">
      <c r="A36" s="1013"/>
      <c r="B36" s="1016" t="s">
        <v>1017</v>
      </c>
      <c r="C36" s="986">
        <v>10.295046263539707</v>
      </c>
      <c r="D36" s="986">
        <v>24.142313629777512</v>
      </c>
      <c r="E36" s="986">
        <v>15.93175184556266</v>
      </c>
      <c r="F36" s="986">
        <v>12.012509172353251</v>
      </c>
      <c r="G36" s="986">
        <v>7.2944304675172225</v>
      </c>
      <c r="H36" s="986">
        <v>6.0588693317662905</v>
      </c>
      <c r="I36" s="986">
        <v>20.706728865835085</v>
      </c>
      <c r="J36" s="986">
        <v>12.731554488797885</v>
      </c>
      <c r="K36" s="986">
        <v>12.739073645793161</v>
      </c>
      <c r="L36" s="986">
        <v>13.50135673582305</v>
      </c>
      <c r="M36" s="1015"/>
    </row>
    <row r="37" spans="1:35" s="1000" customFormat="1" ht="12.75">
      <c r="A37" s="1013"/>
      <c r="B37" s="1016" t="s">
        <v>1018</v>
      </c>
      <c r="C37" s="986">
        <v>211.07369097575625</v>
      </c>
      <c r="D37" s="986">
        <v>189.05802380552356</v>
      </c>
      <c r="E37" s="986">
        <v>173.54859151932141</v>
      </c>
      <c r="F37" s="986">
        <v>179.23366583194735</v>
      </c>
      <c r="G37" s="986">
        <v>179.65675051955748</v>
      </c>
      <c r="H37" s="986">
        <v>191.10167807742627</v>
      </c>
      <c r="I37" s="986">
        <v>249.07784241705238</v>
      </c>
      <c r="J37" s="986">
        <v>172.7648909904799</v>
      </c>
      <c r="K37" s="986">
        <v>175.40537221298052</v>
      </c>
      <c r="L37" s="986">
        <v>225.23391766939386</v>
      </c>
      <c r="M37" s="1015"/>
    </row>
    <row r="38" spans="1:35" s="1000" customFormat="1" ht="12.75">
      <c r="A38" s="1013"/>
      <c r="B38" s="1016" t="s">
        <v>1019</v>
      </c>
      <c r="C38" s="986">
        <v>85.956102154546357</v>
      </c>
      <c r="D38" s="986">
        <v>79.102474745345233</v>
      </c>
      <c r="E38" s="986">
        <v>84.878070789626065</v>
      </c>
      <c r="F38" s="986">
        <v>86.57371897158869</v>
      </c>
      <c r="G38" s="986">
        <v>89.616409550669673</v>
      </c>
      <c r="H38" s="986">
        <v>90.310428766454564</v>
      </c>
      <c r="I38" s="986">
        <v>69.30483557729832</v>
      </c>
      <c r="J38" s="986">
        <v>79.947804265236243</v>
      </c>
      <c r="K38" s="986">
        <v>78.590578533923036</v>
      </c>
      <c r="L38" s="986">
        <v>71.109503179612673</v>
      </c>
      <c r="M38" s="1015"/>
    </row>
    <row r="39" spans="1:35" s="1000" customFormat="1" ht="12.75">
      <c r="A39" s="1013"/>
      <c r="B39" s="1019" t="s">
        <v>1020</v>
      </c>
      <c r="C39" s="986">
        <v>73.911480012570834</v>
      </c>
      <c r="D39" s="986">
        <v>58.849666177936491</v>
      </c>
      <c r="E39" s="986">
        <v>66.264643345212704</v>
      </c>
      <c r="F39" s="986">
        <v>68.379948174471579</v>
      </c>
      <c r="G39" s="986">
        <v>75.152885061940538</v>
      </c>
      <c r="H39" s="986">
        <v>75.617188805467464</v>
      </c>
      <c r="I39" s="986">
        <v>51.569762176963444</v>
      </c>
      <c r="J39" s="986">
        <v>58.130323865992075</v>
      </c>
      <c r="K39" s="986">
        <v>52.780305430748506</v>
      </c>
      <c r="L39" s="986">
        <v>50.813115546486266</v>
      </c>
      <c r="M39" s="1015"/>
    </row>
    <row r="40" spans="1:35" s="1000" customFormat="1" ht="12.75">
      <c r="A40" s="1463" t="s">
        <v>1021</v>
      </c>
      <c r="B40" s="1463"/>
      <c r="C40" s="1463"/>
      <c r="D40" s="1463"/>
      <c r="E40" s="1463"/>
      <c r="F40" s="1463"/>
      <c r="G40" s="1463"/>
      <c r="H40" s="1463"/>
      <c r="I40" s="1463"/>
      <c r="J40" s="1463"/>
      <c r="K40" s="1463"/>
      <c r="L40" s="1463"/>
    </row>
    <row r="41" spans="1:35" s="1003" customFormat="1" ht="12.75">
      <c r="A41" s="1011" t="s">
        <v>1022</v>
      </c>
      <c r="B41" s="1020"/>
      <c r="C41" s="989">
        <v>46</v>
      </c>
      <c r="D41" s="989">
        <v>46</v>
      </c>
      <c r="E41" s="989">
        <v>45</v>
      </c>
      <c r="F41" s="989">
        <v>43</v>
      </c>
      <c r="G41" s="989">
        <v>42</v>
      </c>
      <c r="H41" s="989">
        <v>40</v>
      </c>
      <c r="I41" s="989">
        <v>39</v>
      </c>
      <c r="J41" s="1021" t="s">
        <v>1023</v>
      </c>
      <c r="K41" s="1021" t="s">
        <v>1024</v>
      </c>
      <c r="L41" s="1021" t="s">
        <v>1025</v>
      </c>
      <c r="Z41" s="1000"/>
      <c r="AA41" s="1000"/>
      <c r="AB41" s="1000"/>
      <c r="AC41" s="1000"/>
      <c r="AD41" s="1000"/>
      <c r="AE41" s="1000"/>
      <c r="AF41" s="1000"/>
      <c r="AG41" s="1000"/>
      <c r="AH41" s="1000"/>
      <c r="AI41" s="1000"/>
    </row>
    <row r="42" spans="1:35" s="1003" customFormat="1" ht="12.75">
      <c r="A42" s="1018" t="s">
        <v>1026</v>
      </c>
      <c r="B42" s="1022"/>
      <c r="C42" s="990">
        <v>1128</v>
      </c>
      <c r="D42" s="990">
        <v>1216</v>
      </c>
      <c r="E42" s="990">
        <v>1273</v>
      </c>
      <c r="F42" s="990">
        <v>1314</v>
      </c>
      <c r="G42" s="990">
        <v>1374</v>
      </c>
      <c r="H42" s="990">
        <v>1459</v>
      </c>
      <c r="I42" s="990">
        <v>1647</v>
      </c>
      <c r="J42" s="990">
        <v>1849</v>
      </c>
      <c r="K42" s="990">
        <v>1828</v>
      </c>
      <c r="L42" s="990">
        <v>1908</v>
      </c>
      <c r="Z42" s="1000"/>
      <c r="AA42" s="1000"/>
      <c r="AB42" s="1000"/>
      <c r="AC42" s="1000"/>
      <c r="AD42" s="1000"/>
      <c r="AE42" s="1000"/>
      <c r="AF42" s="1000"/>
      <c r="AG42" s="1000"/>
      <c r="AH42" s="1000"/>
      <c r="AI42" s="1000"/>
    </row>
    <row r="43" spans="1:35" s="1000" customFormat="1" ht="12.75">
      <c r="A43" s="1013"/>
      <c r="B43" s="1016" t="s">
        <v>1027</v>
      </c>
      <c r="C43" s="991">
        <v>128</v>
      </c>
      <c r="D43" s="991">
        <v>136</v>
      </c>
      <c r="E43" s="991">
        <v>142</v>
      </c>
      <c r="F43" s="991">
        <v>152</v>
      </c>
      <c r="G43" s="991">
        <v>154</v>
      </c>
      <c r="H43" s="991">
        <v>160</v>
      </c>
      <c r="I43" s="991">
        <v>178</v>
      </c>
      <c r="J43" s="991">
        <v>196</v>
      </c>
      <c r="K43" s="991">
        <v>195</v>
      </c>
      <c r="L43" s="991">
        <v>210</v>
      </c>
    </row>
    <row r="44" spans="1:35" s="1000" customFormat="1" ht="12.75">
      <c r="A44" s="1013"/>
      <c r="B44" s="1016" t="s">
        <v>1028</v>
      </c>
      <c r="C44" s="991">
        <v>90</v>
      </c>
      <c r="D44" s="991">
        <v>99</v>
      </c>
      <c r="E44" s="991">
        <v>102</v>
      </c>
      <c r="F44" s="991">
        <v>105</v>
      </c>
      <c r="G44" s="991">
        <v>112</v>
      </c>
      <c r="H44" s="991">
        <v>114</v>
      </c>
      <c r="I44" s="991">
        <v>137</v>
      </c>
      <c r="J44" s="991">
        <v>156</v>
      </c>
      <c r="K44" s="991">
        <v>147</v>
      </c>
      <c r="L44" s="991">
        <v>154</v>
      </c>
    </row>
    <row r="45" spans="1:35" s="1000" customFormat="1" ht="12.75">
      <c r="A45" s="1013"/>
      <c r="B45" s="1016" t="s">
        <v>1029</v>
      </c>
      <c r="C45" s="991">
        <v>83</v>
      </c>
      <c r="D45" s="991">
        <v>88</v>
      </c>
      <c r="E45" s="991">
        <v>93</v>
      </c>
      <c r="F45" s="991">
        <v>94</v>
      </c>
      <c r="G45" s="991">
        <v>95</v>
      </c>
      <c r="H45" s="991">
        <v>103</v>
      </c>
      <c r="I45" s="991">
        <v>107</v>
      </c>
      <c r="J45" s="991">
        <v>123</v>
      </c>
      <c r="K45" s="991">
        <v>119</v>
      </c>
      <c r="L45" s="991">
        <v>121</v>
      </c>
    </row>
    <row r="46" spans="1:35" s="1000" customFormat="1" ht="12.75">
      <c r="A46" s="1013"/>
      <c r="B46" s="1016" t="s">
        <v>1030</v>
      </c>
      <c r="C46" s="991">
        <v>122</v>
      </c>
      <c r="D46" s="991">
        <v>129</v>
      </c>
      <c r="E46" s="991">
        <v>140</v>
      </c>
      <c r="F46" s="991">
        <v>142</v>
      </c>
      <c r="G46" s="991">
        <v>150</v>
      </c>
      <c r="H46" s="991">
        <v>159</v>
      </c>
      <c r="I46" s="991">
        <v>174</v>
      </c>
      <c r="J46" s="991">
        <v>188</v>
      </c>
      <c r="K46" s="991">
        <v>183</v>
      </c>
      <c r="L46" s="991">
        <v>191</v>
      </c>
    </row>
    <row r="47" spans="1:35" s="1000" customFormat="1" ht="12.75">
      <c r="A47" s="1013"/>
      <c r="B47" s="1016" t="s">
        <v>1031</v>
      </c>
      <c r="C47" s="991">
        <v>73</v>
      </c>
      <c r="D47" s="991">
        <v>74</v>
      </c>
      <c r="E47" s="991">
        <v>77</v>
      </c>
      <c r="F47" s="991">
        <v>79</v>
      </c>
      <c r="G47" s="991">
        <v>84</v>
      </c>
      <c r="H47" s="991">
        <v>91</v>
      </c>
      <c r="I47" s="991">
        <v>114</v>
      </c>
      <c r="J47" s="991">
        <v>140</v>
      </c>
      <c r="K47" s="991">
        <v>150</v>
      </c>
      <c r="L47" s="991">
        <v>161</v>
      </c>
    </row>
    <row r="48" spans="1:35" s="1000" customFormat="1" ht="12.75">
      <c r="A48" s="1013"/>
      <c r="B48" s="1016" t="s">
        <v>1032</v>
      </c>
      <c r="C48" s="991">
        <v>85</v>
      </c>
      <c r="D48" s="991">
        <v>98</v>
      </c>
      <c r="E48" s="991">
        <v>104</v>
      </c>
      <c r="F48" s="991">
        <v>105</v>
      </c>
      <c r="G48" s="991">
        <v>108</v>
      </c>
      <c r="H48" s="991">
        <v>111</v>
      </c>
      <c r="I48" s="991">
        <v>117</v>
      </c>
      <c r="J48" s="991">
        <v>128</v>
      </c>
      <c r="K48" s="991">
        <v>125</v>
      </c>
      <c r="L48" s="991">
        <v>133</v>
      </c>
    </row>
    <row r="49" spans="1:12" s="1000" customFormat="1" ht="12.75">
      <c r="A49" s="1013"/>
      <c r="B49" s="1016" t="s">
        <v>1033</v>
      </c>
      <c r="C49" s="991">
        <v>123</v>
      </c>
      <c r="D49" s="991">
        <v>133</v>
      </c>
      <c r="E49" s="991">
        <v>137</v>
      </c>
      <c r="F49" s="991">
        <v>143</v>
      </c>
      <c r="G49" s="991">
        <v>143</v>
      </c>
      <c r="H49" s="991">
        <v>154</v>
      </c>
      <c r="I49" s="991">
        <v>169</v>
      </c>
      <c r="J49" s="991">
        <v>195</v>
      </c>
      <c r="K49" s="991">
        <v>189</v>
      </c>
      <c r="L49" s="991">
        <v>198</v>
      </c>
    </row>
    <row r="50" spans="1:12" s="1000" customFormat="1" ht="12.75">
      <c r="A50" s="1013"/>
      <c r="B50" s="1016" t="s">
        <v>1034</v>
      </c>
      <c r="C50" s="991">
        <v>56</v>
      </c>
      <c r="D50" s="991">
        <v>61</v>
      </c>
      <c r="E50" s="991">
        <v>63</v>
      </c>
      <c r="F50" s="991">
        <v>63</v>
      </c>
      <c r="G50" s="991">
        <v>62</v>
      </c>
      <c r="H50" s="991">
        <v>65</v>
      </c>
      <c r="I50" s="991">
        <v>77</v>
      </c>
      <c r="J50" s="991">
        <v>91</v>
      </c>
      <c r="K50" s="991">
        <v>91</v>
      </c>
      <c r="L50" s="991">
        <v>97</v>
      </c>
    </row>
    <row r="51" spans="1:12" s="1000" customFormat="1" ht="12.75">
      <c r="A51" s="1023"/>
      <c r="B51" s="1024" t="s">
        <v>1035</v>
      </c>
      <c r="C51" s="992">
        <v>368</v>
      </c>
      <c r="D51" s="992">
        <v>398</v>
      </c>
      <c r="E51" s="992">
        <v>415</v>
      </c>
      <c r="F51" s="992">
        <v>431</v>
      </c>
      <c r="G51" s="992">
        <v>466</v>
      </c>
      <c r="H51" s="992">
        <v>502</v>
      </c>
      <c r="I51" s="992">
        <v>574</v>
      </c>
      <c r="J51" s="992">
        <v>632</v>
      </c>
      <c r="K51" s="992">
        <v>629</v>
      </c>
      <c r="L51" s="992">
        <v>643</v>
      </c>
    </row>
    <row r="52" spans="1:12" s="1000" customFormat="1" ht="12.75">
      <c r="A52" s="1025" t="s">
        <v>994</v>
      </c>
      <c r="B52" s="1014"/>
      <c r="C52" s="1026"/>
      <c r="D52" s="1026"/>
      <c r="E52" s="1026"/>
      <c r="F52" s="1026"/>
      <c r="G52" s="1026"/>
      <c r="H52" s="1026"/>
      <c r="I52" s="1026"/>
      <c r="J52" s="1026"/>
      <c r="K52" s="1026"/>
      <c r="L52" s="1027" t="s">
        <v>158</v>
      </c>
    </row>
    <row r="53" spans="1:12" s="1000" customFormat="1" ht="15" customHeight="1">
      <c r="A53" s="1028" t="s">
        <v>1036</v>
      </c>
      <c r="B53" s="1029"/>
      <c r="C53" s="1029"/>
      <c r="D53" s="1029"/>
      <c r="E53" s="1029"/>
      <c r="F53" s="1029"/>
      <c r="G53" s="1029"/>
      <c r="H53" s="1029"/>
      <c r="I53" s="1029"/>
      <c r="J53" s="1029"/>
      <c r="K53" s="1029"/>
    </row>
    <row r="54" spans="1:12" s="1000" customFormat="1" ht="12.75">
      <c r="A54" s="1028" t="s">
        <v>1037</v>
      </c>
      <c r="B54" s="1028"/>
      <c r="C54" s="1028"/>
      <c r="D54" s="1028"/>
      <c r="E54" s="1028"/>
      <c r="F54" s="1028"/>
      <c r="G54" s="1028"/>
      <c r="H54" s="1028"/>
      <c r="I54" s="1028"/>
      <c r="J54" s="1028"/>
      <c r="K54" s="1028"/>
      <c r="L54" s="1028"/>
    </row>
    <row r="55" spans="1:12" s="1000" customFormat="1" ht="12.75">
      <c r="A55" s="1448" t="s">
        <v>1038</v>
      </c>
      <c r="B55" s="1448"/>
      <c r="C55" s="1448"/>
      <c r="D55" s="1448"/>
      <c r="E55" s="1448"/>
      <c r="F55" s="1448"/>
      <c r="G55" s="1448"/>
      <c r="H55" s="1448"/>
      <c r="I55" s="1448"/>
      <c r="J55" s="1448"/>
      <c r="K55" s="1448"/>
      <c r="L55" s="1448"/>
    </row>
    <row r="56" spans="1:12" s="1000" customFormat="1" ht="12.75">
      <c r="A56" s="1028" t="s">
        <v>1039</v>
      </c>
      <c r="B56" s="1028"/>
      <c r="C56" s="1028"/>
      <c r="D56" s="1028"/>
      <c r="E56" s="1028"/>
      <c r="F56" s="1028"/>
      <c r="G56" s="1028"/>
      <c r="H56" s="1028"/>
      <c r="I56" s="1028"/>
      <c r="J56" s="1028"/>
      <c r="K56" s="1028"/>
      <c r="L56" s="1028"/>
    </row>
    <row r="57" spans="1:12" s="1000" customFormat="1" ht="12.75">
      <c r="A57" s="1449" t="s">
        <v>1040</v>
      </c>
      <c r="B57" s="1449"/>
      <c r="C57" s="1449"/>
      <c r="D57" s="1449"/>
      <c r="E57" s="1449"/>
      <c r="F57" s="1449"/>
      <c r="G57" s="1449"/>
      <c r="H57" s="1449"/>
      <c r="I57" s="1030"/>
      <c r="J57" s="1030"/>
      <c r="K57" s="1028"/>
      <c r="L57" s="1028"/>
    </row>
    <row r="58" spans="1:12" s="1000" customFormat="1" ht="12.75">
      <c r="A58" s="1450" t="s">
        <v>1041</v>
      </c>
      <c r="B58" s="1450"/>
      <c r="C58" s="1450"/>
      <c r="D58" s="1450"/>
      <c r="E58" s="1450"/>
      <c r="F58" s="1450"/>
      <c r="G58" s="1450"/>
      <c r="H58" s="1450"/>
      <c r="I58" s="1450"/>
      <c r="J58" s="1450"/>
      <c r="K58" s="1450"/>
      <c r="L58" s="1450"/>
    </row>
    <row r="59" spans="1:12" s="1000" customFormat="1" ht="12.75">
      <c r="A59" s="1028" t="s">
        <v>1042</v>
      </c>
      <c r="B59" s="1028"/>
      <c r="C59" s="1028"/>
      <c r="D59" s="1028"/>
      <c r="E59" s="1028"/>
      <c r="F59" s="1028"/>
      <c r="G59" s="1028"/>
      <c r="H59" s="1031"/>
      <c r="I59" s="1031"/>
      <c r="J59" s="1031"/>
      <c r="K59" s="1031"/>
      <c r="L59" s="1031"/>
    </row>
    <row r="60" spans="1:12" s="1000" customFormat="1" ht="12.75">
      <c r="A60" s="1028" t="s">
        <v>1043</v>
      </c>
      <c r="B60" s="1028"/>
      <c r="C60" s="1028"/>
      <c r="D60" s="1028"/>
      <c r="E60" s="1028"/>
      <c r="F60" s="1028"/>
      <c r="G60" s="1028"/>
      <c r="H60" s="1028"/>
      <c r="I60" s="1028"/>
      <c r="J60" s="1028"/>
      <c r="K60" s="1028"/>
      <c r="L60" s="1028"/>
    </row>
    <row r="61" spans="1:12" s="1000" customFormat="1" ht="12.75">
      <c r="A61" s="1028" t="s">
        <v>1044</v>
      </c>
      <c r="B61" s="1028"/>
      <c r="C61" s="1028"/>
      <c r="D61" s="1028"/>
      <c r="E61" s="1028"/>
      <c r="F61" s="1028"/>
      <c r="G61" s="1028"/>
      <c r="H61" s="1028"/>
      <c r="I61" s="1028"/>
      <c r="J61" s="1028"/>
      <c r="K61" s="1028"/>
      <c r="L61" s="1028"/>
    </row>
    <row r="62" spans="1:12" s="1000" customFormat="1" ht="12.75">
      <c r="A62" s="1028" t="s">
        <v>1045</v>
      </c>
      <c r="B62" s="1028"/>
      <c r="C62" s="1028"/>
      <c r="D62" s="1028"/>
      <c r="E62" s="1028"/>
      <c r="F62" s="1028"/>
      <c r="G62" s="1028"/>
      <c r="H62" s="1028"/>
      <c r="I62" s="1028"/>
      <c r="J62" s="1028"/>
      <c r="K62" s="1028"/>
      <c r="L62" s="1028"/>
    </row>
    <row r="63" spans="1:12" s="1000" customFormat="1" ht="12.75">
      <c r="A63" s="1028" t="s">
        <v>1046</v>
      </c>
      <c r="B63" s="1028"/>
      <c r="C63" s="1028"/>
      <c r="D63" s="1028"/>
      <c r="E63" s="1028"/>
      <c r="F63" s="1028"/>
      <c r="G63" s="1028"/>
      <c r="H63" s="1028"/>
      <c r="I63" s="1028"/>
      <c r="J63" s="1028"/>
      <c r="K63" s="1028"/>
      <c r="L63" s="1028"/>
    </row>
    <row r="64" spans="1:12" s="1000" customFormat="1" ht="13.5" customHeight="1">
      <c r="A64" s="1028" t="s">
        <v>1047</v>
      </c>
      <c r="B64" s="1028"/>
      <c r="C64" s="1028"/>
      <c r="D64" s="1028"/>
      <c r="E64" s="1028"/>
      <c r="F64" s="1028"/>
      <c r="G64" s="1028"/>
      <c r="H64" s="1028"/>
      <c r="I64" s="1028"/>
      <c r="J64" s="1028"/>
      <c r="K64" s="1032"/>
      <c r="L64" s="1032"/>
    </row>
    <row r="65" spans="1:12" s="1000" customFormat="1" ht="12" customHeight="1">
      <c r="A65" s="1447" t="s">
        <v>1048</v>
      </c>
      <c r="B65" s="1447"/>
      <c r="C65" s="1447"/>
      <c r="D65" s="1447"/>
      <c r="E65" s="1447"/>
      <c r="F65" s="1447"/>
      <c r="G65" s="1447"/>
      <c r="H65" s="1447"/>
      <c r="I65" s="1447"/>
      <c r="J65" s="1447"/>
      <c r="K65" s="1447"/>
      <c r="L65" s="1447"/>
    </row>
    <row r="66" spans="1:12" s="1000" customFormat="1" ht="12" customHeight="1">
      <c r="A66" s="1447" t="s">
        <v>1049</v>
      </c>
      <c r="B66" s="1447"/>
      <c r="C66" s="1447"/>
      <c r="D66" s="1447"/>
      <c r="E66" s="1447"/>
      <c r="F66" s="1447"/>
      <c r="G66" s="1447"/>
      <c r="H66" s="1033"/>
      <c r="I66" s="1033"/>
      <c r="J66" s="1033"/>
      <c r="K66" s="1033"/>
      <c r="L66" s="1033"/>
    </row>
    <row r="67" spans="1:12" s="1000" customFormat="1" ht="12" customHeight="1">
      <c r="A67" s="1447" t="s">
        <v>1050</v>
      </c>
      <c r="B67" s="1447"/>
      <c r="C67" s="1447"/>
      <c r="D67" s="1447"/>
      <c r="E67" s="1447"/>
      <c r="F67" s="1447"/>
      <c r="G67" s="1447"/>
      <c r="H67" s="1033"/>
      <c r="I67" s="1033"/>
      <c r="J67" s="1033"/>
      <c r="K67" s="1033"/>
      <c r="L67" s="1033"/>
    </row>
    <row r="68" spans="1:12" s="1000" customFormat="1" ht="12.75"/>
    <row r="69" spans="1:12" s="1000" customFormat="1" ht="12.75"/>
    <row r="70" spans="1:12" s="1000" customFormat="1" ht="12.75"/>
    <row r="71" spans="1:12" s="1000" customFormat="1" ht="12.75"/>
    <row r="72" spans="1:12" s="1000" customFormat="1" ht="12.75"/>
    <row r="73" spans="1:12" s="1000" customFormat="1" ht="12.75"/>
    <row r="74" spans="1:12" s="1000" customFormat="1" ht="12.75"/>
    <row r="75" spans="1:12" s="1000" customFormat="1" ht="12.75"/>
    <row r="76" spans="1:12" s="1000" customFormat="1" ht="12.75"/>
    <row r="77" spans="1:12" s="1000" customFormat="1" ht="12.75"/>
    <row r="78" spans="1:12" s="1000" customFormat="1" ht="12.75"/>
    <row r="79" spans="1:12" s="1000" customFormat="1" ht="12.75"/>
    <row r="80" spans="1:12" s="1000" customFormat="1" ht="12.75"/>
    <row r="81" s="1000" customFormat="1" ht="12.75"/>
    <row r="82" s="1000" customFormat="1" ht="12.75"/>
    <row r="83" s="1000" customFormat="1" ht="12.75"/>
    <row r="84" s="1000" customFormat="1" ht="12.75"/>
    <row r="85" s="1000" customFormat="1" ht="12.75"/>
    <row r="86" s="1000" customFormat="1" ht="12.75"/>
    <row r="87" s="1000" customFormat="1" ht="12.75"/>
    <row r="88" s="1000" customFormat="1" ht="12.75"/>
    <row r="89" s="1000" customFormat="1" ht="12.75"/>
    <row r="90" s="1000" customFormat="1" ht="12.75"/>
    <row r="91" s="1000" customFormat="1" ht="12.75"/>
    <row r="92" s="1000" customFormat="1" ht="12.75"/>
    <row r="93" s="1000" customFormat="1" ht="12.75"/>
    <row r="94" s="1000" customFormat="1" ht="12.75"/>
    <row r="95" s="1000" customFormat="1" ht="12.75"/>
    <row r="96" s="1000" customFormat="1" ht="12.75"/>
    <row r="97" s="1000" customFormat="1" ht="12.75"/>
    <row r="98" s="1000" customFormat="1" ht="12.75"/>
    <row r="99" s="1000" customFormat="1" ht="12.75"/>
    <row r="100" s="1000" customFormat="1" ht="12.75"/>
    <row r="101" s="1000" customFormat="1" ht="12.75"/>
    <row r="102" s="1000" customFormat="1" ht="12.75"/>
    <row r="103" s="1000" customFormat="1" ht="12.75"/>
    <row r="104" s="1000" customFormat="1" ht="12.75"/>
    <row r="105" s="1000" customFormat="1" ht="12.75"/>
    <row r="106" s="1000" customFormat="1" ht="12.75"/>
    <row r="107" s="1000" customFormat="1" ht="12.75"/>
    <row r="108" s="1000" customFormat="1" ht="12.75"/>
    <row r="109" s="1000" customFormat="1" ht="12.75"/>
    <row r="110" s="1000" customFormat="1" ht="12.75"/>
    <row r="111" s="1000" customFormat="1" ht="12.75"/>
    <row r="112" s="1000" customFormat="1" ht="12.75"/>
    <row r="113" s="1000" customFormat="1" ht="12.75"/>
    <row r="114" s="1000" customFormat="1" ht="12.75"/>
    <row r="115" s="1000" customFormat="1" ht="12.75"/>
    <row r="116" s="1000" customFormat="1" ht="12.75"/>
    <row r="117" s="1000" customFormat="1" ht="12.75"/>
    <row r="118" s="1000" customFormat="1" ht="12.75"/>
    <row r="119" s="1000" customFormat="1" ht="12.75"/>
    <row r="120" s="1000" customFormat="1" ht="12.75"/>
    <row r="121" s="1000" customFormat="1" ht="12.75"/>
    <row r="122" s="1000" customFormat="1" ht="12.75"/>
    <row r="123" s="1000" customFormat="1" ht="12.75"/>
    <row r="124" s="1000" customFormat="1" ht="12.75"/>
    <row r="125" s="1000" customFormat="1" ht="12.75"/>
    <row r="126" s="1000" customFormat="1" ht="12.75"/>
    <row r="127" s="1000" customFormat="1" ht="12.75"/>
    <row r="128" s="1000" customFormat="1" ht="12.75"/>
    <row r="129" s="1000" customFormat="1" ht="12.75"/>
    <row r="130" s="1000" customFormat="1" ht="12.75"/>
    <row r="131" s="1000" customFormat="1" ht="12.75"/>
    <row r="132" s="1000" customFormat="1" ht="12.75"/>
    <row r="133" s="1000" customFormat="1" ht="12.75"/>
    <row r="134" s="1000" customFormat="1" ht="12.75"/>
    <row r="135" s="1000" customFormat="1" ht="12.75"/>
    <row r="136" s="1000" customFormat="1" ht="12.75"/>
    <row r="137" s="1000" customFormat="1" ht="12.75"/>
    <row r="138" s="1000" customFormat="1" ht="12.75"/>
    <row r="139" s="1000" customFormat="1" ht="12.75"/>
    <row r="140" s="1000" customFormat="1" ht="12.75"/>
    <row r="141" s="1000" customFormat="1" ht="12.75"/>
    <row r="142" s="1000" customFormat="1" ht="12.75"/>
    <row r="143" s="1000" customFormat="1" ht="12.75"/>
    <row r="144" s="1000" customFormat="1" ht="12.75"/>
    <row r="145" s="1000" customFormat="1" ht="12.75"/>
    <row r="146" s="1000" customFormat="1" ht="12.75"/>
    <row r="147" s="1000" customFormat="1" ht="12.75"/>
    <row r="148" s="1000" customFormat="1" ht="12.75"/>
    <row r="149" s="1000" customFormat="1" ht="12.75"/>
    <row r="150" s="1000" customFormat="1" ht="12.75"/>
    <row r="151" s="1000" customFormat="1" ht="12.75"/>
    <row r="152" s="1000" customFormat="1" ht="12.75"/>
    <row r="153" s="1000" customFormat="1" ht="12.75"/>
    <row r="154" s="1000" customFormat="1" ht="12.75"/>
    <row r="155" s="1000" customFormat="1" ht="12.75"/>
    <row r="156" s="1000" customFormat="1" ht="12.75"/>
    <row r="157" s="1000" customFormat="1" ht="12.75"/>
    <row r="158" s="1000" customFormat="1" ht="12.75"/>
    <row r="159" s="1000" customFormat="1" ht="12.75"/>
    <row r="160" s="1000" customFormat="1" ht="12.75"/>
    <row r="161" s="1000" customFormat="1" ht="12.75"/>
    <row r="162" s="1000" customFormat="1" ht="12.75"/>
    <row r="163" s="999" customFormat="1"/>
    <row r="164" s="999" customFormat="1"/>
  </sheetData>
  <mergeCells count="25">
    <mergeCell ref="A19:B19"/>
    <mergeCell ref="A29:B29"/>
    <mergeCell ref="A33:B33"/>
    <mergeCell ref="A40:L40"/>
    <mergeCell ref="A24:B24"/>
    <mergeCell ref="A7:L7"/>
    <mergeCell ref="A18:L18"/>
    <mergeCell ref="A3:L3"/>
    <mergeCell ref="A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66:G66"/>
    <mergeCell ref="A67:G67"/>
    <mergeCell ref="A55:L55"/>
    <mergeCell ref="A57:H57"/>
    <mergeCell ref="A58:L58"/>
    <mergeCell ref="A65:L65"/>
  </mergeCells>
  <conditionalFormatting sqref="Z5:AI51">
    <cfRule type="containsText" dxfId="0" priority="1" operator="containsText" text="f">
      <formula>NOT(ISERROR(SEARCH("f",Z5)))</formula>
    </cfRule>
  </conditionalFormatting>
  <hyperlinks>
    <hyperlink ref="L2" location="உள்ளடக்கம்!A1" display="cs;slf;fj;jpw;F jpUk;Gtjw;F" xr:uid="{5BE24C8C-71BD-4032-AA29-B46EDD17EDE5}"/>
  </hyperlinks>
  <pageMargins left="0.7" right="0.7" top="0.75" bottom="0.75" header="0.3" footer="0.3"/>
  <pageSetup paperSize="9" scale="35" orientation="portrait" horizontalDpi="4294967294" verticalDpi="4294967294" r:id="rId1"/>
  <headerFooter>
    <oddHeader>&amp;L&amp;"Calibri"&amp;10&amp;K000000 [Limited Sharing]&amp;1#_x000D_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4CCB7-1E77-4B8C-B305-5B1105BC64E5}">
  <sheetPr>
    <pageSetUpPr fitToPage="1"/>
  </sheetPr>
  <dimension ref="A1:IS186"/>
  <sheetViews>
    <sheetView topLeftCell="L1" zoomScaleNormal="100" workbookViewId="0">
      <selection activeCell="P2" sqref="P2"/>
    </sheetView>
  </sheetViews>
  <sheetFormatPr defaultColWidth="15.83203125" defaultRowHeight="12.75"/>
  <cols>
    <col min="1" max="1" width="26.83203125" style="480" customWidth="1"/>
    <col min="2" max="2" width="17.6640625" style="480" customWidth="1"/>
    <col min="3" max="3" width="15.83203125" style="480"/>
    <col min="4" max="4" width="19.1640625" style="480" customWidth="1"/>
    <col min="5" max="5" width="20.33203125" style="480" customWidth="1"/>
    <col min="6" max="6" width="19.1640625" style="480" customWidth="1"/>
    <col min="7" max="7" width="16.6640625" style="480" customWidth="1"/>
    <col min="8" max="8" width="15.5" style="480" bestFit="1" customWidth="1"/>
    <col min="9" max="9" width="17.6640625" style="480" customWidth="1"/>
    <col min="10" max="10" width="15.83203125" style="480"/>
    <col min="11" max="11" width="19.1640625" style="480" customWidth="1"/>
    <col min="12" max="12" width="20" style="480" customWidth="1"/>
    <col min="13" max="13" width="19.83203125" style="480" customWidth="1"/>
    <col min="14" max="14" width="16.1640625" style="480" customWidth="1"/>
    <col min="15" max="15" width="16.33203125" style="480" customWidth="1"/>
    <col min="16" max="16" width="19" style="480" customWidth="1"/>
    <col min="17" max="17" width="15.83203125" style="480"/>
    <col min="18" max="50" width="15.83203125" style="23"/>
    <col min="51" max="16384" width="15.83203125" style="480"/>
  </cols>
  <sheetData>
    <row r="1" spans="1:253" s="296" customFormat="1" ht="15.75">
      <c r="A1" s="535" t="s">
        <v>116</v>
      </c>
      <c r="B1" s="4"/>
      <c r="C1" s="294"/>
      <c r="D1" s="4"/>
      <c r="E1" s="294"/>
      <c r="F1" s="4"/>
      <c r="G1" s="4"/>
      <c r="H1" s="4"/>
      <c r="I1" s="4"/>
      <c r="J1" s="295"/>
      <c r="K1" s="4"/>
      <c r="L1" s="4"/>
      <c r="M1" s="4"/>
      <c r="N1" s="4"/>
      <c r="O1" s="4"/>
      <c r="P1" s="851" t="s">
        <v>641</v>
      </c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</row>
    <row r="2" spans="1:253" s="296" customFormat="1" ht="15.75">
      <c r="A2" s="2"/>
      <c r="B2" s="4"/>
      <c r="C2" s="294"/>
      <c r="D2" s="4"/>
      <c r="E2" s="294"/>
      <c r="F2" s="4"/>
      <c r="G2" s="4"/>
      <c r="H2" s="4"/>
      <c r="I2" s="4"/>
      <c r="J2" s="295"/>
      <c r="K2" s="4"/>
      <c r="L2" s="4"/>
      <c r="M2" s="4"/>
      <c r="N2" s="4"/>
      <c r="O2" s="4"/>
      <c r="P2" s="1130" t="s">
        <v>806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</row>
    <row r="3" spans="1:253" s="853" customFormat="1" ht="15.75">
      <c r="A3" s="1466" t="s">
        <v>642</v>
      </c>
      <c r="B3" s="1466"/>
      <c r="C3" s="1466"/>
      <c r="D3" s="1466"/>
      <c r="E3" s="1466"/>
      <c r="F3" s="1466"/>
      <c r="G3" s="1466"/>
      <c r="H3" s="1466"/>
      <c r="I3" s="1466"/>
      <c r="J3" s="1466"/>
      <c r="K3" s="1466"/>
      <c r="L3" s="1466"/>
      <c r="M3" s="1466"/>
      <c r="N3" s="1466"/>
      <c r="O3" s="1466"/>
      <c r="P3" s="1466"/>
      <c r="Q3" s="852"/>
      <c r="R3" s="714"/>
      <c r="S3" s="714"/>
      <c r="T3" s="714"/>
      <c r="U3" s="714"/>
      <c r="V3" s="714"/>
      <c r="W3" s="714"/>
      <c r="X3" s="714"/>
      <c r="Y3" s="714"/>
      <c r="Z3" s="714"/>
      <c r="AA3" s="714"/>
      <c r="AB3" s="714"/>
      <c r="AC3" s="714"/>
      <c r="AD3" s="714"/>
      <c r="AE3" s="714"/>
      <c r="AF3" s="714"/>
      <c r="AG3" s="714"/>
      <c r="AH3" s="714"/>
      <c r="AI3" s="714"/>
      <c r="AJ3" s="714"/>
      <c r="AK3" s="714"/>
      <c r="AL3" s="714"/>
      <c r="AM3" s="714"/>
      <c r="AN3" s="714"/>
      <c r="AO3" s="714"/>
      <c r="AP3" s="714"/>
      <c r="AQ3" s="714"/>
      <c r="AR3" s="714"/>
      <c r="AS3" s="714"/>
      <c r="AT3" s="714"/>
      <c r="AU3" s="714"/>
      <c r="AV3" s="714"/>
      <c r="AW3" s="714"/>
      <c r="AX3" s="714"/>
      <c r="AY3" s="714"/>
      <c r="AZ3" s="714"/>
      <c r="BA3" s="714"/>
      <c r="BB3" s="714"/>
      <c r="BC3" s="714"/>
      <c r="BD3" s="714"/>
      <c r="BE3" s="714"/>
      <c r="BF3" s="714"/>
      <c r="BG3" s="714"/>
      <c r="BH3" s="714"/>
      <c r="BI3" s="714"/>
      <c r="BJ3" s="714"/>
      <c r="BK3" s="714"/>
      <c r="BL3" s="714"/>
      <c r="BM3" s="714"/>
      <c r="BN3" s="714"/>
      <c r="BO3" s="714"/>
      <c r="BP3" s="714"/>
      <c r="BQ3" s="714"/>
      <c r="BR3" s="714"/>
      <c r="BS3" s="714"/>
      <c r="BT3" s="714"/>
      <c r="BU3" s="714"/>
      <c r="BV3" s="714"/>
      <c r="BW3" s="714"/>
      <c r="BX3" s="714"/>
      <c r="BY3" s="714"/>
      <c r="BZ3" s="714"/>
      <c r="CA3" s="714"/>
      <c r="CB3" s="714"/>
      <c r="CC3" s="714"/>
      <c r="CD3" s="714"/>
      <c r="CE3" s="714"/>
      <c r="CF3" s="714"/>
      <c r="CG3" s="714"/>
      <c r="CH3" s="714"/>
      <c r="CI3" s="714"/>
      <c r="CJ3" s="714"/>
      <c r="CK3" s="714"/>
      <c r="CL3" s="714"/>
      <c r="CM3" s="714"/>
      <c r="CN3" s="714"/>
      <c r="CO3" s="714"/>
      <c r="CP3" s="714"/>
      <c r="CQ3" s="714"/>
      <c r="CR3" s="714"/>
      <c r="CS3" s="714"/>
      <c r="CT3" s="714"/>
      <c r="CU3" s="714"/>
      <c r="CV3" s="714"/>
      <c r="CW3" s="714"/>
      <c r="CX3" s="714"/>
      <c r="CY3" s="714"/>
      <c r="CZ3" s="714"/>
      <c r="DA3" s="714"/>
      <c r="DB3" s="714"/>
      <c r="DC3" s="714"/>
      <c r="DD3" s="714"/>
      <c r="DE3" s="714"/>
      <c r="DF3" s="714"/>
      <c r="DG3" s="714"/>
      <c r="DH3" s="714"/>
      <c r="DI3" s="714"/>
      <c r="DJ3" s="714"/>
      <c r="DK3" s="714"/>
      <c r="DL3" s="714"/>
      <c r="DM3" s="714"/>
      <c r="DN3" s="714"/>
      <c r="DO3" s="714"/>
      <c r="DP3" s="714"/>
      <c r="DQ3" s="714"/>
      <c r="DR3" s="714"/>
      <c r="DS3" s="714"/>
      <c r="DT3" s="714"/>
      <c r="DU3" s="714"/>
      <c r="DV3" s="714"/>
      <c r="DW3" s="714"/>
      <c r="DX3" s="714"/>
      <c r="DY3" s="714"/>
      <c r="DZ3" s="714"/>
      <c r="EA3" s="714"/>
      <c r="EB3" s="714"/>
      <c r="EC3" s="714"/>
      <c r="ED3" s="714"/>
      <c r="EE3" s="714"/>
      <c r="EF3" s="714"/>
      <c r="EG3" s="714"/>
      <c r="EH3" s="714"/>
      <c r="EI3" s="714"/>
      <c r="EJ3" s="714"/>
      <c r="EK3" s="714"/>
      <c r="EL3" s="714"/>
      <c r="EM3" s="714"/>
      <c r="EN3" s="714"/>
      <c r="EO3" s="714"/>
      <c r="EP3" s="714"/>
      <c r="EQ3" s="714"/>
      <c r="ER3" s="714"/>
      <c r="ES3" s="714"/>
      <c r="ET3" s="714"/>
      <c r="EU3" s="714"/>
      <c r="EV3" s="714"/>
      <c r="EW3" s="714"/>
      <c r="EX3" s="714"/>
      <c r="EY3" s="714"/>
      <c r="EZ3" s="714"/>
      <c r="FA3" s="714"/>
      <c r="FB3" s="714"/>
      <c r="FC3" s="714"/>
      <c r="FD3" s="714"/>
      <c r="FE3" s="714"/>
      <c r="FF3" s="714"/>
      <c r="FG3" s="714"/>
      <c r="FH3" s="714"/>
      <c r="FI3" s="714"/>
      <c r="FJ3" s="714"/>
      <c r="FK3" s="714"/>
      <c r="FL3" s="714"/>
      <c r="FM3" s="714"/>
      <c r="FN3" s="714"/>
      <c r="FO3" s="714"/>
      <c r="FP3" s="714"/>
      <c r="FQ3" s="714"/>
      <c r="FR3" s="714"/>
      <c r="FS3" s="714"/>
      <c r="FT3" s="714"/>
      <c r="FU3" s="714"/>
      <c r="FV3" s="714"/>
      <c r="FW3" s="714"/>
      <c r="FX3" s="714"/>
      <c r="FY3" s="714"/>
      <c r="FZ3" s="714"/>
      <c r="GA3" s="714"/>
      <c r="GB3" s="714"/>
      <c r="GC3" s="714"/>
      <c r="GD3" s="714"/>
      <c r="GE3" s="714"/>
      <c r="GF3" s="714"/>
      <c r="GG3" s="714"/>
      <c r="GH3" s="714"/>
      <c r="GI3" s="714"/>
      <c r="GJ3" s="714"/>
      <c r="GK3" s="714"/>
      <c r="GL3" s="714"/>
      <c r="GM3" s="714"/>
      <c r="GN3" s="714"/>
      <c r="GO3" s="714"/>
      <c r="GP3" s="714"/>
      <c r="GQ3" s="714"/>
      <c r="GR3" s="714"/>
      <c r="GS3" s="714"/>
      <c r="GT3" s="714"/>
      <c r="GU3" s="714"/>
      <c r="GV3" s="714"/>
      <c r="GW3" s="714"/>
      <c r="GX3" s="714"/>
      <c r="GY3" s="714"/>
      <c r="GZ3" s="714"/>
      <c r="HA3" s="714"/>
      <c r="HB3" s="714"/>
      <c r="HC3" s="714"/>
      <c r="HD3" s="714"/>
      <c r="HE3" s="714"/>
      <c r="HF3" s="714"/>
      <c r="HG3" s="714"/>
      <c r="HH3" s="714"/>
      <c r="HI3" s="714"/>
      <c r="HJ3" s="714"/>
      <c r="HK3" s="714"/>
      <c r="HL3" s="714"/>
      <c r="HM3" s="714"/>
      <c r="HN3" s="714"/>
      <c r="HO3" s="714"/>
      <c r="HP3" s="714"/>
      <c r="HQ3" s="714"/>
      <c r="HR3" s="714"/>
      <c r="HS3" s="714"/>
      <c r="HT3" s="714"/>
      <c r="HU3" s="714"/>
      <c r="HV3" s="714"/>
      <c r="HW3" s="714"/>
      <c r="HX3" s="714"/>
      <c r="HY3" s="714"/>
      <c r="HZ3" s="714"/>
      <c r="IA3" s="714"/>
      <c r="IB3" s="714"/>
      <c r="IC3" s="714"/>
      <c r="ID3" s="714"/>
      <c r="IE3" s="714"/>
      <c r="IF3" s="714"/>
      <c r="IG3" s="714"/>
      <c r="IH3" s="714"/>
      <c r="II3" s="714"/>
      <c r="IJ3" s="714"/>
      <c r="IK3" s="714"/>
      <c r="IL3" s="714"/>
      <c r="IM3" s="714"/>
      <c r="IN3" s="714"/>
      <c r="IO3" s="714"/>
      <c r="IP3" s="714"/>
      <c r="IQ3" s="714"/>
      <c r="IR3" s="714"/>
      <c r="IS3" s="714"/>
    </row>
    <row r="4" spans="1:253" s="296" customFormat="1" ht="15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537" t="s">
        <v>119</v>
      </c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</row>
    <row r="5" spans="1:253" ht="12.75" customHeight="1">
      <c r="A5" s="832"/>
      <c r="B5" s="1467" t="s">
        <v>623</v>
      </c>
      <c r="C5" s="1146"/>
      <c r="D5" s="1146"/>
      <c r="E5" s="1146"/>
      <c r="F5" s="1146"/>
      <c r="G5" s="1146"/>
      <c r="H5" s="1468"/>
      <c r="I5" s="1467" t="s">
        <v>286</v>
      </c>
      <c r="J5" s="1146"/>
      <c r="K5" s="1146"/>
      <c r="L5" s="1146"/>
      <c r="M5" s="1146"/>
      <c r="N5" s="1146"/>
      <c r="O5" s="1468"/>
      <c r="P5" s="1471" t="s">
        <v>624</v>
      </c>
      <c r="Q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</row>
    <row r="6" spans="1:253">
      <c r="A6" s="1478" t="s">
        <v>120</v>
      </c>
      <c r="B6" s="1469"/>
      <c r="C6" s="1144"/>
      <c r="D6" s="1142"/>
      <c r="E6" s="1144"/>
      <c r="F6" s="1144"/>
      <c r="G6" s="1144"/>
      <c r="H6" s="1470"/>
      <c r="I6" s="1469"/>
      <c r="J6" s="1144"/>
      <c r="K6" s="1142"/>
      <c r="L6" s="1144"/>
      <c r="M6" s="1142"/>
      <c r="N6" s="1144"/>
      <c r="O6" s="1470"/>
      <c r="P6" s="1472"/>
      <c r="Q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</row>
    <row r="7" spans="1:253" ht="15.75" customHeight="1">
      <c r="A7" s="1478"/>
      <c r="B7" s="833" t="s">
        <v>625</v>
      </c>
      <c r="C7" s="834" t="s">
        <v>626</v>
      </c>
      <c r="D7" s="835" t="s">
        <v>627</v>
      </c>
      <c r="E7" s="836"/>
      <c r="F7" s="837" t="s">
        <v>468</v>
      </c>
      <c r="G7" s="838" t="s">
        <v>625</v>
      </c>
      <c r="H7" s="1474" t="s">
        <v>131</v>
      </c>
      <c r="I7" s="833" t="s">
        <v>625</v>
      </c>
      <c r="J7" s="834" t="s">
        <v>626</v>
      </c>
      <c r="K7" s="835" t="s">
        <v>627</v>
      </c>
      <c r="L7" s="836"/>
      <c r="M7" s="837" t="s">
        <v>468</v>
      </c>
      <c r="N7" s="838" t="s">
        <v>625</v>
      </c>
      <c r="O7" s="1474" t="s">
        <v>131</v>
      </c>
      <c r="P7" s="1472"/>
      <c r="Q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</row>
    <row r="8" spans="1:253">
      <c r="A8" s="1478"/>
      <c r="B8" s="839" t="s">
        <v>628</v>
      </c>
      <c r="C8" s="840" t="s">
        <v>139</v>
      </c>
      <c r="D8" s="841" t="s">
        <v>629</v>
      </c>
      <c r="E8" s="842" t="s">
        <v>630</v>
      </c>
      <c r="F8" s="843" t="s">
        <v>631</v>
      </c>
      <c r="G8" s="838" t="s">
        <v>632</v>
      </c>
      <c r="H8" s="1475"/>
      <c r="I8" s="839" t="s">
        <v>628</v>
      </c>
      <c r="J8" s="840" t="s">
        <v>139</v>
      </c>
      <c r="K8" s="841" t="s">
        <v>629</v>
      </c>
      <c r="L8" s="842" t="s">
        <v>630</v>
      </c>
      <c r="M8" s="843" t="s">
        <v>631</v>
      </c>
      <c r="N8" s="838" t="s">
        <v>632</v>
      </c>
      <c r="O8" s="1475"/>
      <c r="P8" s="1472"/>
      <c r="Q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</row>
    <row r="9" spans="1:253">
      <c r="A9" s="1478"/>
      <c r="B9" s="843" t="s">
        <v>259</v>
      </c>
      <c r="C9" s="840" t="s">
        <v>484</v>
      </c>
      <c r="D9" s="841" t="s">
        <v>633</v>
      </c>
      <c r="E9" s="842" t="s">
        <v>634</v>
      </c>
      <c r="F9" s="843" t="s">
        <v>635</v>
      </c>
      <c r="G9" s="843" t="s">
        <v>636</v>
      </c>
      <c r="H9" s="1475"/>
      <c r="I9" s="843" t="s">
        <v>259</v>
      </c>
      <c r="J9" s="840" t="s">
        <v>484</v>
      </c>
      <c r="K9" s="841" t="s">
        <v>633</v>
      </c>
      <c r="L9" s="842" t="s">
        <v>634</v>
      </c>
      <c r="M9" s="843" t="s">
        <v>635</v>
      </c>
      <c r="N9" s="843" t="s">
        <v>636</v>
      </c>
      <c r="O9" s="1475"/>
      <c r="P9" s="1472"/>
      <c r="Q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</row>
    <row r="10" spans="1:253" ht="15">
      <c r="A10" s="844"/>
      <c r="B10" s="843" t="s">
        <v>264</v>
      </c>
      <c r="C10" s="840"/>
      <c r="D10" s="841" t="s">
        <v>484</v>
      </c>
      <c r="E10" s="842" t="s">
        <v>637</v>
      </c>
      <c r="F10" s="843" t="s">
        <v>638</v>
      </c>
      <c r="G10" s="843" t="s">
        <v>137</v>
      </c>
      <c r="H10" s="1475"/>
      <c r="I10" s="843" t="s">
        <v>264</v>
      </c>
      <c r="J10" s="845" t="s">
        <v>639</v>
      </c>
      <c r="K10" s="841" t="s">
        <v>484</v>
      </c>
      <c r="L10" s="842" t="s">
        <v>637</v>
      </c>
      <c r="M10" s="843" t="s">
        <v>638</v>
      </c>
      <c r="N10" s="843" t="s">
        <v>137</v>
      </c>
      <c r="O10" s="1475"/>
      <c r="P10" s="1472"/>
      <c r="Q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</row>
    <row r="11" spans="1:253" ht="15">
      <c r="A11" s="846"/>
      <c r="B11" s="847" t="s">
        <v>140</v>
      </c>
      <c r="C11" s="848"/>
      <c r="D11" s="849"/>
      <c r="E11" s="850"/>
      <c r="F11" s="847" t="s">
        <v>640</v>
      </c>
      <c r="G11" s="847"/>
      <c r="H11" s="1476"/>
      <c r="I11" s="847" t="s">
        <v>140</v>
      </c>
      <c r="J11" s="848"/>
      <c r="K11" s="849"/>
      <c r="L11" s="850"/>
      <c r="M11" s="847" t="s">
        <v>640</v>
      </c>
      <c r="N11" s="847"/>
      <c r="O11" s="1476"/>
      <c r="P11" s="1473"/>
      <c r="Q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</row>
    <row r="12" spans="1:253">
      <c r="A12" s="481"/>
      <c r="B12" s="482"/>
      <c r="C12" s="482"/>
      <c r="D12" s="482"/>
      <c r="E12" s="482"/>
      <c r="F12" s="482"/>
      <c r="G12" s="482"/>
      <c r="H12" s="483"/>
      <c r="I12" s="482"/>
      <c r="J12" s="482"/>
      <c r="K12" s="482"/>
      <c r="L12" s="484"/>
      <c r="M12" s="482"/>
      <c r="N12" s="482"/>
      <c r="O12" s="485"/>
      <c r="P12" s="486"/>
      <c r="Q12" s="219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</row>
    <row r="13" spans="1:253">
      <c r="A13" s="297">
        <v>2018</v>
      </c>
      <c r="B13" s="298">
        <v>1945369.444258</v>
      </c>
      <c r="C13" s="298">
        <v>197637.75</v>
      </c>
      <c r="D13" s="298">
        <v>1320.069</v>
      </c>
      <c r="E13" s="298">
        <v>51404.260999999999</v>
      </c>
      <c r="F13" s="298">
        <v>17751.268</v>
      </c>
      <c r="G13" s="298">
        <v>34600.997000000003</v>
      </c>
      <c r="H13" s="298">
        <v>2248083.789258</v>
      </c>
      <c r="I13" s="298">
        <v>4489222.6003595097</v>
      </c>
      <c r="J13" s="298">
        <v>616267.85099999991</v>
      </c>
      <c r="K13" s="298">
        <v>30320.217000000001</v>
      </c>
      <c r="L13" s="298">
        <v>86523.714000000007</v>
      </c>
      <c r="M13" s="298">
        <v>83387.054999999993</v>
      </c>
      <c r="N13" s="298">
        <v>658094.65099999995</v>
      </c>
      <c r="O13" s="298">
        <v>5963816.0883595087</v>
      </c>
      <c r="P13" s="298">
        <v>8211899.8776175082</v>
      </c>
      <c r="Q13" s="10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</row>
    <row r="14" spans="1:253">
      <c r="A14" s="297">
        <v>2019</v>
      </c>
      <c r="B14" s="298">
        <v>2090860.4983979999</v>
      </c>
      <c r="C14" s="298">
        <v>217599.6</v>
      </c>
      <c r="D14" s="298">
        <v>1401.085</v>
      </c>
      <c r="E14" s="298">
        <v>56095.684999999998</v>
      </c>
      <c r="F14" s="298">
        <v>21388.517</v>
      </c>
      <c r="G14" s="298">
        <v>33528.01</v>
      </c>
      <c r="H14" s="298">
        <v>2420873.3953979998</v>
      </c>
      <c r="I14" s="298">
        <v>4813078.2519359998</v>
      </c>
      <c r="J14" s="298">
        <v>766983.72900000005</v>
      </c>
      <c r="K14" s="298">
        <v>34913.952999999994</v>
      </c>
      <c r="L14" s="298">
        <v>89881.235000000001</v>
      </c>
      <c r="M14" s="298">
        <v>89265.448999999993</v>
      </c>
      <c r="N14" s="298">
        <v>692972.31200000003</v>
      </c>
      <c r="O14" s="298">
        <v>6487094.9299360001</v>
      </c>
      <c r="P14" s="298">
        <v>8907968.3253339995</v>
      </c>
      <c r="Q14" s="10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</row>
    <row r="15" spans="1:253">
      <c r="A15" s="297">
        <v>2020</v>
      </c>
      <c r="B15" s="298">
        <v>2843702.39145577</v>
      </c>
      <c r="C15" s="298">
        <v>279185.60100000002</v>
      </c>
      <c r="D15" s="298">
        <v>1951.76</v>
      </c>
      <c r="E15" s="298">
        <v>65640.44</v>
      </c>
      <c r="F15" s="298">
        <v>26708.989999999998</v>
      </c>
      <c r="G15" s="298">
        <v>37333.328999999998</v>
      </c>
      <c r="H15" s="298">
        <v>3254522.5114557701</v>
      </c>
      <c r="I15" s="298">
        <v>5507516.7498629605</v>
      </c>
      <c r="J15" s="298">
        <v>925785.98800000001</v>
      </c>
      <c r="K15" s="298">
        <v>40440.347999999998</v>
      </c>
      <c r="L15" s="298">
        <v>103624.66099999999</v>
      </c>
      <c r="M15" s="298">
        <v>110282.74100000001</v>
      </c>
      <c r="N15" s="298">
        <v>684307.34299999999</v>
      </c>
      <c r="O15" s="298">
        <v>7371957.8308629617</v>
      </c>
      <c r="P15" s="298">
        <v>10626480.342318732</v>
      </c>
      <c r="Q15" s="10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</row>
    <row r="16" spans="1:253">
      <c r="A16" s="297">
        <v>2021</v>
      </c>
      <c r="B16" s="298">
        <v>3410298.396309</v>
      </c>
      <c r="C16" s="298">
        <v>324665.261</v>
      </c>
      <c r="D16" s="298">
        <v>2262.4250000000002</v>
      </c>
      <c r="E16" s="298">
        <v>72125.304000000004</v>
      </c>
      <c r="F16" s="298">
        <v>28322.53</v>
      </c>
      <c r="G16" s="298">
        <v>38372.292439999997</v>
      </c>
      <c r="H16" s="298">
        <v>3876046.2087489995</v>
      </c>
      <c r="I16" s="298">
        <v>6056844.2931079995</v>
      </c>
      <c r="J16" s="298">
        <v>1071757.794</v>
      </c>
      <c r="K16" s="298">
        <v>40468.321000000004</v>
      </c>
      <c r="L16" s="298">
        <v>112266.67</v>
      </c>
      <c r="M16" s="298">
        <v>110764.409</v>
      </c>
      <c r="N16" s="298">
        <v>723302.27740000002</v>
      </c>
      <c r="O16" s="298">
        <v>8115403.7645079996</v>
      </c>
      <c r="P16" s="298">
        <v>11991449.973257</v>
      </c>
      <c r="Q16" s="10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</row>
    <row r="17" spans="1:253">
      <c r="A17" s="297">
        <v>2022</v>
      </c>
      <c r="B17" s="298">
        <v>3167548.1843209998</v>
      </c>
      <c r="C17" s="298">
        <v>264539.24400000001</v>
      </c>
      <c r="D17" s="298">
        <v>2020.3330000000001</v>
      </c>
      <c r="E17" s="298">
        <v>65814.195999999996</v>
      </c>
      <c r="F17" s="298">
        <v>22606.633999999998</v>
      </c>
      <c r="G17" s="298">
        <v>34294.472780000004</v>
      </c>
      <c r="H17" s="298">
        <v>3556823.0641009999</v>
      </c>
      <c r="I17" s="298">
        <v>8044245.3246332807</v>
      </c>
      <c r="J17" s="298">
        <v>1212200.392</v>
      </c>
      <c r="K17" s="298">
        <v>47073.739000000001</v>
      </c>
      <c r="L17" s="298">
        <v>135730.451</v>
      </c>
      <c r="M17" s="298">
        <v>132817.55900000001</v>
      </c>
      <c r="N17" s="298">
        <v>815517.96165999991</v>
      </c>
      <c r="O17" s="298">
        <v>10387585.42729328</v>
      </c>
      <c r="P17" s="298">
        <v>13944408.49139428</v>
      </c>
      <c r="Q17" s="10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</row>
    <row r="18" spans="1:253">
      <c r="A18" s="297">
        <v>2023</v>
      </c>
      <c r="B18" s="298">
        <v>3810084.4164823103</v>
      </c>
      <c r="C18" s="298">
        <v>278205.28100000002</v>
      </c>
      <c r="D18" s="298">
        <v>2196.8389999999999</v>
      </c>
      <c r="E18" s="298">
        <v>70028.937999999995</v>
      </c>
      <c r="F18" s="298">
        <v>25506.457999999999</v>
      </c>
      <c r="G18" s="298">
        <v>32556.919890000001</v>
      </c>
      <c r="H18" s="298">
        <v>4218578.8523723101</v>
      </c>
      <c r="I18" s="298">
        <v>8596917.8561936188</v>
      </c>
      <c r="J18" s="298">
        <v>1204327.3430000001</v>
      </c>
      <c r="K18" s="298">
        <v>49936.269</v>
      </c>
      <c r="L18" s="298">
        <v>147804.965</v>
      </c>
      <c r="M18" s="298">
        <v>133957.38</v>
      </c>
      <c r="N18" s="298">
        <v>856737.70344000007</v>
      </c>
      <c r="O18" s="298">
        <v>10989681.516633619</v>
      </c>
      <c r="P18" s="298">
        <v>15208260.36900593</v>
      </c>
      <c r="Q18" s="10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</row>
    <row r="19" spans="1:253">
      <c r="A19" s="297">
        <v>2024</v>
      </c>
      <c r="B19" s="298">
        <v>3990487.50019</v>
      </c>
      <c r="C19" s="298">
        <v>302543.85499999998</v>
      </c>
      <c r="D19" s="298">
        <v>3574.3270000000002</v>
      </c>
      <c r="E19" s="298">
        <v>85699.546000000002</v>
      </c>
      <c r="F19" s="298">
        <v>29810.91</v>
      </c>
      <c r="G19" s="298">
        <v>40554.152999999998</v>
      </c>
      <c r="H19" s="298">
        <v>4452670.2911899993</v>
      </c>
      <c r="I19" s="298">
        <v>9762361.8087170012</v>
      </c>
      <c r="J19" s="298">
        <v>1253726.05</v>
      </c>
      <c r="K19" s="298">
        <v>44567.614999999998</v>
      </c>
      <c r="L19" s="298">
        <v>163710.41800000001</v>
      </c>
      <c r="M19" s="298">
        <v>127299.64199999999</v>
      </c>
      <c r="N19" s="298">
        <v>1012144.924</v>
      </c>
      <c r="O19" s="298">
        <v>12363810.457717003</v>
      </c>
      <c r="P19" s="298">
        <v>16816480.748907004</v>
      </c>
      <c r="Q19" s="10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</row>
    <row r="20" spans="1:253">
      <c r="A20" s="297"/>
      <c r="B20" s="10"/>
      <c r="C20" s="298"/>
      <c r="D20" s="10"/>
      <c r="E20" s="208"/>
      <c r="F20" s="10"/>
      <c r="G20" s="208"/>
      <c r="H20" s="487"/>
      <c r="I20" s="298"/>
      <c r="J20" s="298"/>
      <c r="K20" s="298"/>
      <c r="L20" s="299"/>
      <c r="M20" s="208"/>
      <c r="N20" s="487"/>
      <c r="O20" s="10"/>
      <c r="P20" s="488"/>
      <c r="Q20" s="10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</row>
    <row r="21" spans="1:253">
      <c r="A21" s="854" t="s">
        <v>643</v>
      </c>
      <c r="B21" s="209">
        <v>1798761.802778</v>
      </c>
      <c r="C21" s="208">
        <v>188395.52599999998</v>
      </c>
      <c r="D21" s="207">
        <v>1399.54</v>
      </c>
      <c r="E21" s="208">
        <v>48939.578999999998</v>
      </c>
      <c r="F21" s="10">
        <v>16210.442000000001</v>
      </c>
      <c r="G21" s="208">
        <v>29280.131000000001</v>
      </c>
      <c r="H21" s="489">
        <v>2082987.0207780001</v>
      </c>
      <c r="I21" s="208">
        <v>3852442.7416139999</v>
      </c>
      <c r="J21" s="209">
        <v>544901.41299999994</v>
      </c>
      <c r="K21" s="490">
        <v>28875.036</v>
      </c>
      <c r="L21" s="488">
        <v>87167.126000000004</v>
      </c>
      <c r="M21" s="10">
        <v>80360.950999999986</v>
      </c>
      <c r="N21" s="208">
        <v>661874.28200000001</v>
      </c>
      <c r="O21" s="489">
        <v>5255621.5496140001</v>
      </c>
      <c r="P21" s="208">
        <v>7338608.5703920005</v>
      </c>
      <c r="Q21" s="10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</row>
    <row r="22" spans="1:253">
      <c r="A22" s="855" t="s">
        <v>145</v>
      </c>
      <c r="B22" s="209">
        <v>1834579.6115349999</v>
      </c>
      <c r="C22" s="208">
        <v>189722.568</v>
      </c>
      <c r="D22" s="207">
        <v>1390.43</v>
      </c>
      <c r="E22" s="208">
        <v>49112.459000000003</v>
      </c>
      <c r="F22" s="10">
        <v>16515.636999999999</v>
      </c>
      <c r="G22" s="208">
        <v>31766.379000000001</v>
      </c>
      <c r="H22" s="489">
        <v>2123087.0845349999</v>
      </c>
      <c r="I22" s="208">
        <v>3895821.9135719999</v>
      </c>
      <c r="J22" s="209">
        <v>549625.75899999996</v>
      </c>
      <c r="K22" s="490">
        <v>29251.948</v>
      </c>
      <c r="L22" s="488">
        <v>87487.857000000004</v>
      </c>
      <c r="M22" s="10">
        <v>79787.643000000011</v>
      </c>
      <c r="N22" s="208">
        <v>664665.65500000003</v>
      </c>
      <c r="O22" s="489">
        <v>5306640.7755720001</v>
      </c>
      <c r="P22" s="208">
        <v>7429727.860107</v>
      </c>
      <c r="Q22" s="10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</row>
    <row r="23" spans="1:253">
      <c r="A23" s="855" t="s">
        <v>146</v>
      </c>
      <c r="B23" s="209">
        <v>1879653.2270750001</v>
      </c>
      <c r="C23" s="208">
        <v>192217.946</v>
      </c>
      <c r="D23" s="207">
        <v>1397.963</v>
      </c>
      <c r="E23" s="208">
        <v>49715.131999999998</v>
      </c>
      <c r="F23" s="10">
        <v>16748.883999999998</v>
      </c>
      <c r="G23" s="208">
        <v>31092.178</v>
      </c>
      <c r="H23" s="489">
        <v>2170825.3300749999</v>
      </c>
      <c r="I23" s="208">
        <v>3954319.5373629997</v>
      </c>
      <c r="J23" s="209">
        <v>548474.23999999987</v>
      </c>
      <c r="K23" s="490">
        <v>29445.198999999997</v>
      </c>
      <c r="L23" s="488">
        <v>86666.164999999994</v>
      </c>
      <c r="M23" s="10">
        <v>78642.913</v>
      </c>
      <c r="N23" s="208">
        <v>659649.89800000004</v>
      </c>
      <c r="O23" s="489">
        <v>5357197.9523629993</v>
      </c>
      <c r="P23" s="208">
        <v>7528023.2824379988</v>
      </c>
      <c r="Q23" s="9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</row>
    <row r="24" spans="1:253">
      <c r="A24" s="855" t="s">
        <v>147</v>
      </c>
      <c r="B24" s="209">
        <v>1899608.207647</v>
      </c>
      <c r="C24" s="208">
        <v>193171.71100000001</v>
      </c>
      <c r="D24" s="207">
        <v>1409.7560000000001</v>
      </c>
      <c r="E24" s="208">
        <v>50174.201000000001</v>
      </c>
      <c r="F24" s="10">
        <v>17315.172000000002</v>
      </c>
      <c r="G24" s="208">
        <v>30484.502</v>
      </c>
      <c r="H24" s="489">
        <v>2192163.5496469997</v>
      </c>
      <c r="I24" s="208">
        <v>4022351.307209</v>
      </c>
      <c r="J24" s="209">
        <v>554935.19799999997</v>
      </c>
      <c r="K24" s="490">
        <v>29849.830999999998</v>
      </c>
      <c r="L24" s="488">
        <v>88132.678</v>
      </c>
      <c r="M24" s="10">
        <v>79030.898000000001</v>
      </c>
      <c r="N24" s="208">
        <v>665816.60900000005</v>
      </c>
      <c r="O24" s="489">
        <v>5440116.5212090006</v>
      </c>
      <c r="P24" s="208">
        <v>7632280.0708560003</v>
      </c>
      <c r="Q24" s="9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</row>
    <row r="25" spans="1:253">
      <c r="A25" s="855" t="s">
        <v>148</v>
      </c>
      <c r="B25" s="209">
        <v>1912730.3534599999</v>
      </c>
      <c r="C25" s="208">
        <v>192993.44400000002</v>
      </c>
      <c r="D25" s="207">
        <v>1400.691</v>
      </c>
      <c r="E25" s="208">
        <v>50044.256000000001</v>
      </c>
      <c r="F25" s="10">
        <v>17215.523000000001</v>
      </c>
      <c r="G25" s="208">
        <v>33320.406000000003</v>
      </c>
      <c r="H25" s="489">
        <v>2207704.6734600002</v>
      </c>
      <c r="I25" s="208">
        <v>4033517.5403470001</v>
      </c>
      <c r="J25" s="209">
        <v>575288.19699999993</v>
      </c>
      <c r="K25" s="490">
        <v>30223.688999999998</v>
      </c>
      <c r="L25" s="488">
        <v>84453.327000000005</v>
      </c>
      <c r="M25" s="10">
        <v>78634.009999999995</v>
      </c>
      <c r="N25" s="208">
        <v>664417.63100000005</v>
      </c>
      <c r="O25" s="489">
        <v>5466534.3943469999</v>
      </c>
      <c r="P25" s="208">
        <v>7674239.0678070001</v>
      </c>
      <c r="Q25" s="9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</row>
    <row r="26" spans="1:253">
      <c r="A26" s="855" t="s">
        <v>149</v>
      </c>
      <c r="B26" s="209">
        <v>1930114.462393</v>
      </c>
      <c r="C26" s="208">
        <v>193859.057</v>
      </c>
      <c r="D26" s="207">
        <v>1360.2550000000001</v>
      </c>
      <c r="E26" s="208">
        <v>50148.623</v>
      </c>
      <c r="F26" s="10">
        <v>17439.001</v>
      </c>
      <c r="G26" s="208">
        <v>31013.38</v>
      </c>
      <c r="H26" s="489">
        <v>2223934.7783929999</v>
      </c>
      <c r="I26" s="208">
        <v>4102880.3902719999</v>
      </c>
      <c r="J26" s="209">
        <v>576235.6939999999</v>
      </c>
      <c r="K26" s="490">
        <v>30067.453000000001</v>
      </c>
      <c r="L26" s="488">
        <v>84971.285000000003</v>
      </c>
      <c r="M26" s="10">
        <v>78916.603000000003</v>
      </c>
      <c r="N26" s="208">
        <v>665460.81999999995</v>
      </c>
      <c r="O26" s="489">
        <v>5538532.2452720003</v>
      </c>
      <c r="P26" s="208">
        <v>7762467.0236649998</v>
      </c>
      <c r="Q26" s="9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</row>
    <row r="27" spans="1:253">
      <c r="A27" s="855" t="s">
        <v>150</v>
      </c>
      <c r="B27" s="209">
        <v>1937282.3262710001</v>
      </c>
      <c r="C27" s="208">
        <v>194004.774</v>
      </c>
      <c r="D27" s="207">
        <v>1393.2280000000001</v>
      </c>
      <c r="E27" s="208">
        <v>50616.516000000003</v>
      </c>
      <c r="F27" s="10">
        <v>17638.968000000001</v>
      </c>
      <c r="G27" s="208">
        <v>29754.521000000001</v>
      </c>
      <c r="H27" s="489">
        <v>2230690.3332710001</v>
      </c>
      <c r="I27" s="208">
        <v>4176285.5706790001</v>
      </c>
      <c r="J27" s="209">
        <v>569893.17000000004</v>
      </c>
      <c r="K27" s="490">
        <v>29287.75</v>
      </c>
      <c r="L27" s="488">
        <v>83373.266000000003</v>
      </c>
      <c r="M27" s="10">
        <v>78656.301000000007</v>
      </c>
      <c r="N27" s="208">
        <v>665749.799</v>
      </c>
      <c r="O27" s="489">
        <v>5603245.856679</v>
      </c>
      <c r="P27" s="208">
        <v>7833936.1899500005</v>
      </c>
      <c r="Q27" s="10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</row>
    <row r="28" spans="1:253">
      <c r="A28" s="855" t="s">
        <v>151</v>
      </c>
      <c r="B28" s="209">
        <v>1946887.8985069999</v>
      </c>
      <c r="C28" s="208">
        <v>194247.10399999999</v>
      </c>
      <c r="D28" s="207">
        <v>1416.413</v>
      </c>
      <c r="E28" s="208">
        <v>50982.36</v>
      </c>
      <c r="F28" s="10">
        <v>17770.463</v>
      </c>
      <c r="G28" s="208">
        <v>28725.003000000001</v>
      </c>
      <c r="H28" s="489">
        <v>2240029.2415069998</v>
      </c>
      <c r="I28" s="208">
        <v>4246054.1145719998</v>
      </c>
      <c r="J28" s="209">
        <v>573807.83600000013</v>
      </c>
      <c r="K28" s="490">
        <v>29100.737000000001</v>
      </c>
      <c r="L28" s="488">
        <v>85778.411999999997</v>
      </c>
      <c r="M28" s="10">
        <v>80162.646999999997</v>
      </c>
      <c r="N28" s="208">
        <v>664195.46699999995</v>
      </c>
      <c r="O28" s="489">
        <v>5679099.2135719992</v>
      </c>
      <c r="P28" s="208">
        <v>7919128.4550789986</v>
      </c>
      <c r="Q28" s="10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</row>
    <row r="29" spans="1:253">
      <c r="A29" s="855" t="s">
        <v>152</v>
      </c>
      <c r="B29" s="209">
        <v>1888760.6184779999</v>
      </c>
      <c r="C29" s="208">
        <v>195028.606</v>
      </c>
      <c r="D29" s="207">
        <v>1335.578</v>
      </c>
      <c r="E29" s="208">
        <v>51296.152999999998</v>
      </c>
      <c r="F29" s="10">
        <v>17929.644</v>
      </c>
      <c r="G29" s="208">
        <v>34045.756999999998</v>
      </c>
      <c r="H29" s="489">
        <v>2188396.3564780001</v>
      </c>
      <c r="I29" s="208">
        <v>4358394.5890368596</v>
      </c>
      <c r="J29" s="209">
        <v>577339.36800000002</v>
      </c>
      <c r="K29" s="490">
        <v>29664.072999999997</v>
      </c>
      <c r="L29" s="488">
        <v>86614.366999999998</v>
      </c>
      <c r="M29" s="10">
        <v>80267.712</v>
      </c>
      <c r="N29" s="208">
        <v>665151.80099999998</v>
      </c>
      <c r="O29" s="489">
        <v>5797431.9100368591</v>
      </c>
      <c r="P29" s="208">
        <v>7985828.2665148592</v>
      </c>
      <c r="Q29" s="10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</row>
    <row r="30" spans="1:253">
      <c r="A30" s="855" t="s">
        <v>153</v>
      </c>
      <c r="B30" s="209">
        <v>1891136.501588</v>
      </c>
      <c r="C30" s="208">
        <v>195021.75999999998</v>
      </c>
      <c r="D30" s="208">
        <v>1345.2529999999999</v>
      </c>
      <c r="E30" s="208">
        <v>51752.072999999997</v>
      </c>
      <c r="F30" s="208">
        <v>17896.059999999998</v>
      </c>
      <c r="G30" s="208">
        <v>34742.754999999997</v>
      </c>
      <c r="H30" s="208">
        <v>2191894.4025880001</v>
      </c>
      <c r="I30" s="208">
        <v>4437768.4224549998</v>
      </c>
      <c r="J30" s="209">
        <v>578476.34500000009</v>
      </c>
      <c r="K30" s="490">
        <v>29735.14</v>
      </c>
      <c r="L30" s="491">
        <v>89400.752999999997</v>
      </c>
      <c r="M30" s="302">
        <v>82732.361000000004</v>
      </c>
      <c r="N30" s="302">
        <v>658681.23600000003</v>
      </c>
      <c r="O30" s="302">
        <v>5876794.2574549988</v>
      </c>
      <c r="P30" s="302">
        <v>8068688.6600429993</v>
      </c>
      <c r="Q30" s="10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</row>
    <row r="31" spans="1:253">
      <c r="A31" s="855" t="s">
        <v>154</v>
      </c>
      <c r="B31" s="492">
        <v>1937962.9352609999</v>
      </c>
      <c r="C31" s="302">
        <v>196972.49799999999</v>
      </c>
      <c r="D31" s="302">
        <v>1359.001</v>
      </c>
      <c r="E31" s="302">
        <v>51373.983999999997</v>
      </c>
      <c r="F31" s="302">
        <v>17715.491000000002</v>
      </c>
      <c r="G31" s="302">
        <v>34449.264999999999</v>
      </c>
      <c r="H31" s="302">
        <v>2239833.1742610005</v>
      </c>
      <c r="I31" s="302">
        <v>4452952.6881149998</v>
      </c>
      <c r="J31" s="492">
        <v>582528.47399999993</v>
      </c>
      <c r="K31" s="303">
        <v>29167.386600000002</v>
      </c>
      <c r="L31" s="491">
        <v>89392.119000000006</v>
      </c>
      <c r="M31" s="302">
        <v>82750.5916</v>
      </c>
      <c r="N31" s="302">
        <v>655826.64099999995</v>
      </c>
      <c r="O31" s="302">
        <v>5892617.9003149997</v>
      </c>
      <c r="P31" s="302">
        <v>8132451.0745759998</v>
      </c>
      <c r="Q31" s="10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</row>
    <row r="32" spans="1:253">
      <c r="A32" s="855" t="s">
        <v>155</v>
      </c>
      <c r="B32" s="302">
        <v>1945369.444258</v>
      </c>
      <c r="C32" s="302">
        <v>197637.75</v>
      </c>
      <c r="D32" s="302">
        <v>1320.069</v>
      </c>
      <c r="E32" s="302">
        <v>51404.260999999999</v>
      </c>
      <c r="F32" s="302">
        <v>17751.268</v>
      </c>
      <c r="G32" s="302">
        <v>34600.997000000003</v>
      </c>
      <c r="H32" s="302">
        <v>2248083.789258</v>
      </c>
      <c r="I32" s="302">
        <v>4489222.6003595097</v>
      </c>
      <c r="J32" s="302">
        <v>616267.85099999991</v>
      </c>
      <c r="K32" s="303">
        <v>30320.217000000001</v>
      </c>
      <c r="L32" s="488">
        <v>86523.714000000007</v>
      </c>
      <c r="M32" s="302">
        <v>83387.054999999993</v>
      </c>
      <c r="N32" s="302">
        <v>658094.65099999995</v>
      </c>
      <c r="O32" s="302">
        <v>5963816.0883595087</v>
      </c>
      <c r="P32" s="302">
        <v>8211899.8776175082</v>
      </c>
      <c r="Q32" s="9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</row>
    <row r="33" spans="1:253" ht="13.5">
      <c r="A33" s="856"/>
      <c r="B33" s="302"/>
      <c r="C33" s="302"/>
      <c r="D33" s="300"/>
      <c r="E33" s="302"/>
      <c r="F33" s="10"/>
      <c r="G33" s="302"/>
      <c r="H33" s="489"/>
      <c r="I33" s="302"/>
      <c r="J33" s="302"/>
      <c r="K33" s="303"/>
      <c r="L33" s="488"/>
      <c r="M33" s="10"/>
      <c r="N33" s="302"/>
      <c r="O33" s="489"/>
      <c r="P33" s="302"/>
      <c r="Q33" s="9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</row>
    <row r="34" spans="1:253">
      <c r="A34" s="854" t="s">
        <v>644</v>
      </c>
      <c r="B34" s="209">
        <v>1924430.9251890001</v>
      </c>
      <c r="C34" s="208">
        <v>198148.861</v>
      </c>
      <c r="D34" s="300">
        <v>1364.0989999999999</v>
      </c>
      <c r="E34" s="208">
        <v>51546.120999999999</v>
      </c>
      <c r="F34" s="10">
        <v>18070.638999999999</v>
      </c>
      <c r="G34" s="208">
        <v>31355.597000000002</v>
      </c>
      <c r="H34" s="489">
        <v>2224916.2421889999</v>
      </c>
      <c r="I34" s="208">
        <v>4553543.2858300004</v>
      </c>
      <c r="J34" s="209">
        <v>618955.88100000005</v>
      </c>
      <c r="K34" s="303">
        <v>31819.021000000004</v>
      </c>
      <c r="L34" s="488">
        <v>85591.282999999996</v>
      </c>
      <c r="M34" s="10">
        <v>87953.454000000012</v>
      </c>
      <c r="N34" s="208">
        <v>675888.89099999995</v>
      </c>
      <c r="O34" s="489">
        <v>6053751.8158299997</v>
      </c>
      <c r="P34" s="208">
        <v>8278668.0580189992</v>
      </c>
      <c r="Q34" s="10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</row>
    <row r="35" spans="1:253">
      <c r="A35" s="855" t="s">
        <v>145</v>
      </c>
      <c r="B35" s="209">
        <v>1947495.149609</v>
      </c>
      <c r="C35" s="208">
        <v>199765.45</v>
      </c>
      <c r="D35" s="207">
        <v>1356.298</v>
      </c>
      <c r="E35" s="208">
        <v>51762.447999999997</v>
      </c>
      <c r="F35" s="10">
        <v>18130.847000000002</v>
      </c>
      <c r="G35" s="208">
        <v>31151.488000000001</v>
      </c>
      <c r="H35" s="489">
        <v>2249661.6806089999</v>
      </c>
      <c r="I35" s="208">
        <v>4581728.4966740794</v>
      </c>
      <c r="J35" s="209">
        <v>625622</v>
      </c>
      <c r="K35" s="490">
        <v>32032.964000000004</v>
      </c>
      <c r="L35" s="488">
        <v>86137.540999999997</v>
      </c>
      <c r="M35" s="10">
        <v>87943.202000000005</v>
      </c>
      <c r="N35" s="208">
        <v>684150.80500000005</v>
      </c>
      <c r="O35" s="489">
        <v>6097615.0086740786</v>
      </c>
      <c r="P35" s="208">
        <v>8347276.6892830785</v>
      </c>
      <c r="Q35" s="10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</row>
    <row r="36" spans="1:253">
      <c r="A36" s="855" t="s">
        <v>146</v>
      </c>
      <c r="B36" s="209">
        <v>1976176.574789</v>
      </c>
      <c r="C36" s="208">
        <v>202330.83300000001</v>
      </c>
      <c r="D36" s="207">
        <v>1393.4760000000001</v>
      </c>
      <c r="E36" s="208">
        <v>52374.705999999998</v>
      </c>
      <c r="F36" s="10">
        <v>18235.953999999998</v>
      </c>
      <c r="G36" s="208">
        <v>31206.935000000001</v>
      </c>
      <c r="H36" s="489">
        <v>2281718.4787889994</v>
      </c>
      <c r="I36" s="208">
        <v>4568442.7612283304</v>
      </c>
      <c r="J36" s="209">
        <v>633107.01699999999</v>
      </c>
      <c r="K36" s="490">
        <v>32224.157999999999</v>
      </c>
      <c r="L36" s="488">
        <v>83012.453999999998</v>
      </c>
      <c r="M36" s="10">
        <v>87564.370000000024</v>
      </c>
      <c r="N36" s="208">
        <v>694514.076</v>
      </c>
      <c r="O36" s="489">
        <v>6098864.8362283306</v>
      </c>
      <c r="P36" s="208">
        <v>8380583.3150173295</v>
      </c>
      <c r="Q36" s="9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</row>
    <row r="37" spans="1:253">
      <c r="A37" s="855" t="s">
        <v>147</v>
      </c>
      <c r="B37" s="209">
        <v>1997907.177598</v>
      </c>
      <c r="C37" s="208">
        <v>203648.44200000001</v>
      </c>
      <c r="D37" s="207">
        <v>1369.1</v>
      </c>
      <c r="E37" s="208">
        <v>52893.127999999997</v>
      </c>
      <c r="F37" s="10">
        <v>18478.349999999999</v>
      </c>
      <c r="G37" s="208">
        <v>30778.006000000001</v>
      </c>
      <c r="H37" s="489">
        <v>2305074.2035980001</v>
      </c>
      <c r="I37" s="208">
        <v>4606719.3385070004</v>
      </c>
      <c r="J37" s="209">
        <v>640879.48099999991</v>
      </c>
      <c r="K37" s="490">
        <v>32373.207999999999</v>
      </c>
      <c r="L37" s="488">
        <v>86224.308000000005</v>
      </c>
      <c r="M37" s="10">
        <v>87985.284000000014</v>
      </c>
      <c r="N37" s="208">
        <v>704016.63500000001</v>
      </c>
      <c r="O37" s="489">
        <v>6158198.2545069996</v>
      </c>
      <c r="P37" s="208">
        <v>8463272.4581049997</v>
      </c>
      <c r="Q37" s="9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</row>
    <row r="38" spans="1:253">
      <c r="A38" s="855" t="s">
        <v>148</v>
      </c>
      <c r="B38" s="209">
        <v>1989940.089803</v>
      </c>
      <c r="C38" s="208">
        <v>205053.016</v>
      </c>
      <c r="D38" s="207">
        <v>1370.356</v>
      </c>
      <c r="E38" s="208">
        <v>53015.582000000002</v>
      </c>
      <c r="F38" s="10">
        <v>18415.079000000002</v>
      </c>
      <c r="G38" s="208">
        <v>31377.641</v>
      </c>
      <c r="H38" s="489">
        <v>2299171.7638029996</v>
      </c>
      <c r="I38" s="208">
        <v>4645374.0458979998</v>
      </c>
      <c r="J38" s="209">
        <v>651074.79</v>
      </c>
      <c r="K38" s="490">
        <v>32362.054000000004</v>
      </c>
      <c r="L38" s="488">
        <v>85826.837</v>
      </c>
      <c r="M38" s="10">
        <v>87608.708999999988</v>
      </c>
      <c r="N38" s="208">
        <v>707282.93099999998</v>
      </c>
      <c r="O38" s="489">
        <v>6209529.3668980002</v>
      </c>
      <c r="P38" s="208">
        <v>8508701.1307009999</v>
      </c>
      <c r="Q38" s="9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</row>
    <row r="39" spans="1:253">
      <c r="A39" s="855" t="s">
        <v>149</v>
      </c>
      <c r="B39" s="209">
        <v>1988201.9038655099</v>
      </c>
      <c r="C39" s="208">
        <v>206809.74900000001</v>
      </c>
      <c r="D39" s="207">
        <v>1345.47</v>
      </c>
      <c r="E39" s="208">
        <v>53129.402999999998</v>
      </c>
      <c r="F39" s="10">
        <v>18662.600999999999</v>
      </c>
      <c r="G39" s="208">
        <v>32128.7</v>
      </c>
      <c r="H39" s="489">
        <v>2300277.8268655101</v>
      </c>
      <c r="I39" s="208">
        <v>4689246.7120069992</v>
      </c>
      <c r="J39" s="209">
        <v>674179.51000000013</v>
      </c>
      <c r="K39" s="490">
        <v>32696.451000000001</v>
      </c>
      <c r="L39" s="488">
        <v>87516.633000000002</v>
      </c>
      <c r="M39" s="10">
        <v>87520.392999999996</v>
      </c>
      <c r="N39" s="208">
        <v>709946.50800000003</v>
      </c>
      <c r="O39" s="489">
        <v>6281106.2070070002</v>
      </c>
      <c r="P39" s="208">
        <v>8581384.0338725112</v>
      </c>
      <c r="Q39" s="9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</row>
    <row r="40" spans="1:253">
      <c r="A40" s="855" t="s">
        <v>150</v>
      </c>
      <c r="B40" s="209">
        <v>2002023.0343190001</v>
      </c>
      <c r="C40" s="208">
        <v>207206.389</v>
      </c>
      <c r="D40" s="207">
        <v>1360.758</v>
      </c>
      <c r="E40" s="208">
        <v>53782.086000000003</v>
      </c>
      <c r="F40" s="10">
        <v>18939.152999999998</v>
      </c>
      <c r="G40" s="208">
        <v>33600.339999999997</v>
      </c>
      <c r="H40" s="489">
        <v>2316911.7603190001</v>
      </c>
      <c r="I40" s="208">
        <v>4698561.2173880003</v>
      </c>
      <c r="J40" s="209">
        <v>685020.60899999994</v>
      </c>
      <c r="K40" s="490">
        <v>32823.186999999998</v>
      </c>
      <c r="L40" s="488">
        <v>88068.014999999999</v>
      </c>
      <c r="M40" s="10">
        <v>87296.994000000006</v>
      </c>
      <c r="N40" s="208">
        <v>706219.39099999995</v>
      </c>
      <c r="O40" s="489">
        <v>6297989.4133879999</v>
      </c>
      <c r="P40" s="208">
        <v>8614901.1737070009</v>
      </c>
      <c r="Q40" s="10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</row>
    <row r="41" spans="1:253">
      <c r="A41" s="855" t="s">
        <v>151</v>
      </c>
      <c r="B41" s="209">
        <v>2009502.021857</v>
      </c>
      <c r="C41" s="208">
        <v>208366.103</v>
      </c>
      <c r="D41" s="207">
        <v>1337.009</v>
      </c>
      <c r="E41" s="208">
        <v>54259.088000000003</v>
      </c>
      <c r="F41" s="10">
        <v>19057.491999999998</v>
      </c>
      <c r="G41" s="208">
        <v>31938.456999999999</v>
      </c>
      <c r="H41" s="489">
        <v>2324460.1708570002</v>
      </c>
      <c r="I41" s="208">
        <v>4712119.9577009995</v>
      </c>
      <c r="J41" s="209">
        <v>698104.78300000005</v>
      </c>
      <c r="K41" s="490">
        <v>32008.681000000004</v>
      </c>
      <c r="L41" s="488">
        <v>87801.763999999996</v>
      </c>
      <c r="M41" s="10">
        <v>87402.592000000004</v>
      </c>
      <c r="N41" s="208">
        <v>704713.22400000005</v>
      </c>
      <c r="O41" s="489">
        <v>6322151.0017010001</v>
      </c>
      <c r="P41" s="208">
        <v>8646611.1725580003</v>
      </c>
      <c r="Q41" s="10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</row>
    <row r="42" spans="1:253">
      <c r="A42" s="855" t="s">
        <v>152</v>
      </c>
      <c r="B42" s="209">
        <v>2034599.6983930001</v>
      </c>
      <c r="C42" s="208">
        <v>210141.39800000002</v>
      </c>
      <c r="D42" s="207">
        <v>1391.1310000000001</v>
      </c>
      <c r="E42" s="208">
        <v>55113.548000000003</v>
      </c>
      <c r="F42" s="10">
        <v>19417.327000000001</v>
      </c>
      <c r="G42" s="208">
        <v>33364.53</v>
      </c>
      <c r="H42" s="489">
        <v>2354027.6323929997</v>
      </c>
      <c r="I42" s="208">
        <v>4701857.0830774903</v>
      </c>
      <c r="J42" s="209">
        <v>712971.32699999993</v>
      </c>
      <c r="K42" s="490">
        <v>31946.612999999998</v>
      </c>
      <c r="L42" s="488">
        <v>87514.407000000007</v>
      </c>
      <c r="M42" s="10">
        <v>87495.897999999986</v>
      </c>
      <c r="N42" s="208">
        <v>702169.58900000004</v>
      </c>
      <c r="O42" s="489">
        <v>6323954.9170774892</v>
      </c>
      <c r="P42" s="208">
        <v>8677982.549470488</v>
      </c>
      <c r="Q42" s="10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</row>
    <row r="43" spans="1:253">
      <c r="A43" s="855" t="s">
        <v>153</v>
      </c>
      <c r="B43" s="209">
        <v>2047361.508161</v>
      </c>
      <c r="C43" s="208">
        <v>212910.48299999998</v>
      </c>
      <c r="D43" s="208">
        <v>1358.4069999999999</v>
      </c>
      <c r="E43" s="208">
        <v>55978.936765994004</v>
      </c>
      <c r="F43" s="208">
        <v>20491.737999999998</v>
      </c>
      <c r="G43" s="208">
        <v>34308.440999999999</v>
      </c>
      <c r="H43" s="208">
        <v>2372409.5139269941</v>
      </c>
      <c r="I43" s="208">
        <v>4733164.8047389295</v>
      </c>
      <c r="J43" s="209">
        <v>731489.76900000009</v>
      </c>
      <c r="K43" s="490">
        <v>32498.930000000008</v>
      </c>
      <c r="L43" s="491">
        <v>88029.542060929991</v>
      </c>
      <c r="M43" s="302">
        <v>87988.472000000009</v>
      </c>
      <c r="N43" s="302">
        <v>697176.64300000004</v>
      </c>
      <c r="O43" s="302">
        <v>6370348.16079986</v>
      </c>
      <c r="P43" s="302">
        <v>8742757.674726855</v>
      </c>
      <c r="Q43" s="10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</row>
    <row r="44" spans="1:253">
      <c r="A44" s="855" t="s">
        <v>154</v>
      </c>
      <c r="B44" s="492">
        <v>2073286.9044900001</v>
      </c>
      <c r="C44" s="302">
        <v>215828.81400000001</v>
      </c>
      <c r="D44" s="302">
        <v>1397.7829999999999</v>
      </c>
      <c r="E44" s="302">
        <v>56087.065999999999</v>
      </c>
      <c r="F44" s="302">
        <v>21073.857</v>
      </c>
      <c r="G44" s="302">
        <v>33506.116000000002</v>
      </c>
      <c r="H44" s="302">
        <v>2401180.5404899996</v>
      </c>
      <c r="I44" s="302">
        <v>4760718.0926473001</v>
      </c>
      <c r="J44" s="492">
        <v>742962.19199999992</v>
      </c>
      <c r="K44" s="303">
        <v>32653.489000000005</v>
      </c>
      <c r="L44" s="491">
        <v>88529.510999999999</v>
      </c>
      <c r="M44" s="302">
        <v>88503.077999999994</v>
      </c>
      <c r="N44" s="302">
        <v>695105.69499999995</v>
      </c>
      <c r="O44" s="302">
        <v>6408472.0576473</v>
      </c>
      <c r="P44" s="302">
        <v>8809652.5981373005</v>
      </c>
      <c r="Q44" s="10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</row>
    <row r="45" spans="1:253">
      <c r="A45" s="855" t="s">
        <v>155</v>
      </c>
      <c r="B45" s="302">
        <v>2090860.4983979999</v>
      </c>
      <c r="C45" s="302">
        <v>217599.6</v>
      </c>
      <c r="D45" s="302">
        <v>1401.085</v>
      </c>
      <c r="E45" s="302">
        <v>56095.684999999998</v>
      </c>
      <c r="F45" s="302">
        <v>21388.517</v>
      </c>
      <c r="G45" s="302">
        <v>33528.01</v>
      </c>
      <c r="H45" s="302">
        <v>2420873.3953979998</v>
      </c>
      <c r="I45" s="302">
        <v>4813078.2519359998</v>
      </c>
      <c r="J45" s="302">
        <v>766983.72900000005</v>
      </c>
      <c r="K45" s="303">
        <v>34913.952999999994</v>
      </c>
      <c r="L45" s="488">
        <v>89881.235000000001</v>
      </c>
      <c r="M45" s="302">
        <v>89265.448999999993</v>
      </c>
      <c r="N45" s="302">
        <v>692972.31200000003</v>
      </c>
      <c r="O45" s="302">
        <v>6487094.9299360001</v>
      </c>
      <c r="P45" s="302">
        <v>8907968.3253339995</v>
      </c>
      <c r="Q45" s="9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</row>
    <row r="46" spans="1:253" ht="13.5">
      <c r="A46" s="856"/>
      <c r="B46" s="302"/>
      <c r="C46" s="302"/>
      <c r="D46" s="300"/>
      <c r="E46" s="302"/>
      <c r="F46" s="10"/>
      <c r="G46" s="302"/>
      <c r="H46" s="489"/>
      <c r="I46" s="302"/>
      <c r="J46" s="302"/>
      <c r="K46" s="303"/>
      <c r="L46" s="488"/>
      <c r="M46" s="10"/>
      <c r="N46" s="302"/>
      <c r="O46" s="489"/>
      <c r="P46" s="302"/>
      <c r="Q46" s="9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</row>
    <row r="47" spans="1:253">
      <c r="A47" s="854" t="s">
        <v>645</v>
      </c>
      <c r="B47" s="209">
        <v>2109206.9595169998</v>
      </c>
      <c r="C47" s="208">
        <v>218529.70500000002</v>
      </c>
      <c r="D47" s="300">
        <v>1384.838</v>
      </c>
      <c r="E47" s="208">
        <v>56267.875</v>
      </c>
      <c r="F47" s="10">
        <v>21930.072</v>
      </c>
      <c r="G47" s="208">
        <v>34996.088000000003</v>
      </c>
      <c r="H47" s="489">
        <v>2442315.537517</v>
      </c>
      <c r="I47" s="208">
        <v>4882621.1120849997</v>
      </c>
      <c r="J47" s="209">
        <v>790160.21800000011</v>
      </c>
      <c r="K47" s="303">
        <v>35856.960999999908</v>
      </c>
      <c r="L47" s="488">
        <v>91275.126000000004</v>
      </c>
      <c r="M47" s="10">
        <v>91228.953000000009</v>
      </c>
      <c r="N47" s="208">
        <v>701902.35600000003</v>
      </c>
      <c r="O47" s="489">
        <v>6593044.7260849997</v>
      </c>
      <c r="P47" s="208">
        <v>9035360.2636019997</v>
      </c>
      <c r="Q47" s="10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</row>
    <row r="48" spans="1:253">
      <c r="A48" s="855" t="s">
        <v>145</v>
      </c>
      <c r="B48" s="209">
        <v>2141990.719937</v>
      </c>
      <c r="C48" s="208">
        <v>221884.09900000002</v>
      </c>
      <c r="D48" s="300">
        <v>1403.838</v>
      </c>
      <c r="E48" s="208">
        <v>56693.012000000002</v>
      </c>
      <c r="F48" s="10">
        <v>22969.523999999998</v>
      </c>
      <c r="G48" s="208">
        <v>37059.440000000002</v>
      </c>
      <c r="H48" s="489">
        <v>2482000.6329370001</v>
      </c>
      <c r="I48" s="208">
        <v>4931475.3545620004</v>
      </c>
      <c r="J48" s="209">
        <v>796158.48199999996</v>
      </c>
      <c r="K48" s="490">
        <v>36737.120000000003</v>
      </c>
      <c r="L48" s="488">
        <v>92551.866999999998</v>
      </c>
      <c r="M48" s="10">
        <v>93371.292999999991</v>
      </c>
      <c r="N48" s="208">
        <v>705851.63300000003</v>
      </c>
      <c r="O48" s="489">
        <v>6656145.7495619999</v>
      </c>
      <c r="P48" s="208">
        <v>9138146.3824990001</v>
      </c>
      <c r="Q48" s="10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</row>
    <row r="49" spans="1:253">
      <c r="A49" s="855" t="s">
        <v>146</v>
      </c>
      <c r="B49" s="209">
        <v>2285351.8608579999</v>
      </c>
      <c r="C49" s="208">
        <v>226704.52</v>
      </c>
      <c r="D49" s="207">
        <v>1560.454</v>
      </c>
      <c r="E49" s="208">
        <v>56799.365297093995</v>
      </c>
      <c r="F49" s="10">
        <v>23158.017</v>
      </c>
      <c r="G49" s="208">
        <v>31872.844000000001</v>
      </c>
      <c r="H49" s="489">
        <v>2625447.0611550938</v>
      </c>
      <c r="I49" s="208">
        <v>4974100.1567140305</v>
      </c>
      <c r="J49" s="209">
        <v>799558.08600000001</v>
      </c>
      <c r="K49" s="490">
        <v>36889.49</v>
      </c>
      <c r="L49" s="488">
        <v>92141.066965670034</v>
      </c>
      <c r="M49" s="10">
        <v>93719.322000000015</v>
      </c>
      <c r="N49" s="208">
        <v>702442.75300000003</v>
      </c>
      <c r="O49" s="489">
        <v>6698850.8746797014</v>
      </c>
      <c r="P49" s="208">
        <v>9324297.9358347952</v>
      </c>
      <c r="Q49" s="9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</row>
    <row r="50" spans="1:253">
      <c r="A50" s="855" t="s">
        <v>147</v>
      </c>
      <c r="B50" s="209">
        <v>2339664.310544</v>
      </c>
      <c r="C50" s="208">
        <v>239040.79399999999</v>
      </c>
      <c r="D50" s="207">
        <v>1731.12</v>
      </c>
      <c r="E50" s="208">
        <v>58458.256999999998</v>
      </c>
      <c r="F50" s="10">
        <v>24378.236000000001</v>
      </c>
      <c r="G50" s="208">
        <v>30737.919000000002</v>
      </c>
      <c r="H50" s="489">
        <v>2694010.6365440004</v>
      </c>
      <c r="I50" s="208">
        <v>5029545.8516124012</v>
      </c>
      <c r="J50" s="209">
        <v>810712.098</v>
      </c>
      <c r="K50" s="490">
        <v>36809.859000000004</v>
      </c>
      <c r="L50" s="488">
        <v>92513.157999999996</v>
      </c>
      <c r="M50" s="10">
        <v>93579.611999999994</v>
      </c>
      <c r="N50" s="208">
        <v>696749.73</v>
      </c>
      <c r="O50" s="489">
        <v>6759910.3086124007</v>
      </c>
      <c r="P50" s="208">
        <v>9453920.945156401</v>
      </c>
      <c r="Q50" s="9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</row>
    <row r="51" spans="1:253">
      <c r="A51" s="855" t="s">
        <v>148</v>
      </c>
      <c r="B51" s="209">
        <v>2333079.7824716</v>
      </c>
      <c r="C51" s="208">
        <v>242078.19200000001</v>
      </c>
      <c r="D51" s="207">
        <v>1801.2070000000001</v>
      </c>
      <c r="E51" s="208">
        <v>57953.73</v>
      </c>
      <c r="F51" s="10">
        <v>24255.007000000001</v>
      </c>
      <c r="G51" s="208">
        <v>29371.528999999999</v>
      </c>
      <c r="H51" s="489">
        <v>2688539.4474716</v>
      </c>
      <c r="I51" s="208">
        <v>5067318.0395404696</v>
      </c>
      <c r="J51" s="209">
        <v>815102.84199999995</v>
      </c>
      <c r="K51" s="490">
        <v>37218.684000000001</v>
      </c>
      <c r="L51" s="488">
        <v>93886.044999999998</v>
      </c>
      <c r="M51" s="10">
        <v>94863.112999999998</v>
      </c>
      <c r="N51" s="208">
        <v>691652.70900000003</v>
      </c>
      <c r="O51" s="489">
        <v>6800041.4325404698</v>
      </c>
      <c r="P51" s="208">
        <v>9488580.8800120689</v>
      </c>
      <c r="Q51" s="9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</row>
    <row r="52" spans="1:253">
      <c r="A52" s="855" t="s">
        <v>149</v>
      </c>
      <c r="B52" s="209">
        <v>2370355.5153870001</v>
      </c>
      <c r="C52" s="208">
        <v>243401.905</v>
      </c>
      <c r="D52" s="207">
        <v>1733.8510000000001</v>
      </c>
      <c r="E52" s="208">
        <v>59622.459000000003</v>
      </c>
      <c r="F52" s="10">
        <v>23958.2</v>
      </c>
      <c r="G52" s="208">
        <v>29470.285</v>
      </c>
      <c r="H52" s="489">
        <v>2728542.2153869998</v>
      </c>
      <c r="I52" s="208">
        <v>5109946.1349771414</v>
      </c>
      <c r="J52" s="209">
        <v>836605.55599999998</v>
      </c>
      <c r="K52" s="490">
        <v>37846.881999999998</v>
      </c>
      <c r="L52" s="488">
        <v>95160.428</v>
      </c>
      <c r="M52" s="10">
        <v>99362.163</v>
      </c>
      <c r="N52" s="208">
        <v>672892.63699999999</v>
      </c>
      <c r="O52" s="489">
        <v>6851813.8009771416</v>
      </c>
      <c r="P52" s="208">
        <v>9580356.0163641423</v>
      </c>
      <c r="Q52" s="9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</row>
    <row r="53" spans="1:253">
      <c r="A53" s="855" t="s">
        <v>150</v>
      </c>
      <c r="B53" s="209">
        <v>2434228.9993329998</v>
      </c>
      <c r="C53" s="208">
        <v>246460.30100000001</v>
      </c>
      <c r="D53" s="207">
        <v>1709.067</v>
      </c>
      <c r="E53" s="208">
        <v>60693.02</v>
      </c>
      <c r="F53" s="10">
        <v>24318.675999999999</v>
      </c>
      <c r="G53" s="208">
        <v>29464.302</v>
      </c>
      <c r="H53" s="489">
        <v>2796874.3653329997</v>
      </c>
      <c r="I53" s="208">
        <v>5164871.8183424827</v>
      </c>
      <c r="J53" s="209">
        <v>863332.94299999997</v>
      </c>
      <c r="K53" s="490">
        <v>38165.235000000001</v>
      </c>
      <c r="L53" s="488">
        <v>97519.384000000005</v>
      </c>
      <c r="M53" s="10">
        <v>101568.011</v>
      </c>
      <c r="N53" s="208">
        <v>670963.89500000002</v>
      </c>
      <c r="O53" s="489">
        <v>6936421.286342483</v>
      </c>
      <c r="P53" s="208">
        <v>9733295.6516754832</v>
      </c>
      <c r="Q53" s="10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</row>
    <row r="54" spans="1:253">
      <c r="A54" s="855" t="s">
        <v>151</v>
      </c>
      <c r="B54" s="209">
        <v>2508858.022318</v>
      </c>
      <c r="C54" s="208">
        <v>252034.13</v>
      </c>
      <c r="D54" s="207">
        <v>1718.2660000000001</v>
      </c>
      <c r="E54" s="208">
        <v>61646.55</v>
      </c>
      <c r="F54" s="10">
        <v>24846.497000000003</v>
      </c>
      <c r="G54" s="208">
        <v>30440.84</v>
      </c>
      <c r="H54" s="489">
        <v>2879544.3053179993</v>
      </c>
      <c r="I54" s="208">
        <v>5247122.1307630008</v>
      </c>
      <c r="J54" s="209">
        <v>871201.33400000003</v>
      </c>
      <c r="K54" s="490">
        <v>38720.279000000002</v>
      </c>
      <c r="L54" s="488">
        <v>98693.34</v>
      </c>
      <c r="M54" s="10">
        <v>103657.81700000001</v>
      </c>
      <c r="N54" s="208">
        <v>677595.97</v>
      </c>
      <c r="O54" s="489">
        <v>7036990.8707630001</v>
      </c>
      <c r="P54" s="208">
        <v>9916535.1760809999</v>
      </c>
      <c r="Q54" s="10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</row>
    <row r="55" spans="1:253">
      <c r="A55" s="855" t="s">
        <v>152</v>
      </c>
      <c r="B55" s="209">
        <v>2604444.4549380001</v>
      </c>
      <c r="C55" s="208">
        <v>260761.26500000001</v>
      </c>
      <c r="D55" s="207">
        <v>1861.4939999999999</v>
      </c>
      <c r="E55" s="208">
        <v>63506.561000000002</v>
      </c>
      <c r="F55" s="10">
        <v>25325.634999999998</v>
      </c>
      <c r="G55" s="208">
        <v>31542.649000000001</v>
      </c>
      <c r="H55" s="489">
        <v>2987442.0589380004</v>
      </c>
      <c r="I55" s="208">
        <v>5330935.7193424096</v>
      </c>
      <c r="J55" s="209">
        <v>881274.91700000002</v>
      </c>
      <c r="K55" s="490">
        <v>39168.42</v>
      </c>
      <c r="L55" s="488">
        <v>99538.100999999995</v>
      </c>
      <c r="M55" s="10">
        <v>107295.182</v>
      </c>
      <c r="N55" s="208">
        <v>691678.25199999998</v>
      </c>
      <c r="O55" s="489">
        <v>7149890.5913424101</v>
      </c>
      <c r="P55" s="208">
        <v>10137332.65028041</v>
      </c>
      <c r="Q55" s="10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  <c r="IS55" s="6"/>
    </row>
    <row r="56" spans="1:253">
      <c r="A56" s="855" t="s">
        <v>153</v>
      </c>
      <c r="B56" s="209">
        <v>2695636.089625</v>
      </c>
      <c r="C56" s="208">
        <v>267853.86800000002</v>
      </c>
      <c r="D56" s="208">
        <v>1836.4849999999999</v>
      </c>
      <c r="E56" s="208">
        <v>64179.74</v>
      </c>
      <c r="F56" s="208">
        <v>25820.262999999999</v>
      </c>
      <c r="G56" s="208">
        <v>35074.317999999999</v>
      </c>
      <c r="H56" s="208">
        <v>3090400.7636249997</v>
      </c>
      <c r="I56" s="208">
        <v>5362023.5456434106</v>
      </c>
      <c r="J56" s="209">
        <v>897458.96100000001</v>
      </c>
      <c r="K56" s="490">
        <v>39680.766000000003</v>
      </c>
      <c r="L56" s="491">
        <v>100670.338</v>
      </c>
      <c r="M56" s="302">
        <v>108374.57399999999</v>
      </c>
      <c r="N56" s="302">
        <v>689013.21200000006</v>
      </c>
      <c r="O56" s="302">
        <v>7197221.3966434114</v>
      </c>
      <c r="P56" s="302">
        <v>10287622.160268411</v>
      </c>
      <c r="Q56" s="10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</row>
    <row r="57" spans="1:253">
      <c r="A57" s="855" t="s">
        <v>154</v>
      </c>
      <c r="B57" s="492">
        <v>2747627.9140789998</v>
      </c>
      <c r="C57" s="302">
        <v>273091.12900000002</v>
      </c>
      <c r="D57" s="302">
        <v>1947.963</v>
      </c>
      <c r="E57" s="302">
        <v>65114.646999999997</v>
      </c>
      <c r="F57" s="302">
        <v>26059.694</v>
      </c>
      <c r="G57" s="302">
        <v>37232.773000000001</v>
      </c>
      <c r="H57" s="302">
        <v>3151074.120079</v>
      </c>
      <c r="I57" s="302">
        <v>5425991.2850994105</v>
      </c>
      <c r="J57" s="492">
        <v>914907.29399999999</v>
      </c>
      <c r="K57" s="303">
        <v>39583.256999999998</v>
      </c>
      <c r="L57" s="491">
        <v>102108.499</v>
      </c>
      <c r="M57" s="302">
        <v>109498.644</v>
      </c>
      <c r="N57" s="302">
        <v>688088.34900000005</v>
      </c>
      <c r="O57" s="302">
        <v>7280177.328099411</v>
      </c>
      <c r="P57" s="302">
        <v>10431251.448178411</v>
      </c>
      <c r="Q57" s="10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</row>
    <row r="58" spans="1:253">
      <c r="A58" s="855" t="s">
        <v>155</v>
      </c>
      <c r="B58" s="302">
        <v>2843702.39145577</v>
      </c>
      <c r="C58" s="302">
        <v>279185.60100000002</v>
      </c>
      <c r="D58" s="302">
        <v>1951.76</v>
      </c>
      <c r="E58" s="302">
        <v>65640.44</v>
      </c>
      <c r="F58" s="302">
        <v>26708.989999999998</v>
      </c>
      <c r="G58" s="302">
        <v>37333.328999999998</v>
      </c>
      <c r="H58" s="302">
        <v>3254522.5114557701</v>
      </c>
      <c r="I58" s="302">
        <v>5507516.7498629605</v>
      </c>
      <c r="J58" s="302">
        <v>925785.98800000001</v>
      </c>
      <c r="K58" s="303">
        <v>40440.347999999998</v>
      </c>
      <c r="L58" s="488">
        <v>103624.66099999999</v>
      </c>
      <c r="M58" s="302">
        <v>110282.74100000001</v>
      </c>
      <c r="N58" s="302">
        <v>684307.34299999999</v>
      </c>
      <c r="O58" s="302">
        <v>7371957.8308629617</v>
      </c>
      <c r="P58" s="302">
        <v>10626480.342318732</v>
      </c>
      <c r="Q58" s="9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  <c r="IR58" s="6"/>
      <c r="IS58" s="6"/>
    </row>
    <row r="59" spans="1:253" ht="13.5">
      <c r="A59" s="856"/>
      <c r="B59" s="302"/>
      <c r="C59" s="302"/>
      <c r="D59" s="300"/>
      <c r="E59" s="302"/>
      <c r="F59" s="10"/>
      <c r="G59" s="302"/>
      <c r="H59" s="489"/>
      <c r="I59" s="302"/>
      <c r="J59" s="302"/>
      <c r="K59" s="303"/>
      <c r="L59" s="488"/>
      <c r="M59" s="10"/>
      <c r="N59" s="302"/>
      <c r="O59" s="489"/>
      <c r="P59" s="302"/>
      <c r="Q59" s="9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  <c r="IR59" s="6"/>
      <c r="IS59" s="6"/>
    </row>
    <row r="60" spans="1:253">
      <c r="A60" s="854" t="s">
        <v>646</v>
      </c>
      <c r="B60" s="209">
        <v>2897576.6187470001</v>
      </c>
      <c r="C60" s="208">
        <v>285019.147</v>
      </c>
      <c r="D60" s="300">
        <v>1917.829</v>
      </c>
      <c r="E60" s="208">
        <v>65827.888000000006</v>
      </c>
      <c r="F60" s="10">
        <v>26958.054</v>
      </c>
      <c r="G60" s="208">
        <v>36898.31</v>
      </c>
      <c r="H60" s="489">
        <v>3314197.8467469998</v>
      </c>
      <c r="I60" s="208">
        <v>5605518.0686579607</v>
      </c>
      <c r="J60" s="209">
        <v>951580.72</v>
      </c>
      <c r="K60" s="303">
        <v>39402.464</v>
      </c>
      <c r="L60" s="488">
        <v>105287.539</v>
      </c>
      <c r="M60" s="10">
        <v>111858.72699999998</v>
      </c>
      <c r="N60" s="208">
        <v>687799.17099999997</v>
      </c>
      <c r="O60" s="489">
        <v>7501446.6896579601</v>
      </c>
      <c r="P60" s="208">
        <v>10815644.53640496</v>
      </c>
      <c r="Q60" s="10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  <c r="IS60" s="6"/>
    </row>
    <row r="61" spans="1:253">
      <c r="A61" s="855" t="s">
        <v>145</v>
      </c>
      <c r="B61" s="209">
        <v>2977227.3171890001</v>
      </c>
      <c r="C61" s="208">
        <v>290989.74</v>
      </c>
      <c r="D61" s="300">
        <v>2319.2649999999999</v>
      </c>
      <c r="E61" s="208">
        <v>66417.260999999999</v>
      </c>
      <c r="F61" s="10">
        <v>26644.366999999998</v>
      </c>
      <c r="G61" s="208">
        <v>43425.26887</v>
      </c>
      <c r="H61" s="489">
        <v>3407023.2190589998</v>
      </c>
      <c r="I61" s="208">
        <v>5653282.4923069999</v>
      </c>
      <c r="J61" s="209">
        <v>965557.91799999995</v>
      </c>
      <c r="K61" s="490">
        <v>40186.374000000003</v>
      </c>
      <c r="L61" s="488">
        <v>105091.624</v>
      </c>
      <c r="M61" s="10">
        <v>113307.808</v>
      </c>
      <c r="N61" s="208">
        <v>689435.32047000004</v>
      </c>
      <c r="O61" s="489">
        <v>7566861.536776999</v>
      </c>
      <c r="P61" s="208">
        <v>10973884.755835999</v>
      </c>
      <c r="Q61" s="10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  <c r="IR61" s="6"/>
      <c r="IS61" s="6"/>
    </row>
    <row r="62" spans="1:253">
      <c r="A62" s="855" t="s">
        <v>146</v>
      </c>
      <c r="B62" s="209">
        <v>3047088.3804222001</v>
      </c>
      <c r="C62" s="208">
        <v>294217.96999999997</v>
      </c>
      <c r="D62" s="207">
        <v>2022.835</v>
      </c>
      <c r="E62" s="208">
        <v>67670.106</v>
      </c>
      <c r="F62" s="10">
        <v>28005.579000000002</v>
      </c>
      <c r="G62" s="208">
        <v>40585.340559999997</v>
      </c>
      <c r="H62" s="489">
        <v>3479590.2109821998</v>
      </c>
      <c r="I62" s="208">
        <v>5723085.3700008197</v>
      </c>
      <c r="J62" s="209">
        <v>976187.79200000002</v>
      </c>
      <c r="K62" s="490">
        <v>40561.607000000004</v>
      </c>
      <c r="L62" s="488">
        <v>105288.76</v>
      </c>
      <c r="M62" s="10">
        <v>113816.511</v>
      </c>
      <c r="N62" s="208">
        <v>694106.32152</v>
      </c>
      <c r="O62" s="489">
        <v>7653046.3615208194</v>
      </c>
      <c r="P62" s="208">
        <v>11132636.572503019</v>
      </c>
      <c r="Q62" s="9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  <c r="IR62" s="6"/>
      <c r="IS62" s="6"/>
    </row>
    <row r="63" spans="1:253">
      <c r="A63" s="855" t="s">
        <v>147</v>
      </c>
      <c r="B63" s="209">
        <v>3099042.59117284</v>
      </c>
      <c r="C63" s="208">
        <v>298809.51199999999</v>
      </c>
      <c r="D63" s="207">
        <v>2064.0140000000001</v>
      </c>
      <c r="E63" s="208">
        <v>68244.284</v>
      </c>
      <c r="F63" s="10">
        <v>28364.445</v>
      </c>
      <c r="G63" s="208">
        <v>42988.030229999997</v>
      </c>
      <c r="H63" s="489">
        <v>3539512.87640284</v>
      </c>
      <c r="I63" s="208">
        <v>5787016.7407724196</v>
      </c>
      <c r="J63" s="209">
        <v>990449.41099999996</v>
      </c>
      <c r="K63" s="490">
        <v>40805.786</v>
      </c>
      <c r="L63" s="488">
        <v>106954.465</v>
      </c>
      <c r="M63" s="10">
        <v>116399.81299999999</v>
      </c>
      <c r="N63" s="208">
        <v>698591.39915999991</v>
      </c>
      <c r="O63" s="489">
        <v>7740217.6149324197</v>
      </c>
      <c r="P63" s="208">
        <v>11279730.49133526</v>
      </c>
      <c r="Q63" s="9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  <c r="IR63" s="6"/>
      <c r="IS63" s="6"/>
    </row>
    <row r="64" spans="1:253">
      <c r="A64" s="855" t="s">
        <v>148</v>
      </c>
      <c r="B64" s="209">
        <v>3169019.9988660002</v>
      </c>
      <c r="C64" s="208">
        <v>305725.17</v>
      </c>
      <c r="D64" s="207">
        <v>2082.73</v>
      </c>
      <c r="E64" s="208">
        <v>67467.928</v>
      </c>
      <c r="F64" s="10">
        <v>27322.504999999997</v>
      </c>
      <c r="G64" s="208">
        <v>39483.157049999994</v>
      </c>
      <c r="H64" s="489">
        <v>3611101.4889159999</v>
      </c>
      <c r="I64" s="208">
        <v>5789448.5117539996</v>
      </c>
      <c r="J64" s="209">
        <v>1005976.959</v>
      </c>
      <c r="K64" s="490">
        <v>40524.837</v>
      </c>
      <c r="L64" s="488">
        <v>107695.39</v>
      </c>
      <c r="M64" s="10">
        <v>117800.807</v>
      </c>
      <c r="N64" s="208">
        <v>698903.24401000002</v>
      </c>
      <c r="O64" s="489">
        <v>7760349.748763999</v>
      </c>
      <c r="P64" s="208">
        <v>11371451.237679999</v>
      </c>
      <c r="Q64" s="9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</row>
    <row r="65" spans="1:253">
      <c r="A65" s="855" t="s">
        <v>149</v>
      </c>
      <c r="B65" s="209">
        <v>3233335.0268850001</v>
      </c>
      <c r="C65" s="208">
        <v>309372.45699999999</v>
      </c>
      <c r="D65" s="207">
        <v>2057.991</v>
      </c>
      <c r="E65" s="208">
        <v>67245.195000000007</v>
      </c>
      <c r="F65" s="10">
        <v>28071.928</v>
      </c>
      <c r="G65" s="208">
        <v>38190.915649999995</v>
      </c>
      <c r="H65" s="489">
        <v>3678273.5135349995</v>
      </c>
      <c r="I65" s="208">
        <v>5842769.2764929999</v>
      </c>
      <c r="J65" s="209">
        <v>1013686.001</v>
      </c>
      <c r="K65" s="490">
        <v>39707.402999999998</v>
      </c>
      <c r="L65" s="488">
        <v>107949.322</v>
      </c>
      <c r="M65" s="10">
        <v>115179.598</v>
      </c>
      <c r="N65" s="208">
        <v>700896.01608999993</v>
      </c>
      <c r="O65" s="489">
        <v>7820187.6165829999</v>
      </c>
      <c r="P65" s="208">
        <v>11498461.130117999</v>
      </c>
      <c r="Q65" s="9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  <c r="IR65" s="6"/>
      <c r="IS65" s="6"/>
    </row>
    <row r="66" spans="1:253">
      <c r="A66" s="855" t="s">
        <v>150</v>
      </c>
      <c r="B66" s="209">
        <v>3290188.9054820002</v>
      </c>
      <c r="C66" s="208">
        <v>312180.68699999998</v>
      </c>
      <c r="D66" s="207">
        <v>2045.732</v>
      </c>
      <c r="E66" s="208">
        <v>67762.888999999996</v>
      </c>
      <c r="F66" s="10">
        <v>28618.342000000001</v>
      </c>
      <c r="G66" s="208">
        <v>43162.296459999998</v>
      </c>
      <c r="H66" s="489">
        <v>3743958.851942</v>
      </c>
      <c r="I66" s="208">
        <v>5907072.2852460006</v>
      </c>
      <c r="J66" s="209">
        <v>1021917.9620000001</v>
      </c>
      <c r="K66" s="490">
        <v>40007.862999999998</v>
      </c>
      <c r="L66" s="488">
        <v>108457.07</v>
      </c>
      <c r="M66" s="10">
        <v>113830.061</v>
      </c>
      <c r="N66" s="208">
        <v>702707.74325000006</v>
      </c>
      <c r="O66" s="489">
        <v>7893992.9844960012</v>
      </c>
      <c r="P66" s="208">
        <v>11637951.836438</v>
      </c>
      <c r="Q66" s="10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  <c r="IP66" s="6"/>
      <c r="IQ66" s="6"/>
      <c r="IR66" s="6"/>
      <c r="IS66" s="6"/>
    </row>
    <row r="67" spans="1:253">
      <c r="A67" s="855" t="s">
        <v>151</v>
      </c>
      <c r="B67" s="209">
        <v>3348981.3806772027</v>
      </c>
      <c r="C67" s="208">
        <v>318996.772</v>
      </c>
      <c r="D67" s="207">
        <v>2049.9630000000002</v>
      </c>
      <c r="E67" s="208">
        <v>68292.182000000001</v>
      </c>
      <c r="F67" s="10">
        <v>28377.871999999999</v>
      </c>
      <c r="G67" s="208">
        <v>41335.786730000007</v>
      </c>
      <c r="H67" s="489">
        <v>3808033.9564072024</v>
      </c>
      <c r="I67" s="208">
        <v>6019004.5632810332</v>
      </c>
      <c r="J67" s="209">
        <v>1037535.041</v>
      </c>
      <c r="K67" s="490">
        <v>40109.661999999997</v>
      </c>
      <c r="L67" s="488">
        <v>108566.611</v>
      </c>
      <c r="M67" s="10">
        <v>113988.23299999999</v>
      </c>
      <c r="N67" s="208">
        <v>702497.81678999995</v>
      </c>
      <c r="O67" s="489">
        <v>8021701.9270710321</v>
      </c>
      <c r="P67" s="208">
        <v>11829735.883478235</v>
      </c>
      <c r="Q67" s="10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</row>
    <row r="68" spans="1:253">
      <c r="A68" s="855" t="s">
        <v>152</v>
      </c>
      <c r="B68" s="209">
        <v>3377007.270457</v>
      </c>
      <c r="C68" s="208">
        <v>322521.30300000001</v>
      </c>
      <c r="D68" s="207">
        <v>2093.7930000000001</v>
      </c>
      <c r="E68" s="208">
        <v>68735.570999999996</v>
      </c>
      <c r="F68" s="10">
        <v>28782.442000000003</v>
      </c>
      <c r="G68" s="208">
        <v>41331.351820000003</v>
      </c>
      <c r="H68" s="489">
        <v>3840471.7312769997</v>
      </c>
      <c r="I68" s="208">
        <v>6005946.6049920004</v>
      </c>
      <c r="J68" s="209">
        <v>1040613.064</v>
      </c>
      <c r="K68" s="490">
        <v>39757.088000000003</v>
      </c>
      <c r="L68" s="488">
        <v>109348.083</v>
      </c>
      <c r="M68" s="10">
        <v>111590.045</v>
      </c>
      <c r="N68" s="208">
        <v>695924.95359000005</v>
      </c>
      <c r="O68" s="489">
        <v>8003179.8385820007</v>
      </c>
      <c r="P68" s="208">
        <v>11843651.569859</v>
      </c>
      <c r="Q68" s="10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</row>
    <row r="69" spans="1:253">
      <c r="A69" s="855" t="s">
        <v>153</v>
      </c>
      <c r="B69" s="209">
        <v>3403836.9758779998</v>
      </c>
      <c r="C69" s="208">
        <v>322664.886</v>
      </c>
      <c r="D69" s="208">
        <v>2101.703</v>
      </c>
      <c r="E69" s="208">
        <v>69577.092000000004</v>
      </c>
      <c r="F69" s="208">
        <v>28295.016</v>
      </c>
      <c r="G69" s="208">
        <v>35697.626510000002</v>
      </c>
      <c r="H69" s="208">
        <v>3862173.2993879998</v>
      </c>
      <c r="I69" s="208">
        <v>6031208.0274424898</v>
      </c>
      <c r="J69" s="209">
        <v>1047066.4129999999</v>
      </c>
      <c r="K69" s="490">
        <v>39801.887999999999</v>
      </c>
      <c r="L69" s="491">
        <v>110807.08199999999</v>
      </c>
      <c r="M69" s="302">
        <v>111070.64300000001</v>
      </c>
      <c r="N69" s="302">
        <v>700003.33717999991</v>
      </c>
      <c r="O69" s="302">
        <v>8039957.3906224901</v>
      </c>
      <c r="P69" s="302">
        <v>11902130.69001049</v>
      </c>
      <c r="Q69" s="10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</row>
    <row r="70" spans="1:253">
      <c r="A70" s="855" t="s">
        <v>154</v>
      </c>
      <c r="B70" s="492">
        <v>3373475.1160539999</v>
      </c>
      <c r="C70" s="302">
        <v>323786.75300000003</v>
      </c>
      <c r="D70" s="302">
        <v>2094.8330000000001</v>
      </c>
      <c r="E70" s="302">
        <v>70468.027000000002</v>
      </c>
      <c r="F70" s="302">
        <v>28242.593999999997</v>
      </c>
      <c r="G70" s="302">
        <v>40036.313050000004</v>
      </c>
      <c r="H70" s="302">
        <v>3838103.6361040003</v>
      </c>
      <c r="I70" s="302">
        <v>6049098.6224330002</v>
      </c>
      <c r="J70" s="492">
        <v>1067682.3559999999</v>
      </c>
      <c r="K70" s="303">
        <v>39580.608</v>
      </c>
      <c r="L70" s="491">
        <v>111230.65</v>
      </c>
      <c r="M70" s="302">
        <v>110282.264</v>
      </c>
      <c r="N70" s="302">
        <v>715479.71055000008</v>
      </c>
      <c r="O70" s="302">
        <v>8093354.2109830007</v>
      </c>
      <c r="P70" s="302">
        <v>11931457.847087001</v>
      </c>
      <c r="Q70" s="10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</row>
    <row r="71" spans="1:253">
      <c r="A71" s="855" t="s">
        <v>155</v>
      </c>
      <c r="B71" s="302">
        <v>3410298.396309</v>
      </c>
      <c r="C71" s="302">
        <v>324665.261</v>
      </c>
      <c r="D71" s="302">
        <v>2262.4250000000002</v>
      </c>
      <c r="E71" s="302">
        <v>72125.304000000004</v>
      </c>
      <c r="F71" s="302">
        <v>28322.53</v>
      </c>
      <c r="G71" s="302">
        <v>38372.292439999997</v>
      </c>
      <c r="H71" s="302">
        <v>3876046.2087489995</v>
      </c>
      <c r="I71" s="302">
        <v>6056844.2931079995</v>
      </c>
      <c r="J71" s="302">
        <v>1071757.794</v>
      </c>
      <c r="K71" s="303">
        <v>40468.321000000004</v>
      </c>
      <c r="L71" s="488">
        <v>112266.67</v>
      </c>
      <c r="M71" s="302">
        <v>110764.409</v>
      </c>
      <c r="N71" s="302">
        <v>723302.27740000002</v>
      </c>
      <c r="O71" s="302">
        <v>8115403.7645079996</v>
      </c>
      <c r="P71" s="302">
        <v>11991449.973257</v>
      </c>
      <c r="Q71" s="9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</row>
    <row r="72" spans="1:253" ht="13.5">
      <c r="A72" s="856"/>
      <c r="B72" s="302"/>
      <c r="C72" s="302"/>
      <c r="D72" s="302"/>
      <c r="E72" s="302"/>
      <c r="F72" s="302"/>
      <c r="G72" s="302"/>
      <c r="H72" s="302"/>
      <c r="I72" s="302"/>
      <c r="J72" s="302"/>
      <c r="K72" s="303"/>
      <c r="L72" s="488"/>
      <c r="M72" s="302"/>
      <c r="N72" s="302"/>
      <c r="O72" s="302"/>
      <c r="P72" s="302"/>
      <c r="Q72" s="9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</row>
    <row r="73" spans="1:253">
      <c r="A73" s="854" t="s">
        <v>647</v>
      </c>
      <c r="B73" s="492">
        <v>3436310.4945570002</v>
      </c>
      <c r="C73" s="302">
        <v>325242.27899999998</v>
      </c>
      <c r="D73" s="302">
        <v>2597.9769999999999</v>
      </c>
      <c r="E73" s="302">
        <v>72033.292000000001</v>
      </c>
      <c r="F73" s="302">
        <v>31264.830999999998</v>
      </c>
      <c r="G73" s="302">
        <v>40934.173299999995</v>
      </c>
      <c r="H73" s="302">
        <v>3908383.0468569999</v>
      </c>
      <c r="I73" s="302">
        <v>6016896.5519709997</v>
      </c>
      <c r="J73" s="492">
        <v>1097338.04</v>
      </c>
      <c r="K73" s="303">
        <v>43270.531999999999</v>
      </c>
      <c r="L73" s="488">
        <v>113693.288</v>
      </c>
      <c r="M73" s="302">
        <v>112479.283</v>
      </c>
      <c r="N73" s="302">
        <v>731527.40043999988</v>
      </c>
      <c r="O73" s="302">
        <v>8115205.0954109989</v>
      </c>
      <c r="P73" s="302">
        <v>12023588.142267998</v>
      </c>
      <c r="Q73" s="9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</row>
    <row r="74" spans="1:253">
      <c r="A74" s="855" t="s">
        <v>145</v>
      </c>
      <c r="B74" s="492">
        <v>3465315.6152919699</v>
      </c>
      <c r="C74" s="302">
        <v>328254.94699999999</v>
      </c>
      <c r="D74" s="302">
        <v>2629.018</v>
      </c>
      <c r="E74" s="302">
        <v>72732.292000000001</v>
      </c>
      <c r="F74" s="302">
        <v>31520.131999999998</v>
      </c>
      <c r="G74" s="302">
        <v>41114.756199999996</v>
      </c>
      <c r="H74" s="302">
        <v>3941566.7604919705</v>
      </c>
      <c r="I74" s="302">
        <v>6075144.0636627404</v>
      </c>
      <c r="J74" s="492">
        <v>1115530.98</v>
      </c>
      <c r="K74" s="303">
        <v>43792.17</v>
      </c>
      <c r="L74" s="488">
        <v>114324.981</v>
      </c>
      <c r="M74" s="302">
        <v>111594.989</v>
      </c>
      <c r="N74" s="302">
        <v>742044.55035999988</v>
      </c>
      <c r="O74" s="302">
        <v>8202431.7340227393</v>
      </c>
      <c r="P74" s="302">
        <v>12143998.494514709</v>
      </c>
      <c r="Q74" s="9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</row>
    <row r="75" spans="1:253">
      <c r="A75" s="855" t="s">
        <v>146</v>
      </c>
      <c r="B75" s="492">
        <v>3715421.7355689998</v>
      </c>
      <c r="C75" s="302">
        <v>331503.70899999997</v>
      </c>
      <c r="D75" s="302">
        <v>2667.739</v>
      </c>
      <c r="E75" s="302">
        <v>74175.107999999993</v>
      </c>
      <c r="F75" s="302">
        <v>30394.654999999999</v>
      </c>
      <c r="G75" s="302">
        <v>43860.360670000002</v>
      </c>
      <c r="H75" s="302">
        <v>4198023.3072389998</v>
      </c>
      <c r="I75" s="302">
        <v>6627199.1774479598</v>
      </c>
      <c r="J75" s="492">
        <v>1124127.885</v>
      </c>
      <c r="K75" s="303">
        <v>44223.807000000001</v>
      </c>
      <c r="L75" s="488">
        <v>113061.633</v>
      </c>
      <c r="M75" s="302">
        <v>110673.56099999999</v>
      </c>
      <c r="N75" s="302">
        <v>737483.74521000008</v>
      </c>
      <c r="O75" s="302">
        <v>8756769.8086579591</v>
      </c>
      <c r="P75" s="302">
        <v>12954793.115896959</v>
      </c>
      <c r="Q75" s="9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</row>
    <row r="76" spans="1:253">
      <c r="A76" s="855" t="s">
        <v>147</v>
      </c>
      <c r="B76" s="492">
        <v>3770983.3872409998</v>
      </c>
      <c r="C76" s="302">
        <v>325794.196</v>
      </c>
      <c r="D76" s="302">
        <v>2568.4340000000002</v>
      </c>
      <c r="E76" s="302">
        <v>72101.707999999999</v>
      </c>
      <c r="F76" s="302">
        <v>28427.946000000004</v>
      </c>
      <c r="G76" s="302">
        <v>41561.198239999998</v>
      </c>
      <c r="H76" s="302">
        <v>4241436.8694810001</v>
      </c>
      <c r="I76" s="302">
        <v>6933048.4981239103</v>
      </c>
      <c r="J76" s="492">
        <v>1135612.2220000001</v>
      </c>
      <c r="K76" s="303">
        <v>43765.468999999997</v>
      </c>
      <c r="L76" s="488">
        <v>116578.64</v>
      </c>
      <c r="M76" s="302">
        <v>112296.443</v>
      </c>
      <c r="N76" s="302">
        <v>746511.29675999994</v>
      </c>
      <c r="O76" s="302">
        <v>9087812.5688839089</v>
      </c>
      <c r="P76" s="302">
        <v>13329249.438364908</v>
      </c>
      <c r="Q76" s="9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</row>
    <row r="77" spans="1:253">
      <c r="A77" s="855" t="s">
        <v>148</v>
      </c>
      <c r="B77" s="492">
        <v>3615804.933774</v>
      </c>
      <c r="C77" s="302">
        <v>314247.58100000001</v>
      </c>
      <c r="D77" s="302">
        <v>2339.04</v>
      </c>
      <c r="E77" s="302">
        <v>69947.842999999993</v>
      </c>
      <c r="F77" s="302">
        <v>26034.934000000001</v>
      </c>
      <c r="G77" s="302">
        <v>38451.783459999999</v>
      </c>
      <c r="H77" s="302">
        <v>4066826.1152340001</v>
      </c>
      <c r="I77" s="302">
        <v>7071035.0191199994</v>
      </c>
      <c r="J77" s="492">
        <v>1133986.9010000001</v>
      </c>
      <c r="K77" s="303">
        <v>43933.321000000004</v>
      </c>
      <c r="L77" s="488">
        <v>125513.678</v>
      </c>
      <c r="M77" s="302">
        <v>114707.83500000001</v>
      </c>
      <c r="N77" s="302">
        <v>792298.5650099999</v>
      </c>
      <c r="O77" s="302">
        <v>9281475.3191299997</v>
      </c>
      <c r="P77" s="302">
        <v>13348301.434364</v>
      </c>
      <c r="Q77" s="9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</row>
    <row r="78" spans="1:253">
      <c r="A78" s="855" t="s">
        <v>149</v>
      </c>
      <c r="B78" s="492">
        <v>3534570.6813429999</v>
      </c>
      <c r="C78" s="302">
        <v>303709.35100000002</v>
      </c>
      <c r="D78" s="302">
        <v>2210.35</v>
      </c>
      <c r="E78" s="302">
        <v>68808.971999999994</v>
      </c>
      <c r="F78" s="302">
        <v>25707.175999999999</v>
      </c>
      <c r="G78" s="302">
        <v>34886.93101</v>
      </c>
      <c r="H78" s="302">
        <v>3969893.4613530003</v>
      </c>
      <c r="I78" s="302">
        <v>7236121.6021729698</v>
      </c>
      <c r="J78" s="492">
        <v>1132259.17</v>
      </c>
      <c r="K78" s="303">
        <v>44868.216999999997</v>
      </c>
      <c r="L78" s="488">
        <v>132221.28899999999</v>
      </c>
      <c r="M78" s="302">
        <v>117027.01199999999</v>
      </c>
      <c r="N78" s="302">
        <v>812073.88006000011</v>
      </c>
      <c r="O78" s="302">
        <v>9474571.1702329703</v>
      </c>
      <c r="P78" s="302">
        <v>13444464.631585971</v>
      </c>
      <c r="Q78" s="9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  <c r="IR78" s="6"/>
      <c r="IS78" s="6"/>
    </row>
    <row r="79" spans="1:253">
      <c r="A79" s="855" t="s">
        <v>150</v>
      </c>
      <c r="B79" s="492">
        <v>3481294.5062520001</v>
      </c>
      <c r="C79" s="302">
        <v>300700.14899999998</v>
      </c>
      <c r="D79" s="302">
        <v>2164.4670000000001</v>
      </c>
      <c r="E79" s="302">
        <v>68818.108999999997</v>
      </c>
      <c r="F79" s="302">
        <v>25468.195</v>
      </c>
      <c r="G79" s="302">
        <v>36158.035859999996</v>
      </c>
      <c r="H79" s="302">
        <v>3914603.4621120007</v>
      </c>
      <c r="I79" s="302">
        <v>7335908.595679</v>
      </c>
      <c r="J79" s="492">
        <v>1143384.6569999999</v>
      </c>
      <c r="K79" s="303">
        <v>45195.591999999997</v>
      </c>
      <c r="L79" s="488">
        <v>132772.902</v>
      </c>
      <c r="M79" s="302">
        <v>118923.448</v>
      </c>
      <c r="N79" s="302">
        <v>811008.32217000006</v>
      </c>
      <c r="O79" s="302">
        <v>9587193.5168490019</v>
      </c>
      <c r="P79" s="302">
        <v>13501796.978961002</v>
      </c>
      <c r="Q79" s="9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  <c r="IS79" s="6"/>
    </row>
    <row r="80" spans="1:253">
      <c r="A80" s="855" t="s">
        <v>151</v>
      </c>
      <c r="B80" s="492">
        <v>3355549.0646589999</v>
      </c>
      <c r="C80" s="302">
        <v>285572.87699999998</v>
      </c>
      <c r="D80" s="302">
        <v>2077.5740000000001</v>
      </c>
      <c r="E80" s="302">
        <v>68111.744999999995</v>
      </c>
      <c r="F80" s="302">
        <v>24355.242999999999</v>
      </c>
      <c r="G80" s="302">
        <v>32277.273069999999</v>
      </c>
      <c r="H80" s="302">
        <v>3767943.7767289998</v>
      </c>
      <c r="I80" s="302">
        <v>7520581.1754200002</v>
      </c>
      <c r="J80" s="492">
        <v>1174254.203</v>
      </c>
      <c r="K80" s="303">
        <v>45981.123</v>
      </c>
      <c r="L80" s="488">
        <v>134434.59</v>
      </c>
      <c r="M80" s="302">
        <v>125515.724</v>
      </c>
      <c r="N80" s="302">
        <v>799140.32938999997</v>
      </c>
      <c r="O80" s="302">
        <v>9799907.1448100004</v>
      </c>
      <c r="P80" s="302">
        <v>13567850.921539001</v>
      </c>
      <c r="Q80" s="9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  <c r="IS80" s="6"/>
    </row>
    <row r="81" spans="1:253">
      <c r="A81" s="855" t="s">
        <v>152</v>
      </c>
      <c r="B81" s="492">
        <v>3286819.4899769998</v>
      </c>
      <c r="C81" s="302">
        <v>275971.788</v>
      </c>
      <c r="D81" s="302">
        <v>2015.941</v>
      </c>
      <c r="E81" s="302">
        <v>67877.413</v>
      </c>
      <c r="F81" s="302">
        <v>23526.167000000001</v>
      </c>
      <c r="G81" s="302">
        <v>31021.595330000004</v>
      </c>
      <c r="H81" s="302">
        <v>3687232.3943070001</v>
      </c>
      <c r="I81" s="302">
        <v>7659139.6595421508</v>
      </c>
      <c r="J81" s="492">
        <v>1201246.0079999999</v>
      </c>
      <c r="K81" s="303">
        <v>45882.896999999997</v>
      </c>
      <c r="L81" s="488">
        <v>133549.97200000001</v>
      </c>
      <c r="M81" s="302">
        <v>124697.989</v>
      </c>
      <c r="N81" s="302">
        <v>802995.15604999999</v>
      </c>
      <c r="O81" s="302">
        <v>9967511.6815921497</v>
      </c>
      <c r="P81" s="302">
        <v>13654744.07589915</v>
      </c>
      <c r="Q81" s="9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</row>
    <row r="82" spans="1:253">
      <c r="A82" s="855" t="s">
        <v>153</v>
      </c>
      <c r="B82" s="492">
        <v>3211586.7778404504</v>
      </c>
      <c r="C82" s="302">
        <v>271622.20699999999</v>
      </c>
      <c r="D82" s="302">
        <v>2057.5230000000001</v>
      </c>
      <c r="E82" s="302">
        <v>66806.650999999998</v>
      </c>
      <c r="F82" s="302">
        <v>23124.095000000001</v>
      </c>
      <c r="G82" s="302">
        <v>30859.72683</v>
      </c>
      <c r="H82" s="302">
        <v>3606056.9806704507</v>
      </c>
      <c r="I82" s="302">
        <v>7810283.5868499996</v>
      </c>
      <c r="J82" s="492">
        <v>1203636.7509999999</v>
      </c>
      <c r="K82" s="303">
        <v>46312.546000000002</v>
      </c>
      <c r="L82" s="488">
        <v>133698.42600000001</v>
      </c>
      <c r="M82" s="492">
        <v>126602.07699999999</v>
      </c>
      <c r="N82" s="302">
        <v>808568.64556000009</v>
      </c>
      <c r="O82" s="302">
        <v>10129102.03241</v>
      </c>
      <c r="P82" s="302">
        <v>13735159.01308045</v>
      </c>
      <c r="Q82" s="9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  <c r="IS82" s="6"/>
    </row>
    <row r="83" spans="1:253">
      <c r="A83" s="855" t="s">
        <v>154</v>
      </c>
      <c r="B83" s="492">
        <v>3217791.0016330001</v>
      </c>
      <c r="C83" s="302">
        <v>269808.97100000002</v>
      </c>
      <c r="D83" s="302">
        <v>2105.2600000000002</v>
      </c>
      <c r="E83" s="302">
        <v>66202.676999999996</v>
      </c>
      <c r="F83" s="302">
        <v>22761.102999999999</v>
      </c>
      <c r="G83" s="302">
        <v>30854.035470000003</v>
      </c>
      <c r="H83" s="302">
        <v>3609523.048103</v>
      </c>
      <c r="I83" s="302">
        <v>7923576.0534549998</v>
      </c>
      <c r="J83" s="492">
        <v>1206117.4509999999</v>
      </c>
      <c r="K83" s="303">
        <v>46873.822</v>
      </c>
      <c r="L83" s="488">
        <v>133612.71299999999</v>
      </c>
      <c r="M83" s="492">
        <v>129875.38800000001</v>
      </c>
      <c r="N83" s="302">
        <v>806488.40480999998</v>
      </c>
      <c r="O83" s="302">
        <v>10246543.832265001</v>
      </c>
      <c r="P83" s="302">
        <v>13856066.880368002</v>
      </c>
      <c r="Q83" s="9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  <c r="IR83" s="6"/>
      <c r="IS83" s="6"/>
    </row>
    <row r="84" spans="1:253">
      <c r="A84" s="855" t="s">
        <v>155</v>
      </c>
      <c r="B84" s="492">
        <v>3167548.1843209998</v>
      </c>
      <c r="C84" s="302">
        <v>264539.24400000001</v>
      </c>
      <c r="D84" s="302">
        <v>2020.3330000000001</v>
      </c>
      <c r="E84" s="302">
        <v>65814.195999999996</v>
      </c>
      <c r="F84" s="302">
        <v>22606.633999999998</v>
      </c>
      <c r="G84" s="302">
        <v>34294.472780000004</v>
      </c>
      <c r="H84" s="302">
        <v>3556823.0641009999</v>
      </c>
      <c r="I84" s="302">
        <v>8044245.3246332807</v>
      </c>
      <c r="J84" s="492">
        <v>1212200.392</v>
      </c>
      <c r="K84" s="303">
        <v>47073.739000000001</v>
      </c>
      <c r="L84" s="488">
        <v>135730.451</v>
      </c>
      <c r="M84" s="302">
        <v>132817.55900000001</v>
      </c>
      <c r="N84" s="302">
        <v>815517.96165999991</v>
      </c>
      <c r="O84" s="302">
        <v>10387585.42729328</v>
      </c>
      <c r="P84" s="302">
        <v>13944408.49139428</v>
      </c>
      <c r="Q84" s="9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  <c r="IP84" s="6"/>
      <c r="IQ84" s="6"/>
      <c r="IR84" s="6"/>
      <c r="IS84" s="6"/>
    </row>
    <row r="85" spans="1:253" ht="13.5">
      <c r="A85" s="856"/>
      <c r="B85" s="492"/>
      <c r="C85" s="302"/>
      <c r="D85" s="302"/>
      <c r="E85" s="302"/>
      <c r="F85" s="302"/>
      <c r="G85" s="302"/>
      <c r="H85" s="302"/>
      <c r="I85" s="302"/>
      <c r="J85" s="492"/>
      <c r="K85" s="303"/>
      <c r="L85" s="488"/>
      <c r="M85" s="302"/>
      <c r="N85" s="302"/>
      <c r="O85" s="302"/>
      <c r="P85" s="302"/>
      <c r="Q85" s="9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  <c r="IR85" s="6"/>
      <c r="IS85" s="6"/>
    </row>
    <row r="86" spans="1:253">
      <c r="A86" s="854" t="s">
        <v>648</v>
      </c>
      <c r="B86" s="492">
        <v>3120915.893898</v>
      </c>
      <c r="C86" s="302">
        <v>261352.916</v>
      </c>
      <c r="D86" s="302">
        <v>1955.152</v>
      </c>
      <c r="E86" s="302">
        <v>65117.553999999996</v>
      </c>
      <c r="F86" s="302">
        <v>22489.974999999999</v>
      </c>
      <c r="G86" s="302">
        <v>32586.554940000002</v>
      </c>
      <c r="H86" s="302">
        <v>3504418.0458380003</v>
      </c>
      <c r="I86" s="302">
        <v>8167949.4690200007</v>
      </c>
      <c r="J86" s="492">
        <v>1229365.8570000001</v>
      </c>
      <c r="K86" s="303">
        <v>47741.22</v>
      </c>
      <c r="L86" s="488">
        <v>136966.39999999999</v>
      </c>
      <c r="M86" s="302">
        <v>135710.89600000001</v>
      </c>
      <c r="N86" s="302">
        <v>827354.58055999991</v>
      </c>
      <c r="O86" s="302">
        <v>10545088.422580002</v>
      </c>
      <c r="P86" s="302">
        <v>14049506.468418002</v>
      </c>
      <c r="Q86" s="9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</row>
    <row r="87" spans="1:253">
      <c r="A87" s="855" t="s">
        <v>145</v>
      </c>
      <c r="B87" s="492">
        <v>3135299.4472010001</v>
      </c>
      <c r="C87" s="302">
        <v>263897.26199999999</v>
      </c>
      <c r="D87" s="302">
        <v>1979.6469999999999</v>
      </c>
      <c r="E87" s="302">
        <v>64849.786999999997</v>
      </c>
      <c r="F87" s="302">
        <v>22871.47</v>
      </c>
      <c r="G87" s="302">
        <v>32565.20536</v>
      </c>
      <c r="H87" s="302">
        <v>3521462.8185610003</v>
      </c>
      <c r="I87" s="302">
        <v>8174725.220733</v>
      </c>
      <c r="J87" s="492">
        <v>1222818.9669999999</v>
      </c>
      <c r="K87" s="303">
        <v>48400.921000000002</v>
      </c>
      <c r="L87" s="488">
        <v>137935.65</v>
      </c>
      <c r="M87" s="302">
        <v>137408.82999999999</v>
      </c>
      <c r="N87" s="302">
        <v>833266.95794000011</v>
      </c>
      <c r="O87" s="302">
        <v>10554556.546673</v>
      </c>
      <c r="P87" s="302">
        <v>14076019.365234001</v>
      </c>
      <c r="Q87" s="9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</row>
    <row r="88" spans="1:253">
      <c r="A88" s="855" t="s">
        <v>146</v>
      </c>
      <c r="B88" s="492">
        <v>3039081.7160149999</v>
      </c>
      <c r="C88" s="302">
        <v>262554.93800000002</v>
      </c>
      <c r="D88" s="302">
        <v>1970.123</v>
      </c>
      <c r="E88" s="302">
        <v>65067.343000000001</v>
      </c>
      <c r="F88" s="302">
        <v>22684.842000000001</v>
      </c>
      <c r="G88" s="302">
        <v>31718.700570000001</v>
      </c>
      <c r="H88" s="302">
        <v>3423077.662585</v>
      </c>
      <c r="I88" s="302">
        <v>8131464.2995849093</v>
      </c>
      <c r="J88" s="492">
        <v>1233776.054</v>
      </c>
      <c r="K88" s="303">
        <v>49159.256999999998</v>
      </c>
      <c r="L88" s="488">
        <v>139658.255</v>
      </c>
      <c r="M88" s="302">
        <v>139231.04300000001</v>
      </c>
      <c r="N88" s="302">
        <v>849031.00428999995</v>
      </c>
      <c r="O88" s="302">
        <v>10542319.912874909</v>
      </c>
      <c r="P88" s="302">
        <v>13965397.575459909</v>
      </c>
      <c r="Q88" s="9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</row>
    <row r="89" spans="1:253">
      <c r="A89" s="855" t="s">
        <v>147</v>
      </c>
      <c r="B89" s="492">
        <v>3043393.0205680002</v>
      </c>
      <c r="C89" s="302">
        <v>266881.429</v>
      </c>
      <c r="D89" s="302">
        <v>1999.7</v>
      </c>
      <c r="E89" s="302">
        <v>65464.146999999997</v>
      </c>
      <c r="F89" s="302">
        <v>23458.420000000002</v>
      </c>
      <c r="G89" s="302">
        <v>31820.923340000001</v>
      </c>
      <c r="H89" s="302">
        <v>3433017.6399080004</v>
      </c>
      <c r="I89" s="302">
        <v>8211522.8299350003</v>
      </c>
      <c r="J89" s="492">
        <v>1239662.7849999999</v>
      </c>
      <c r="K89" s="303">
        <v>49257.68</v>
      </c>
      <c r="L89" s="488">
        <v>142246.18</v>
      </c>
      <c r="M89" s="302">
        <v>139292.37700000001</v>
      </c>
      <c r="N89" s="302">
        <v>849787.13063000003</v>
      </c>
      <c r="O89" s="302">
        <v>10631768.982564999</v>
      </c>
      <c r="P89" s="302">
        <v>14064786.622473</v>
      </c>
      <c r="Q89" s="9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</row>
    <row r="90" spans="1:253">
      <c r="A90" s="855" t="s">
        <v>148</v>
      </c>
      <c r="B90" s="492">
        <v>3038140.8348289998</v>
      </c>
      <c r="C90" s="302">
        <v>262786.69099999999</v>
      </c>
      <c r="D90" s="302">
        <v>2060.3339999999998</v>
      </c>
      <c r="E90" s="302">
        <v>65769.960000000006</v>
      </c>
      <c r="F90" s="302">
        <v>23533.291000000001</v>
      </c>
      <c r="G90" s="302">
        <v>35350.72346999999</v>
      </c>
      <c r="H90" s="302">
        <v>3427641.834299</v>
      </c>
      <c r="I90" s="302">
        <v>8167461.3793879999</v>
      </c>
      <c r="J90" s="492">
        <v>1221559.419</v>
      </c>
      <c r="K90" s="303">
        <v>50894.732000000004</v>
      </c>
      <c r="L90" s="488">
        <v>143126.26699999999</v>
      </c>
      <c r="M90" s="302">
        <v>139514.516</v>
      </c>
      <c r="N90" s="302">
        <v>830569.59349</v>
      </c>
      <c r="O90" s="302">
        <v>10553125.906878004</v>
      </c>
      <c r="P90" s="302">
        <v>13980767.741177004</v>
      </c>
      <c r="Q90" s="9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</row>
    <row r="91" spans="1:253">
      <c r="A91" s="855" t="s">
        <v>149</v>
      </c>
      <c r="B91" s="492">
        <v>3104702.4780469998</v>
      </c>
      <c r="C91" s="302">
        <v>264067.65399999998</v>
      </c>
      <c r="D91" s="302">
        <v>1992.9369999999999</v>
      </c>
      <c r="E91" s="302">
        <v>66114.92</v>
      </c>
      <c r="F91" s="302">
        <v>23279.011999999999</v>
      </c>
      <c r="G91" s="302">
        <v>32237.069889999999</v>
      </c>
      <c r="H91" s="302">
        <v>3492394.0709369997</v>
      </c>
      <c r="I91" s="302">
        <v>8330376.4274580004</v>
      </c>
      <c r="J91" s="492">
        <v>1206593.8589999999</v>
      </c>
      <c r="K91" s="303">
        <v>49312.870999999999</v>
      </c>
      <c r="L91" s="488">
        <v>143748.383</v>
      </c>
      <c r="M91" s="302">
        <v>139227.87</v>
      </c>
      <c r="N91" s="302">
        <v>843034.95016999997</v>
      </c>
      <c r="O91" s="302">
        <v>10712294.360627998</v>
      </c>
      <c r="P91" s="302">
        <v>14204688.431564998</v>
      </c>
      <c r="Q91" s="9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</row>
    <row r="92" spans="1:253">
      <c r="A92" s="855" t="s">
        <v>150</v>
      </c>
      <c r="B92" s="492">
        <v>3164205.4986970001</v>
      </c>
      <c r="C92" s="302">
        <v>265436.576</v>
      </c>
      <c r="D92" s="302">
        <v>1966.915</v>
      </c>
      <c r="E92" s="302">
        <v>67039.229000000007</v>
      </c>
      <c r="F92" s="302">
        <v>24048.312999999998</v>
      </c>
      <c r="G92" s="302">
        <v>30766.218440000001</v>
      </c>
      <c r="H92" s="302">
        <v>3553462.7501369999</v>
      </c>
      <c r="I92" s="302">
        <v>8463458.3310699984</v>
      </c>
      <c r="J92" s="492">
        <v>1216515.8389999999</v>
      </c>
      <c r="K92" s="303">
        <v>49548.84</v>
      </c>
      <c r="L92" s="488">
        <v>145163.122</v>
      </c>
      <c r="M92" s="302">
        <v>137356.08600000001</v>
      </c>
      <c r="N92" s="302">
        <v>858034.28053000011</v>
      </c>
      <c r="O92" s="302">
        <v>10870076.498599997</v>
      </c>
      <c r="P92" s="302">
        <v>14423539.248736996</v>
      </c>
      <c r="Q92" s="9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</row>
    <row r="93" spans="1:253">
      <c r="A93" s="855" t="s">
        <v>151</v>
      </c>
      <c r="B93" s="492">
        <v>3321460.2541009998</v>
      </c>
      <c r="C93" s="302">
        <v>267841.462</v>
      </c>
      <c r="D93" s="302">
        <v>2043.5219999999999</v>
      </c>
      <c r="E93" s="302">
        <v>67758.077000000005</v>
      </c>
      <c r="F93" s="302">
        <v>25175.882000000001</v>
      </c>
      <c r="G93" s="302">
        <v>31612.836030000002</v>
      </c>
      <c r="H93" s="302">
        <v>3715892.0331309997</v>
      </c>
      <c r="I93" s="302">
        <v>8421519.5808582492</v>
      </c>
      <c r="J93" s="492">
        <v>1207702.527</v>
      </c>
      <c r="K93" s="303">
        <v>49673.936999999998</v>
      </c>
      <c r="L93" s="488">
        <v>145587.59</v>
      </c>
      <c r="M93" s="302">
        <v>136145.99600000001</v>
      </c>
      <c r="N93" s="302">
        <v>866726.69389999995</v>
      </c>
      <c r="O93" s="302">
        <v>10827356.32475825</v>
      </c>
      <c r="P93" s="302">
        <v>14543248.35788925</v>
      </c>
      <c r="Q93" s="9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</row>
    <row r="94" spans="1:253">
      <c r="A94" s="855" t="s">
        <v>152</v>
      </c>
      <c r="B94" s="492">
        <v>3456542.9374310002</v>
      </c>
      <c r="C94" s="302">
        <v>271629.54800000001</v>
      </c>
      <c r="D94" s="302">
        <v>2460.8270000000002</v>
      </c>
      <c r="E94" s="302">
        <v>68433.455000000002</v>
      </c>
      <c r="F94" s="302">
        <v>25448.813999999998</v>
      </c>
      <c r="G94" s="302">
        <v>32081.059010000001</v>
      </c>
      <c r="H94" s="302">
        <v>3856596.640441</v>
      </c>
      <c r="I94" s="302">
        <v>8483999.106112849</v>
      </c>
      <c r="J94" s="492">
        <v>1202906.061</v>
      </c>
      <c r="K94" s="303">
        <v>49766.337</v>
      </c>
      <c r="L94" s="488">
        <v>145052.995</v>
      </c>
      <c r="M94" s="302">
        <v>135018.44</v>
      </c>
      <c r="N94" s="302">
        <v>875753.36890999996</v>
      </c>
      <c r="O94" s="302">
        <v>10892496.308022847</v>
      </c>
      <c r="P94" s="302">
        <v>14749092.948463848</v>
      </c>
      <c r="Q94" s="9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</row>
    <row r="95" spans="1:253">
      <c r="A95" s="855" t="s">
        <v>153</v>
      </c>
      <c r="B95" s="492">
        <v>3741119.2330669998</v>
      </c>
      <c r="C95" s="302">
        <v>275152.59899999999</v>
      </c>
      <c r="D95" s="302">
        <v>2051.0720000000001</v>
      </c>
      <c r="E95" s="302">
        <v>70160.297000000006</v>
      </c>
      <c r="F95" s="302">
        <v>25627.451999999997</v>
      </c>
      <c r="G95" s="302">
        <v>30940.716680000005</v>
      </c>
      <c r="H95" s="302">
        <v>4145051.3697469998</v>
      </c>
      <c r="I95" s="302">
        <v>8524696.57330589</v>
      </c>
      <c r="J95" s="492">
        <v>1197505.1939999999</v>
      </c>
      <c r="K95" s="303">
        <v>50230.167999999998</v>
      </c>
      <c r="L95" s="488">
        <v>145465.52600000001</v>
      </c>
      <c r="M95" s="492">
        <v>134712.337</v>
      </c>
      <c r="N95" s="302">
        <v>878983.73489999992</v>
      </c>
      <c r="O95" s="302">
        <v>10931593.533205889</v>
      </c>
      <c r="P95" s="302">
        <v>15076644.902952889</v>
      </c>
      <c r="Q95" s="9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</row>
    <row r="96" spans="1:253">
      <c r="A96" s="855" t="s">
        <v>154</v>
      </c>
      <c r="B96" s="492">
        <v>3722021.73744033</v>
      </c>
      <c r="C96" s="302">
        <v>278357.99200000003</v>
      </c>
      <c r="D96" s="302">
        <v>2172.0410000000002</v>
      </c>
      <c r="E96" s="302">
        <v>69661.164999999994</v>
      </c>
      <c r="F96" s="302">
        <v>25778.842000000001</v>
      </c>
      <c r="G96" s="302">
        <v>31493.289079999999</v>
      </c>
      <c r="H96" s="302">
        <v>4129485.0665203305</v>
      </c>
      <c r="I96" s="302">
        <v>8609065.3933891095</v>
      </c>
      <c r="J96" s="492">
        <v>1192033.0519999999</v>
      </c>
      <c r="K96" s="303">
        <v>49829.648000000001</v>
      </c>
      <c r="L96" s="488">
        <v>146168.802</v>
      </c>
      <c r="M96" s="492">
        <v>134780.88099999999</v>
      </c>
      <c r="N96" s="302">
        <v>877591.0993900001</v>
      </c>
      <c r="O96" s="302">
        <v>11009468.875779107</v>
      </c>
      <c r="P96" s="302">
        <v>15138953.942299437</v>
      </c>
      <c r="Q96" s="9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</row>
    <row r="97" spans="1:253">
      <c r="A97" s="855" t="s">
        <v>155</v>
      </c>
      <c r="B97" s="858">
        <v>3810084.4164823103</v>
      </c>
      <c r="C97" s="302">
        <v>278205.28100000002</v>
      </c>
      <c r="D97" s="302">
        <v>2196.8389999999999</v>
      </c>
      <c r="E97" s="302">
        <v>70028.937999999995</v>
      </c>
      <c r="F97" s="302">
        <v>25506.457999999999</v>
      </c>
      <c r="G97" s="302">
        <v>32556.919890000001</v>
      </c>
      <c r="H97" s="302">
        <v>4218578.8523723101</v>
      </c>
      <c r="I97" s="302">
        <v>8596917.8561936188</v>
      </c>
      <c r="J97" s="492">
        <v>1204327.3430000001</v>
      </c>
      <c r="K97" s="303">
        <v>49936.269</v>
      </c>
      <c r="L97" s="488">
        <v>147804.965</v>
      </c>
      <c r="M97" s="492">
        <v>133957.38</v>
      </c>
      <c r="N97" s="302">
        <v>856737.70344000007</v>
      </c>
      <c r="O97" s="302">
        <v>10989681.516633619</v>
      </c>
      <c r="P97" s="302">
        <v>15208260.36900593</v>
      </c>
      <c r="Q97" s="9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</row>
    <row r="98" spans="1:253">
      <c r="A98" s="301"/>
      <c r="B98" s="492"/>
      <c r="C98" s="302"/>
      <c r="D98" s="302"/>
      <c r="E98" s="302"/>
      <c r="F98" s="302"/>
      <c r="G98" s="302"/>
      <c r="H98" s="302"/>
      <c r="I98" s="302"/>
      <c r="J98" s="492"/>
      <c r="K98" s="303"/>
      <c r="L98" s="488"/>
      <c r="M98" s="492"/>
      <c r="N98" s="302"/>
      <c r="O98" s="302"/>
      <c r="P98" s="302"/>
      <c r="Q98" s="9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</row>
    <row r="99" spans="1:253">
      <c r="A99" s="854" t="s">
        <v>649</v>
      </c>
      <c r="B99" s="492">
        <v>3802010.04166645</v>
      </c>
      <c r="C99" s="302">
        <v>277387.43300000002</v>
      </c>
      <c r="D99" s="302">
        <v>2159.527</v>
      </c>
      <c r="E99" s="302">
        <v>69944.447</v>
      </c>
      <c r="F99" s="302">
        <v>26298.743999999999</v>
      </c>
      <c r="G99" s="302">
        <v>31280.985000000001</v>
      </c>
      <c r="H99" s="302">
        <v>4209081.1776664499</v>
      </c>
      <c r="I99" s="302">
        <v>8594797.1374793593</v>
      </c>
      <c r="J99" s="492">
        <v>1215256.1839999999</v>
      </c>
      <c r="K99" s="303">
        <v>51011.849000000002</v>
      </c>
      <c r="L99" s="488">
        <v>149405.372</v>
      </c>
      <c r="M99" s="492">
        <v>134230.946</v>
      </c>
      <c r="N99" s="302">
        <v>913437.85199999996</v>
      </c>
      <c r="O99" s="302">
        <v>11058139.340479359</v>
      </c>
      <c r="P99" s="302">
        <v>15267220.518145809</v>
      </c>
      <c r="Q99" s="9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</row>
    <row r="100" spans="1:253">
      <c r="A100" s="855" t="s">
        <v>145</v>
      </c>
      <c r="B100" s="492">
        <v>3922342.8539622603</v>
      </c>
      <c r="C100" s="302">
        <v>279864.02299999999</v>
      </c>
      <c r="D100" s="302">
        <v>2241.5509999999999</v>
      </c>
      <c r="E100" s="302">
        <v>71194.201000000001</v>
      </c>
      <c r="F100" s="302">
        <v>26841.233</v>
      </c>
      <c r="G100" s="302">
        <v>31454.611000000001</v>
      </c>
      <c r="H100" s="302">
        <v>4333938.4729622602</v>
      </c>
      <c r="I100" s="302">
        <v>8614978.9359024893</v>
      </c>
      <c r="J100" s="492">
        <v>1216898.2549999999</v>
      </c>
      <c r="K100" s="303">
        <v>51426.824000000001</v>
      </c>
      <c r="L100" s="488">
        <v>149931.49900000001</v>
      </c>
      <c r="M100" s="492">
        <v>133265.459</v>
      </c>
      <c r="N100" s="302">
        <v>936382.67599999998</v>
      </c>
      <c r="O100" s="302">
        <v>11102883.648902491</v>
      </c>
      <c r="P100" s="302">
        <v>15436822.121864751</v>
      </c>
      <c r="Q100" s="9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</row>
    <row r="101" spans="1:253">
      <c r="A101" s="855" t="s">
        <v>146</v>
      </c>
      <c r="B101" s="492">
        <v>3606124.2795836199</v>
      </c>
      <c r="C101" s="302">
        <v>283475.69699999999</v>
      </c>
      <c r="D101" s="302">
        <v>2375.6819999999998</v>
      </c>
      <c r="E101" s="302">
        <v>72472.722999999998</v>
      </c>
      <c r="F101" s="302">
        <v>27198.425000000003</v>
      </c>
      <c r="G101" s="302">
        <v>32280.782999999999</v>
      </c>
      <c r="H101" s="302">
        <v>4023927.5895836195</v>
      </c>
      <c r="I101" s="302">
        <v>8840555.7010013685</v>
      </c>
      <c r="J101" s="492">
        <v>1212899.7350000001</v>
      </c>
      <c r="K101" s="303">
        <v>51137.851999999999</v>
      </c>
      <c r="L101" s="488">
        <v>148613.34899999999</v>
      </c>
      <c r="M101" s="492">
        <v>132892.45699999999</v>
      </c>
      <c r="N101" s="302">
        <v>949960.25699999998</v>
      </c>
      <c r="O101" s="302">
        <v>11336059.351001367</v>
      </c>
      <c r="P101" s="302">
        <v>15359986.940584987</v>
      </c>
      <c r="Q101" s="9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</row>
    <row r="102" spans="1:253">
      <c r="A102" s="855" t="s">
        <v>147</v>
      </c>
      <c r="B102" s="492">
        <v>3658580.2910845098</v>
      </c>
      <c r="C102" s="302">
        <v>286026.37599999999</v>
      </c>
      <c r="D102" s="302">
        <v>2603.681</v>
      </c>
      <c r="E102" s="302">
        <v>73615.403999999995</v>
      </c>
      <c r="F102" s="302">
        <v>28025.692999999999</v>
      </c>
      <c r="G102" s="302">
        <v>34712.451000000001</v>
      </c>
      <c r="H102" s="302">
        <v>4083563.8960845098</v>
      </c>
      <c r="I102" s="302">
        <v>8901695.9340134002</v>
      </c>
      <c r="J102" s="492">
        <v>1207415.2039999999</v>
      </c>
      <c r="K102" s="303">
        <v>50861.678999999996</v>
      </c>
      <c r="L102" s="488">
        <v>150294.47700000001</v>
      </c>
      <c r="M102" s="492">
        <v>132457.283</v>
      </c>
      <c r="N102" s="302">
        <v>949585.37</v>
      </c>
      <c r="O102" s="302">
        <v>11392309.947013399</v>
      </c>
      <c r="P102" s="302">
        <v>15475873.843097908</v>
      </c>
      <c r="Q102" s="9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</row>
    <row r="103" spans="1:253">
      <c r="A103" s="855" t="s">
        <v>148</v>
      </c>
      <c r="B103" s="492">
        <v>3762756.7776913703</v>
      </c>
      <c r="C103" s="302">
        <v>288751.80499999999</v>
      </c>
      <c r="D103" s="302">
        <v>2993.9389999999999</v>
      </c>
      <c r="E103" s="302">
        <v>74601.423999999999</v>
      </c>
      <c r="F103" s="302">
        <v>28359.08</v>
      </c>
      <c r="G103" s="302">
        <v>34481.345999999998</v>
      </c>
      <c r="H103" s="302">
        <v>4191944.3716913704</v>
      </c>
      <c r="I103" s="302">
        <v>9086746.5475343596</v>
      </c>
      <c r="J103" s="492">
        <v>1204225.1329999999</v>
      </c>
      <c r="K103" s="303">
        <v>47909.777999999998</v>
      </c>
      <c r="L103" s="488">
        <v>151966.92199999999</v>
      </c>
      <c r="M103" s="492">
        <v>131561.46</v>
      </c>
      <c r="N103" s="302">
        <v>965319.31099999999</v>
      </c>
      <c r="O103" s="302">
        <v>11587729.151534362</v>
      </c>
      <c r="P103" s="302">
        <v>15779673.523225732</v>
      </c>
      <c r="Q103" s="9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</row>
    <row r="104" spans="1:253">
      <c r="A104" s="855" t="s">
        <v>149</v>
      </c>
      <c r="B104" s="492">
        <v>3745154.245354</v>
      </c>
      <c r="C104" s="302">
        <v>293757.049</v>
      </c>
      <c r="D104" s="302">
        <v>3415.431</v>
      </c>
      <c r="E104" s="302">
        <v>77290.763000000006</v>
      </c>
      <c r="F104" s="302">
        <v>28563.178</v>
      </c>
      <c r="G104" s="302">
        <v>35068.180999999997</v>
      </c>
      <c r="H104" s="302">
        <v>4183248.8473539995</v>
      </c>
      <c r="I104" s="302">
        <v>9154021.4409665409</v>
      </c>
      <c r="J104" s="492">
        <v>1201061.1459999999</v>
      </c>
      <c r="K104" s="303">
        <v>47073.195</v>
      </c>
      <c r="L104" s="488">
        <v>152317.15299999999</v>
      </c>
      <c r="M104" s="492">
        <v>130818.916</v>
      </c>
      <c r="N104" s="302">
        <v>963022.32799999998</v>
      </c>
      <c r="O104" s="302">
        <v>11648314.178966541</v>
      </c>
      <c r="P104" s="302">
        <v>15831563.026320539</v>
      </c>
      <c r="Q104" s="9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</row>
    <row r="105" spans="1:253">
      <c r="A105" s="855" t="s">
        <v>150</v>
      </c>
      <c r="B105" s="492">
        <v>3784637.4589209999</v>
      </c>
      <c r="C105" s="302">
        <v>294815.46899999998</v>
      </c>
      <c r="D105" s="302">
        <v>3497.76</v>
      </c>
      <c r="E105" s="302">
        <v>78218.119000000006</v>
      </c>
      <c r="F105" s="302">
        <v>29477.22</v>
      </c>
      <c r="G105" s="302">
        <v>36066.533000000003</v>
      </c>
      <c r="H105" s="302">
        <v>4226712.5599210002</v>
      </c>
      <c r="I105" s="302">
        <v>9264980.0030857697</v>
      </c>
      <c r="J105" s="492">
        <v>1198713.8019999999</v>
      </c>
      <c r="K105" s="303">
        <v>46074.750999999997</v>
      </c>
      <c r="L105" s="488">
        <v>152847.45000000001</v>
      </c>
      <c r="M105" s="492">
        <v>130399.296</v>
      </c>
      <c r="N105" s="302">
        <v>965282.03599999996</v>
      </c>
      <c r="O105" s="302">
        <v>11758297.338085769</v>
      </c>
      <c r="P105" s="302">
        <v>15985009.898006769</v>
      </c>
      <c r="Q105" s="9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</row>
    <row r="106" spans="1:253">
      <c r="A106" s="855" t="s">
        <v>151</v>
      </c>
      <c r="B106" s="492">
        <v>3846074.3371673999</v>
      </c>
      <c r="C106" s="302">
        <v>298432.33100000001</v>
      </c>
      <c r="D106" s="302">
        <v>3523.8310000000001</v>
      </c>
      <c r="E106" s="302">
        <v>80660.074999999997</v>
      </c>
      <c r="F106" s="302">
        <v>29653.063999999998</v>
      </c>
      <c r="G106" s="302">
        <v>37204.978999999999</v>
      </c>
      <c r="H106" s="302">
        <v>4295548.6171674002</v>
      </c>
      <c r="I106" s="302">
        <v>9311698.6794867888</v>
      </c>
      <c r="J106" s="492">
        <v>1204762.037</v>
      </c>
      <c r="K106" s="303">
        <v>45324.58</v>
      </c>
      <c r="L106" s="488">
        <v>153702.427</v>
      </c>
      <c r="M106" s="492">
        <v>129471.379</v>
      </c>
      <c r="N106" s="302">
        <v>966371.15700000001</v>
      </c>
      <c r="O106" s="302">
        <v>11811330.259486789</v>
      </c>
      <c r="P106" s="302">
        <v>16106878.876654189</v>
      </c>
      <c r="Q106" s="9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</row>
    <row r="107" spans="1:253">
      <c r="A107" s="855" t="s">
        <v>152</v>
      </c>
      <c r="B107" s="492">
        <v>4000655.9234850002</v>
      </c>
      <c r="C107" s="302">
        <v>300541.52500000002</v>
      </c>
      <c r="D107" s="302">
        <v>3502.8240000000001</v>
      </c>
      <c r="E107" s="302">
        <v>82618.266000000003</v>
      </c>
      <c r="F107" s="302">
        <v>70766.198000000004</v>
      </c>
      <c r="G107" s="302">
        <v>38182.92</v>
      </c>
      <c r="H107" s="302">
        <v>4496267.6564849997</v>
      </c>
      <c r="I107" s="302">
        <v>9262220.4035598598</v>
      </c>
      <c r="J107" s="492">
        <v>1205026.727</v>
      </c>
      <c r="K107" s="303">
        <v>45199.15</v>
      </c>
      <c r="L107" s="488">
        <v>154953.54800000001</v>
      </c>
      <c r="M107" s="492">
        <v>88212.176999999996</v>
      </c>
      <c r="N107" s="302">
        <v>968140.59199999995</v>
      </c>
      <c r="O107" s="302">
        <v>11723752.59755986</v>
      </c>
      <c r="P107" s="302">
        <v>16220020.254044861</v>
      </c>
      <c r="Q107" s="9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</row>
    <row r="108" spans="1:253">
      <c r="A108" s="855" t="s">
        <v>153</v>
      </c>
      <c r="B108" s="492">
        <v>3947095.32773</v>
      </c>
      <c r="C108" s="302">
        <v>300534.79700000002</v>
      </c>
      <c r="D108" s="302">
        <v>3644.08</v>
      </c>
      <c r="E108" s="302">
        <v>83824.771999999997</v>
      </c>
      <c r="F108" s="302">
        <v>24114.374</v>
      </c>
      <c r="G108" s="302">
        <v>37944.243999999999</v>
      </c>
      <c r="H108" s="302">
        <v>4397157.59473</v>
      </c>
      <c r="I108" s="302">
        <v>9568837.9536615703</v>
      </c>
      <c r="J108" s="492">
        <v>1215617.554</v>
      </c>
      <c r="K108" s="303">
        <v>44821.408000000003</v>
      </c>
      <c r="L108" s="488">
        <v>157184.33499999999</v>
      </c>
      <c r="M108" s="492">
        <v>132299.033</v>
      </c>
      <c r="N108" s="302">
        <v>976321.63</v>
      </c>
      <c r="O108" s="302">
        <v>12095081.913661571</v>
      </c>
      <c r="P108" s="302">
        <v>16492239.50839157</v>
      </c>
      <c r="Q108" s="9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</row>
    <row r="109" spans="1:253">
      <c r="A109" s="855" t="s">
        <v>154</v>
      </c>
      <c r="B109" s="492">
        <v>3982884.1949700001</v>
      </c>
      <c r="C109" s="302">
        <v>302770.06900000002</v>
      </c>
      <c r="D109" s="302">
        <v>3701.4859999999999</v>
      </c>
      <c r="E109" s="302">
        <v>85097.528000000006</v>
      </c>
      <c r="F109" s="302">
        <v>29132.586000000003</v>
      </c>
      <c r="G109" s="302">
        <v>38276.440999999999</v>
      </c>
      <c r="H109" s="302">
        <v>4441862.304969999</v>
      </c>
      <c r="I109" s="302">
        <v>9748454.1151952613</v>
      </c>
      <c r="J109" s="492">
        <v>1224716.406</v>
      </c>
      <c r="K109" s="303">
        <v>44918.427000000003</v>
      </c>
      <c r="L109" s="488">
        <v>158586.27799999999</v>
      </c>
      <c r="M109" s="492">
        <v>127903.88</v>
      </c>
      <c r="N109" s="302">
        <v>990126.63699999999</v>
      </c>
      <c r="O109" s="302">
        <v>12294705.743195262</v>
      </c>
      <c r="P109" s="302">
        <v>16736568.048165262</v>
      </c>
      <c r="Q109" s="9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</row>
    <row r="110" spans="1:253">
      <c r="A110" s="857" t="s">
        <v>155</v>
      </c>
      <c r="B110" s="493">
        <v>3990487.50019</v>
      </c>
      <c r="C110" s="494">
        <v>302543.85499999998</v>
      </c>
      <c r="D110" s="494">
        <v>3574.3270000000002</v>
      </c>
      <c r="E110" s="494">
        <v>85699.546000000002</v>
      </c>
      <c r="F110" s="494">
        <v>29810.91</v>
      </c>
      <c r="G110" s="494">
        <v>40554.152999999998</v>
      </c>
      <c r="H110" s="494">
        <v>4452670.2911899993</v>
      </c>
      <c r="I110" s="494">
        <v>9762361.8087170012</v>
      </c>
      <c r="J110" s="493">
        <v>1253726.05</v>
      </c>
      <c r="K110" s="495">
        <v>44567.614999999998</v>
      </c>
      <c r="L110" s="496">
        <v>163710.41800000001</v>
      </c>
      <c r="M110" s="494">
        <v>127299.64199999999</v>
      </c>
      <c r="N110" s="494">
        <v>1012144.924</v>
      </c>
      <c r="O110" s="494">
        <v>12363810.457717003</v>
      </c>
      <c r="P110" s="494">
        <v>16816480.748907004</v>
      </c>
      <c r="Q110" s="9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</row>
    <row r="111" spans="1:253">
      <c r="A111" s="6"/>
      <c r="B111" s="17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3"/>
      <c r="O111" s="13"/>
      <c r="P111" s="561" t="s">
        <v>158</v>
      </c>
      <c r="Q111" s="13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</row>
    <row r="112" spans="1:253" s="498" customFormat="1" ht="16.5" customHeight="1">
      <c r="A112" s="591" t="s">
        <v>650</v>
      </c>
      <c r="B112" s="859"/>
      <c r="C112" s="859"/>
      <c r="D112" s="859"/>
      <c r="E112" s="859"/>
      <c r="F112" s="859"/>
      <c r="G112" s="859"/>
      <c r="H112" s="859"/>
      <c r="I112" s="859"/>
      <c r="J112" s="859"/>
      <c r="K112" s="859"/>
      <c r="L112" s="860"/>
      <c r="M112" s="860"/>
      <c r="N112" s="454"/>
      <c r="O112" s="454"/>
      <c r="P112" s="454"/>
      <c r="Q112" s="497"/>
      <c r="R112" s="454"/>
      <c r="S112" s="454"/>
      <c r="T112" s="454"/>
      <c r="U112" s="454"/>
      <c r="V112" s="454"/>
      <c r="W112" s="454"/>
      <c r="X112" s="454"/>
      <c r="Y112" s="454"/>
      <c r="Z112" s="454"/>
      <c r="AA112" s="454"/>
      <c r="AB112" s="454"/>
      <c r="AC112" s="454"/>
      <c r="AD112" s="454"/>
      <c r="AE112" s="454"/>
      <c r="AF112" s="454"/>
      <c r="AG112" s="454"/>
      <c r="AH112" s="454"/>
      <c r="AI112" s="454"/>
      <c r="AJ112" s="454"/>
      <c r="AK112" s="454"/>
      <c r="AL112" s="454"/>
      <c r="AM112" s="454"/>
      <c r="AN112" s="454"/>
      <c r="AO112" s="454"/>
      <c r="AP112" s="454"/>
      <c r="AQ112" s="454"/>
      <c r="AR112" s="454"/>
      <c r="AS112" s="454"/>
      <c r="AT112" s="454"/>
      <c r="AU112" s="454"/>
      <c r="AV112" s="454"/>
      <c r="AW112" s="454"/>
      <c r="AX112" s="454"/>
      <c r="AY112" s="454"/>
      <c r="AZ112" s="454"/>
      <c r="BA112" s="454"/>
      <c r="BB112" s="454"/>
      <c r="BC112" s="454"/>
      <c r="BD112" s="454"/>
      <c r="BE112" s="454"/>
      <c r="BF112" s="454"/>
      <c r="BG112" s="454"/>
      <c r="BH112" s="454"/>
      <c r="BI112" s="454"/>
      <c r="BJ112" s="454"/>
      <c r="BK112" s="454"/>
      <c r="BL112" s="454"/>
      <c r="BM112" s="454"/>
      <c r="BN112" s="454"/>
      <c r="BO112" s="454"/>
      <c r="BP112" s="454"/>
      <c r="BQ112" s="454"/>
      <c r="BR112" s="454"/>
      <c r="BS112" s="454"/>
      <c r="BT112" s="454"/>
      <c r="BU112" s="454"/>
      <c r="BV112" s="454"/>
      <c r="BW112" s="454"/>
      <c r="BX112" s="454"/>
      <c r="BY112" s="454"/>
      <c r="BZ112" s="454"/>
      <c r="CA112" s="454"/>
      <c r="CB112" s="454"/>
      <c r="CC112" s="454"/>
      <c r="CD112" s="454"/>
      <c r="CE112" s="454"/>
      <c r="CF112" s="454"/>
      <c r="CG112" s="454"/>
      <c r="CH112" s="454"/>
      <c r="CI112" s="454"/>
      <c r="CJ112" s="454"/>
      <c r="CK112" s="454"/>
      <c r="CL112" s="454"/>
      <c r="CM112" s="454"/>
      <c r="CN112" s="454"/>
      <c r="CO112" s="454"/>
      <c r="CP112" s="454"/>
      <c r="CQ112" s="454"/>
      <c r="CR112" s="454"/>
      <c r="CS112" s="454"/>
      <c r="CT112" s="454"/>
      <c r="CU112" s="454"/>
      <c r="CV112" s="454"/>
      <c r="CW112" s="454"/>
      <c r="CX112" s="454"/>
      <c r="CY112" s="454"/>
      <c r="CZ112" s="454"/>
      <c r="DA112" s="454"/>
      <c r="DB112" s="454"/>
      <c r="DC112" s="454"/>
      <c r="DD112" s="454"/>
      <c r="DE112" s="454"/>
      <c r="DF112" s="454"/>
      <c r="DG112" s="454"/>
      <c r="DH112" s="454"/>
      <c r="DI112" s="454"/>
      <c r="DJ112" s="454"/>
      <c r="DK112" s="454"/>
      <c r="DL112" s="454"/>
      <c r="DM112" s="454"/>
      <c r="DN112" s="454"/>
      <c r="DO112" s="454"/>
      <c r="DP112" s="454"/>
      <c r="DQ112" s="454"/>
      <c r="DR112" s="454"/>
      <c r="DS112" s="454"/>
      <c r="DT112" s="454"/>
      <c r="DU112" s="454"/>
      <c r="DV112" s="454"/>
      <c r="DW112" s="454"/>
      <c r="DX112" s="454"/>
      <c r="DY112" s="454"/>
      <c r="DZ112" s="454"/>
      <c r="EA112" s="454"/>
      <c r="EB112" s="454"/>
      <c r="EC112" s="454"/>
      <c r="ED112" s="454"/>
      <c r="EE112" s="454"/>
      <c r="EF112" s="454"/>
      <c r="EG112" s="454"/>
      <c r="EH112" s="454"/>
      <c r="EI112" s="454"/>
      <c r="EJ112" s="454"/>
      <c r="EK112" s="454"/>
      <c r="EL112" s="454"/>
      <c r="EM112" s="454"/>
      <c r="EN112" s="454"/>
      <c r="EO112" s="454"/>
      <c r="EP112" s="454"/>
      <c r="EQ112" s="454"/>
      <c r="ER112" s="454"/>
      <c r="ES112" s="454"/>
      <c r="ET112" s="454"/>
      <c r="EU112" s="454"/>
      <c r="EV112" s="454"/>
      <c r="EW112" s="454"/>
      <c r="EX112" s="454"/>
      <c r="EY112" s="454"/>
      <c r="EZ112" s="454"/>
      <c r="FA112" s="454"/>
      <c r="FB112" s="454"/>
      <c r="FC112" s="454"/>
      <c r="FD112" s="454"/>
      <c r="FE112" s="454"/>
      <c r="FF112" s="454"/>
      <c r="FG112" s="454"/>
      <c r="FH112" s="454"/>
      <c r="FI112" s="454"/>
      <c r="FJ112" s="454"/>
      <c r="FK112" s="454"/>
      <c r="FL112" s="454"/>
      <c r="FM112" s="454"/>
      <c r="FN112" s="454"/>
      <c r="FO112" s="454"/>
      <c r="FP112" s="454"/>
      <c r="FQ112" s="454"/>
      <c r="FR112" s="454"/>
      <c r="FS112" s="454"/>
      <c r="FT112" s="454"/>
      <c r="FU112" s="454"/>
      <c r="FV112" s="454"/>
      <c r="FW112" s="454"/>
      <c r="FX112" s="454"/>
      <c r="FY112" s="454"/>
      <c r="FZ112" s="454"/>
      <c r="GA112" s="454"/>
      <c r="GB112" s="454"/>
      <c r="GC112" s="454"/>
      <c r="GD112" s="454"/>
      <c r="GE112" s="454"/>
      <c r="GF112" s="454"/>
      <c r="GG112" s="454"/>
      <c r="GH112" s="454"/>
      <c r="GI112" s="454"/>
      <c r="GJ112" s="454"/>
      <c r="GK112" s="454"/>
      <c r="GL112" s="454"/>
      <c r="GM112" s="454"/>
      <c r="GN112" s="454"/>
      <c r="GO112" s="454"/>
      <c r="GP112" s="454"/>
      <c r="GQ112" s="454"/>
      <c r="GR112" s="454"/>
      <c r="GS112" s="454"/>
      <c r="GT112" s="454"/>
      <c r="GU112" s="454"/>
      <c r="GV112" s="454"/>
      <c r="GW112" s="454"/>
      <c r="GX112" s="454"/>
      <c r="GY112" s="454"/>
      <c r="GZ112" s="454"/>
      <c r="HA112" s="454"/>
      <c r="HB112" s="454"/>
      <c r="HC112" s="454"/>
      <c r="HD112" s="454"/>
      <c r="HE112" s="454"/>
      <c r="HF112" s="454"/>
      <c r="HG112" s="454"/>
      <c r="HH112" s="454"/>
      <c r="HI112" s="454"/>
      <c r="HJ112" s="454"/>
      <c r="HK112" s="454"/>
      <c r="HL112" s="454"/>
      <c r="HM112" s="454"/>
      <c r="HN112" s="454"/>
      <c r="HO112" s="454"/>
      <c r="HP112" s="454"/>
      <c r="HQ112" s="454"/>
      <c r="HR112" s="454"/>
      <c r="HS112" s="454"/>
      <c r="HT112" s="454"/>
      <c r="HU112" s="454"/>
      <c r="HV112" s="454"/>
      <c r="HW112" s="454"/>
      <c r="HX112" s="454"/>
      <c r="HY112" s="454"/>
      <c r="HZ112" s="454"/>
      <c r="IA112" s="454"/>
      <c r="IB112" s="454"/>
      <c r="IC112" s="454"/>
      <c r="ID112" s="454"/>
      <c r="IE112" s="454"/>
      <c r="IF112" s="454"/>
      <c r="IG112" s="454"/>
      <c r="IH112" s="454"/>
      <c r="II112" s="454"/>
      <c r="IJ112" s="454"/>
      <c r="IK112" s="454"/>
      <c r="IL112" s="454"/>
      <c r="IM112" s="454"/>
      <c r="IN112" s="454"/>
      <c r="IO112" s="454"/>
      <c r="IP112" s="454"/>
      <c r="IQ112" s="454"/>
      <c r="IR112" s="454"/>
      <c r="IS112" s="454"/>
    </row>
    <row r="113" spans="1:253" s="498" customFormat="1" ht="16.5" customHeight="1">
      <c r="A113" s="591" t="s">
        <v>651</v>
      </c>
      <c r="B113" s="861"/>
      <c r="C113" s="860"/>
      <c r="D113" s="860"/>
      <c r="E113" s="860"/>
      <c r="F113" s="860"/>
      <c r="G113" s="860"/>
      <c r="H113" s="860"/>
      <c r="I113" s="860"/>
      <c r="J113" s="860"/>
      <c r="K113" s="860"/>
      <c r="L113" s="860"/>
      <c r="M113" s="860"/>
      <c r="N113" s="454"/>
      <c r="O113" s="454"/>
      <c r="P113" s="454"/>
      <c r="Q113" s="497"/>
      <c r="R113" s="454"/>
      <c r="S113" s="454"/>
      <c r="T113" s="454"/>
      <c r="U113" s="454"/>
      <c r="V113" s="454"/>
      <c r="W113" s="454"/>
      <c r="X113" s="454"/>
      <c r="Y113" s="454"/>
      <c r="Z113" s="454"/>
      <c r="AA113" s="454"/>
      <c r="AB113" s="454"/>
      <c r="AC113" s="454"/>
      <c r="AD113" s="454"/>
      <c r="AE113" s="454"/>
      <c r="AF113" s="454"/>
      <c r="AG113" s="454"/>
      <c r="AH113" s="454"/>
      <c r="AI113" s="454"/>
      <c r="AJ113" s="454"/>
      <c r="AK113" s="454"/>
      <c r="AL113" s="454"/>
      <c r="AM113" s="454"/>
      <c r="AN113" s="454"/>
      <c r="AO113" s="454"/>
      <c r="AP113" s="454"/>
      <c r="AQ113" s="454"/>
      <c r="AR113" s="454"/>
      <c r="AS113" s="454"/>
      <c r="AT113" s="454"/>
      <c r="AU113" s="454"/>
      <c r="AV113" s="454"/>
      <c r="AW113" s="454"/>
      <c r="AX113" s="454"/>
      <c r="AY113" s="454"/>
      <c r="AZ113" s="454"/>
      <c r="BA113" s="454"/>
      <c r="BB113" s="454"/>
      <c r="BC113" s="454"/>
      <c r="BD113" s="454"/>
      <c r="BE113" s="454"/>
      <c r="BF113" s="454"/>
      <c r="BG113" s="454"/>
      <c r="BH113" s="454"/>
      <c r="BI113" s="454"/>
      <c r="BJ113" s="454"/>
      <c r="BK113" s="454"/>
      <c r="BL113" s="454"/>
      <c r="BM113" s="454"/>
      <c r="BN113" s="454"/>
      <c r="BO113" s="454"/>
      <c r="BP113" s="454"/>
      <c r="BQ113" s="454"/>
      <c r="BR113" s="454"/>
      <c r="BS113" s="454"/>
      <c r="BT113" s="454"/>
      <c r="BU113" s="454"/>
      <c r="BV113" s="454"/>
      <c r="BW113" s="454"/>
      <c r="BX113" s="454"/>
      <c r="BY113" s="454"/>
      <c r="BZ113" s="454"/>
      <c r="CA113" s="454"/>
      <c r="CB113" s="454"/>
      <c r="CC113" s="454"/>
      <c r="CD113" s="454"/>
      <c r="CE113" s="454"/>
      <c r="CF113" s="454"/>
      <c r="CG113" s="454"/>
      <c r="CH113" s="454"/>
      <c r="CI113" s="454"/>
      <c r="CJ113" s="454"/>
      <c r="CK113" s="454"/>
      <c r="CL113" s="454"/>
      <c r="CM113" s="454"/>
      <c r="CN113" s="454"/>
      <c r="CO113" s="454"/>
      <c r="CP113" s="454"/>
      <c r="CQ113" s="454"/>
      <c r="CR113" s="454"/>
      <c r="CS113" s="454"/>
      <c r="CT113" s="454"/>
      <c r="CU113" s="454"/>
      <c r="CV113" s="454"/>
      <c r="CW113" s="454"/>
      <c r="CX113" s="454"/>
      <c r="CY113" s="454"/>
      <c r="CZ113" s="454"/>
      <c r="DA113" s="454"/>
      <c r="DB113" s="454"/>
      <c r="DC113" s="454"/>
      <c r="DD113" s="454"/>
      <c r="DE113" s="454"/>
      <c r="DF113" s="454"/>
      <c r="DG113" s="454"/>
      <c r="DH113" s="454"/>
      <c r="DI113" s="454"/>
      <c r="DJ113" s="454"/>
      <c r="DK113" s="454"/>
      <c r="DL113" s="454"/>
      <c r="DM113" s="454"/>
      <c r="DN113" s="454"/>
      <c r="DO113" s="454"/>
      <c r="DP113" s="454"/>
      <c r="DQ113" s="454"/>
      <c r="DR113" s="454"/>
      <c r="DS113" s="454"/>
      <c r="DT113" s="454"/>
      <c r="DU113" s="454"/>
      <c r="DV113" s="454"/>
      <c r="DW113" s="454"/>
      <c r="DX113" s="454"/>
      <c r="DY113" s="454"/>
      <c r="DZ113" s="454"/>
      <c r="EA113" s="454"/>
      <c r="EB113" s="454"/>
      <c r="EC113" s="454"/>
      <c r="ED113" s="454"/>
      <c r="EE113" s="454"/>
      <c r="EF113" s="454"/>
      <c r="EG113" s="454"/>
      <c r="EH113" s="454"/>
      <c r="EI113" s="454"/>
      <c r="EJ113" s="454"/>
      <c r="EK113" s="454"/>
      <c r="EL113" s="454"/>
      <c r="EM113" s="454"/>
      <c r="EN113" s="454"/>
      <c r="EO113" s="454"/>
      <c r="EP113" s="454"/>
      <c r="EQ113" s="454"/>
      <c r="ER113" s="454"/>
      <c r="ES113" s="454"/>
      <c r="ET113" s="454"/>
      <c r="EU113" s="454"/>
      <c r="EV113" s="454"/>
      <c r="EW113" s="454"/>
      <c r="EX113" s="454"/>
      <c r="EY113" s="454"/>
      <c r="EZ113" s="454"/>
      <c r="FA113" s="454"/>
      <c r="FB113" s="454"/>
      <c r="FC113" s="454"/>
      <c r="FD113" s="454"/>
      <c r="FE113" s="454"/>
      <c r="FF113" s="454"/>
      <c r="FG113" s="454"/>
      <c r="FH113" s="454"/>
      <c r="FI113" s="454"/>
      <c r="FJ113" s="454"/>
      <c r="FK113" s="454"/>
      <c r="FL113" s="454"/>
      <c r="FM113" s="454"/>
      <c r="FN113" s="454"/>
      <c r="FO113" s="454"/>
      <c r="FP113" s="454"/>
      <c r="FQ113" s="454"/>
      <c r="FR113" s="454"/>
      <c r="FS113" s="454"/>
      <c r="FT113" s="454"/>
      <c r="FU113" s="454"/>
      <c r="FV113" s="454"/>
      <c r="FW113" s="454"/>
      <c r="FX113" s="454"/>
      <c r="FY113" s="454"/>
      <c r="FZ113" s="454"/>
      <c r="GA113" s="454"/>
      <c r="GB113" s="454"/>
      <c r="GC113" s="454"/>
      <c r="GD113" s="454"/>
      <c r="GE113" s="454"/>
      <c r="GF113" s="454"/>
      <c r="GG113" s="454"/>
      <c r="GH113" s="454"/>
      <c r="GI113" s="454"/>
      <c r="GJ113" s="454"/>
      <c r="GK113" s="454"/>
      <c r="GL113" s="454"/>
      <c r="GM113" s="454"/>
      <c r="GN113" s="454"/>
      <c r="GO113" s="454"/>
      <c r="GP113" s="454"/>
      <c r="GQ113" s="454"/>
      <c r="GR113" s="454"/>
      <c r="GS113" s="454"/>
      <c r="GT113" s="454"/>
      <c r="GU113" s="454"/>
      <c r="GV113" s="454"/>
      <c r="GW113" s="454"/>
      <c r="GX113" s="454"/>
      <c r="GY113" s="454"/>
      <c r="GZ113" s="454"/>
      <c r="HA113" s="454"/>
      <c r="HB113" s="454"/>
      <c r="HC113" s="454"/>
      <c r="HD113" s="454"/>
      <c r="HE113" s="454"/>
      <c r="HF113" s="454"/>
      <c r="HG113" s="454"/>
      <c r="HH113" s="454"/>
      <c r="HI113" s="454"/>
      <c r="HJ113" s="454"/>
      <c r="HK113" s="454"/>
      <c r="HL113" s="454"/>
      <c r="HM113" s="454"/>
      <c r="HN113" s="454"/>
      <c r="HO113" s="454"/>
      <c r="HP113" s="454"/>
      <c r="HQ113" s="454"/>
      <c r="HR113" s="454"/>
      <c r="HS113" s="454"/>
      <c r="HT113" s="454"/>
      <c r="HU113" s="454"/>
      <c r="HV113" s="454"/>
      <c r="HW113" s="454"/>
      <c r="HX113" s="454"/>
      <c r="HY113" s="454"/>
      <c r="HZ113" s="454"/>
      <c r="IA113" s="454"/>
      <c r="IB113" s="454"/>
      <c r="IC113" s="454"/>
      <c r="ID113" s="454"/>
      <c r="IE113" s="454"/>
      <c r="IF113" s="454"/>
      <c r="IG113" s="454"/>
      <c r="IH113" s="454"/>
      <c r="II113" s="454"/>
      <c r="IJ113" s="454"/>
      <c r="IK113" s="454"/>
      <c r="IL113" s="454"/>
      <c r="IM113" s="454"/>
      <c r="IN113" s="454"/>
      <c r="IO113" s="454"/>
      <c r="IP113" s="454"/>
      <c r="IQ113" s="454"/>
      <c r="IR113" s="454"/>
      <c r="IS113" s="454"/>
    </row>
    <row r="114" spans="1:253" s="498" customFormat="1" ht="36" customHeight="1">
      <c r="A114" s="1149" t="s">
        <v>846</v>
      </c>
      <c r="B114" s="1149"/>
      <c r="C114" s="1149"/>
      <c r="D114" s="1149"/>
      <c r="E114" s="1149"/>
      <c r="F114" s="1149"/>
      <c r="G114" s="1149"/>
      <c r="H114" s="1149"/>
      <c r="I114" s="1149"/>
      <c r="J114" s="1149"/>
      <c r="K114" s="1149"/>
      <c r="L114" s="1149"/>
      <c r="M114" s="1149"/>
      <c r="N114" s="454"/>
      <c r="O114" s="454"/>
      <c r="P114" s="454"/>
      <c r="Q114" s="497"/>
      <c r="R114" s="454"/>
      <c r="S114" s="454"/>
      <c r="T114" s="454"/>
      <c r="U114" s="454"/>
      <c r="V114" s="454"/>
      <c r="W114" s="454"/>
      <c r="X114" s="454"/>
      <c r="Y114" s="454"/>
      <c r="Z114" s="454"/>
      <c r="AA114" s="454"/>
      <c r="AB114" s="454"/>
      <c r="AC114" s="454"/>
      <c r="AD114" s="454"/>
      <c r="AE114" s="454"/>
      <c r="AF114" s="454"/>
      <c r="AG114" s="454"/>
      <c r="AH114" s="454"/>
      <c r="AI114" s="454"/>
      <c r="AJ114" s="454"/>
      <c r="AK114" s="454"/>
      <c r="AL114" s="454"/>
      <c r="AM114" s="454"/>
      <c r="AN114" s="454"/>
      <c r="AO114" s="454"/>
      <c r="AP114" s="454"/>
      <c r="AQ114" s="454"/>
      <c r="AR114" s="454"/>
      <c r="AS114" s="454"/>
      <c r="AT114" s="454"/>
      <c r="AU114" s="454"/>
      <c r="AV114" s="454"/>
      <c r="AW114" s="454"/>
      <c r="AX114" s="454"/>
      <c r="AY114" s="454"/>
      <c r="AZ114" s="454"/>
      <c r="BA114" s="454"/>
      <c r="BB114" s="454"/>
      <c r="BC114" s="454"/>
      <c r="BD114" s="454"/>
      <c r="BE114" s="454"/>
      <c r="BF114" s="454"/>
      <c r="BG114" s="454"/>
      <c r="BH114" s="454"/>
      <c r="BI114" s="454"/>
      <c r="BJ114" s="454"/>
      <c r="BK114" s="454"/>
      <c r="BL114" s="454"/>
      <c r="BM114" s="454"/>
      <c r="BN114" s="454"/>
      <c r="BO114" s="454"/>
      <c r="BP114" s="454"/>
      <c r="BQ114" s="454"/>
      <c r="BR114" s="454"/>
      <c r="BS114" s="454"/>
      <c r="BT114" s="454"/>
      <c r="BU114" s="454"/>
      <c r="BV114" s="454"/>
      <c r="BW114" s="454"/>
      <c r="BX114" s="454"/>
      <c r="BY114" s="454"/>
      <c r="BZ114" s="454"/>
      <c r="CA114" s="454"/>
      <c r="CB114" s="454"/>
      <c r="CC114" s="454"/>
      <c r="CD114" s="454"/>
      <c r="CE114" s="454"/>
      <c r="CF114" s="454"/>
      <c r="CG114" s="454"/>
      <c r="CH114" s="454"/>
      <c r="CI114" s="454"/>
      <c r="CJ114" s="454"/>
      <c r="CK114" s="454"/>
      <c r="CL114" s="454"/>
      <c r="CM114" s="454"/>
      <c r="CN114" s="454"/>
      <c r="CO114" s="454"/>
      <c r="CP114" s="454"/>
      <c r="CQ114" s="454"/>
      <c r="CR114" s="454"/>
      <c r="CS114" s="454"/>
      <c r="CT114" s="454"/>
      <c r="CU114" s="454"/>
      <c r="CV114" s="454"/>
      <c r="CW114" s="454"/>
      <c r="CX114" s="454"/>
      <c r="CY114" s="454"/>
      <c r="CZ114" s="454"/>
      <c r="DA114" s="454"/>
      <c r="DB114" s="454"/>
      <c r="DC114" s="454"/>
      <c r="DD114" s="454"/>
      <c r="DE114" s="454"/>
      <c r="DF114" s="454"/>
      <c r="DG114" s="454"/>
      <c r="DH114" s="454"/>
      <c r="DI114" s="454"/>
      <c r="DJ114" s="454"/>
      <c r="DK114" s="454"/>
      <c r="DL114" s="454"/>
      <c r="DM114" s="454"/>
      <c r="DN114" s="454"/>
      <c r="DO114" s="454"/>
      <c r="DP114" s="454"/>
      <c r="DQ114" s="454"/>
      <c r="DR114" s="454"/>
      <c r="DS114" s="454"/>
      <c r="DT114" s="454"/>
      <c r="DU114" s="454"/>
      <c r="DV114" s="454"/>
      <c r="DW114" s="454"/>
      <c r="DX114" s="454"/>
      <c r="DY114" s="454"/>
      <c r="DZ114" s="454"/>
      <c r="EA114" s="454"/>
      <c r="EB114" s="454"/>
      <c r="EC114" s="454"/>
      <c r="ED114" s="454"/>
      <c r="EE114" s="454"/>
      <c r="EF114" s="454"/>
      <c r="EG114" s="454"/>
      <c r="EH114" s="454"/>
      <c r="EI114" s="454"/>
      <c r="EJ114" s="454"/>
      <c r="EK114" s="454"/>
      <c r="EL114" s="454"/>
      <c r="EM114" s="454"/>
      <c r="EN114" s="454"/>
      <c r="EO114" s="454"/>
      <c r="EP114" s="454"/>
      <c r="EQ114" s="454"/>
      <c r="ER114" s="454"/>
      <c r="ES114" s="454"/>
      <c r="ET114" s="454"/>
      <c r="EU114" s="454"/>
      <c r="EV114" s="454"/>
      <c r="EW114" s="454"/>
      <c r="EX114" s="454"/>
      <c r="EY114" s="454"/>
      <c r="EZ114" s="454"/>
      <c r="FA114" s="454"/>
      <c r="FB114" s="454"/>
      <c r="FC114" s="454"/>
      <c r="FD114" s="454"/>
      <c r="FE114" s="454"/>
      <c r="FF114" s="454"/>
      <c r="FG114" s="454"/>
      <c r="FH114" s="454"/>
      <c r="FI114" s="454"/>
      <c r="FJ114" s="454"/>
      <c r="FK114" s="454"/>
      <c r="FL114" s="454"/>
      <c r="FM114" s="454"/>
      <c r="FN114" s="454"/>
      <c r="FO114" s="454"/>
      <c r="FP114" s="454"/>
      <c r="FQ114" s="454"/>
      <c r="FR114" s="454"/>
      <c r="FS114" s="454"/>
      <c r="FT114" s="454"/>
      <c r="FU114" s="454"/>
      <c r="FV114" s="454"/>
      <c r="FW114" s="454"/>
      <c r="FX114" s="454"/>
      <c r="FY114" s="454"/>
      <c r="FZ114" s="454"/>
      <c r="GA114" s="454"/>
      <c r="GB114" s="454"/>
      <c r="GC114" s="454"/>
      <c r="GD114" s="454"/>
      <c r="GE114" s="454"/>
      <c r="GF114" s="454"/>
      <c r="GG114" s="454"/>
      <c r="GH114" s="454"/>
      <c r="GI114" s="454"/>
      <c r="GJ114" s="454"/>
      <c r="GK114" s="454"/>
      <c r="GL114" s="454"/>
      <c r="GM114" s="454"/>
      <c r="GN114" s="454"/>
      <c r="GO114" s="454"/>
      <c r="GP114" s="454"/>
      <c r="GQ114" s="454"/>
      <c r="GR114" s="454"/>
      <c r="GS114" s="454"/>
      <c r="GT114" s="454"/>
      <c r="GU114" s="454"/>
      <c r="GV114" s="454"/>
      <c r="GW114" s="454"/>
      <c r="GX114" s="454"/>
      <c r="GY114" s="454"/>
      <c r="GZ114" s="454"/>
      <c r="HA114" s="454"/>
      <c r="HB114" s="454"/>
      <c r="HC114" s="454"/>
      <c r="HD114" s="454"/>
      <c r="HE114" s="454"/>
      <c r="HF114" s="454"/>
      <c r="HG114" s="454"/>
      <c r="HH114" s="454"/>
      <c r="HI114" s="454"/>
      <c r="HJ114" s="454"/>
      <c r="HK114" s="454"/>
      <c r="HL114" s="454"/>
      <c r="HM114" s="454"/>
      <c r="HN114" s="454"/>
      <c r="HO114" s="454"/>
      <c r="HP114" s="454"/>
      <c r="HQ114" s="454"/>
      <c r="HR114" s="454"/>
      <c r="HS114" s="454"/>
      <c r="HT114" s="454"/>
      <c r="HU114" s="454"/>
      <c r="HV114" s="454"/>
      <c r="HW114" s="454"/>
      <c r="HX114" s="454"/>
      <c r="HY114" s="454"/>
      <c r="HZ114" s="454"/>
      <c r="IA114" s="454"/>
      <c r="IB114" s="454"/>
      <c r="IC114" s="454"/>
      <c r="ID114" s="454"/>
      <c r="IE114" s="454"/>
      <c r="IF114" s="454"/>
      <c r="IG114" s="454"/>
      <c r="IH114" s="454"/>
      <c r="II114" s="454"/>
      <c r="IJ114" s="454"/>
      <c r="IK114" s="454"/>
      <c r="IL114" s="454"/>
      <c r="IM114" s="454"/>
      <c r="IN114" s="454"/>
      <c r="IO114" s="454"/>
      <c r="IP114" s="454"/>
      <c r="IQ114" s="454"/>
      <c r="IR114" s="454"/>
      <c r="IS114" s="454"/>
    </row>
    <row r="115" spans="1:253" s="498" customFormat="1" ht="11.25" customHeight="1">
      <c r="A115" s="1149" t="s">
        <v>844</v>
      </c>
      <c r="B115" s="1149"/>
      <c r="C115" s="1149"/>
      <c r="D115" s="1149"/>
      <c r="E115" s="1149"/>
      <c r="F115" s="1149"/>
      <c r="G115" s="1149"/>
      <c r="H115" s="1149"/>
      <c r="I115" s="1149"/>
      <c r="J115" s="1149"/>
      <c r="K115" s="1149"/>
      <c r="L115" s="1149"/>
      <c r="M115" s="1149"/>
      <c r="N115" s="499"/>
      <c r="O115" s="499"/>
      <c r="P115" s="499"/>
      <c r="Q115" s="454"/>
      <c r="R115" s="454"/>
      <c r="S115" s="454"/>
      <c r="T115" s="454"/>
      <c r="U115" s="454"/>
      <c r="V115" s="454"/>
      <c r="W115" s="454"/>
      <c r="X115" s="454"/>
      <c r="Y115" s="454"/>
      <c r="Z115" s="454"/>
      <c r="AA115" s="454"/>
      <c r="AB115" s="454"/>
      <c r="AC115" s="454"/>
      <c r="AD115" s="454"/>
      <c r="AE115" s="454"/>
      <c r="AF115" s="454"/>
      <c r="AG115" s="454"/>
      <c r="AH115" s="454"/>
      <c r="AI115" s="454"/>
      <c r="AJ115" s="454"/>
      <c r="AK115" s="454"/>
      <c r="AL115" s="454"/>
      <c r="AM115" s="454"/>
      <c r="AN115" s="454"/>
      <c r="AO115" s="454"/>
      <c r="AP115" s="454"/>
      <c r="AQ115" s="454"/>
      <c r="AR115" s="454"/>
      <c r="AS115" s="454"/>
      <c r="AT115" s="454"/>
      <c r="AU115" s="454"/>
      <c r="AV115" s="454"/>
      <c r="AW115" s="454"/>
      <c r="AX115" s="454"/>
      <c r="AY115" s="454"/>
      <c r="AZ115" s="454"/>
      <c r="BA115" s="454"/>
      <c r="BB115" s="454"/>
      <c r="BC115" s="454"/>
      <c r="BD115" s="454"/>
      <c r="BE115" s="454"/>
      <c r="BF115" s="454"/>
      <c r="BG115" s="454"/>
      <c r="BH115" s="454"/>
      <c r="BI115" s="454"/>
      <c r="BJ115" s="454"/>
      <c r="BK115" s="454"/>
      <c r="BL115" s="454"/>
      <c r="BM115" s="454"/>
      <c r="BN115" s="454"/>
      <c r="BO115" s="454"/>
      <c r="BP115" s="454"/>
      <c r="BQ115" s="454"/>
      <c r="BR115" s="454"/>
      <c r="BS115" s="454"/>
      <c r="BT115" s="454"/>
      <c r="BU115" s="454"/>
      <c r="BV115" s="454"/>
      <c r="BW115" s="454"/>
      <c r="BX115" s="454"/>
      <c r="BY115" s="454"/>
      <c r="BZ115" s="454"/>
      <c r="CA115" s="454"/>
      <c r="CB115" s="454"/>
      <c r="CC115" s="454"/>
      <c r="CD115" s="454"/>
      <c r="CE115" s="454"/>
      <c r="CF115" s="454"/>
      <c r="CG115" s="454"/>
      <c r="CH115" s="454"/>
      <c r="CI115" s="454"/>
      <c r="CJ115" s="454"/>
      <c r="CK115" s="454"/>
      <c r="CL115" s="454"/>
      <c r="CM115" s="454"/>
      <c r="CN115" s="454"/>
      <c r="CO115" s="454"/>
      <c r="CP115" s="454"/>
      <c r="CQ115" s="454"/>
      <c r="CR115" s="454"/>
      <c r="CS115" s="454"/>
      <c r="CT115" s="454"/>
      <c r="CU115" s="454"/>
      <c r="CV115" s="454"/>
      <c r="CW115" s="454"/>
      <c r="CX115" s="454"/>
      <c r="CY115" s="454"/>
      <c r="CZ115" s="454"/>
      <c r="DA115" s="454"/>
      <c r="DB115" s="454"/>
      <c r="DC115" s="454"/>
      <c r="DD115" s="454"/>
      <c r="DE115" s="454"/>
      <c r="DF115" s="454"/>
      <c r="DG115" s="454"/>
      <c r="DH115" s="454"/>
      <c r="DI115" s="454"/>
      <c r="DJ115" s="454"/>
      <c r="DK115" s="454"/>
      <c r="DL115" s="454"/>
      <c r="DM115" s="454"/>
      <c r="DN115" s="454"/>
      <c r="DO115" s="454"/>
      <c r="DP115" s="454"/>
      <c r="DQ115" s="454"/>
      <c r="DR115" s="454"/>
      <c r="DS115" s="454"/>
      <c r="DT115" s="454"/>
      <c r="DU115" s="454"/>
      <c r="DV115" s="454"/>
      <c r="DW115" s="454"/>
      <c r="DX115" s="454"/>
      <c r="DY115" s="454"/>
      <c r="DZ115" s="454"/>
      <c r="EA115" s="454"/>
      <c r="EB115" s="454"/>
      <c r="EC115" s="454"/>
      <c r="ED115" s="454"/>
      <c r="EE115" s="454"/>
      <c r="EF115" s="454"/>
      <c r="EG115" s="454"/>
      <c r="EH115" s="454"/>
      <c r="EI115" s="454"/>
      <c r="EJ115" s="454"/>
      <c r="EK115" s="454"/>
      <c r="EL115" s="454"/>
      <c r="EM115" s="454"/>
      <c r="EN115" s="454"/>
      <c r="EO115" s="454"/>
      <c r="EP115" s="454"/>
      <c r="EQ115" s="454"/>
      <c r="ER115" s="454"/>
      <c r="ES115" s="454"/>
      <c r="ET115" s="454"/>
      <c r="EU115" s="454"/>
      <c r="EV115" s="454"/>
      <c r="EW115" s="454"/>
      <c r="EX115" s="454"/>
      <c r="EY115" s="454"/>
      <c r="EZ115" s="454"/>
      <c r="FA115" s="454"/>
      <c r="FB115" s="454"/>
      <c r="FC115" s="454"/>
      <c r="FD115" s="454"/>
      <c r="FE115" s="454"/>
      <c r="FF115" s="454"/>
      <c r="FG115" s="454"/>
      <c r="FH115" s="454"/>
      <c r="FI115" s="454"/>
      <c r="FJ115" s="454"/>
      <c r="FK115" s="454"/>
      <c r="FL115" s="454"/>
      <c r="FM115" s="454"/>
      <c r="FN115" s="454"/>
      <c r="FO115" s="454"/>
      <c r="FP115" s="454"/>
      <c r="FQ115" s="454"/>
      <c r="FR115" s="454"/>
      <c r="FS115" s="454"/>
      <c r="FT115" s="454"/>
      <c r="FU115" s="454"/>
      <c r="FV115" s="454"/>
      <c r="FW115" s="454"/>
      <c r="FX115" s="454"/>
      <c r="FY115" s="454"/>
      <c r="FZ115" s="454"/>
      <c r="GA115" s="454"/>
      <c r="GB115" s="454"/>
      <c r="GC115" s="454"/>
      <c r="GD115" s="454"/>
      <c r="GE115" s="454"/>
      <c r="GF115" s="454"/>
      <c r="GG115" s="454"/>
      <c r="GH115" s="454"/>
      <c r="GI115" s="454"/>
      <c r="GJ115" s="454"/>
      <c r="GK115" s="454"/>
      <c r="GL115" s="454"/>
      <c r="GM115" s="454"/>
      <c r="GN115" s="454"/>
      <c r="GO115" s="454"/>
      <c r="GP115" s="454"/>
      <c r="GQ115" s="454"/>
      <c r="GR115" s="454"/>
      <c r="GS115" s="454"/>
      <c r="GT115" s="454"/>
      <c r="GU115" s="454"/>
      <c r="GV115" s="454"/>
      <c r="GW115" s="454"/>
      <c r="GX115" s="454"/>
      <c r="GY115" s="454"/>
      <c r="GZ115" s="454"/>
      <c r="HA115" s="454"/>
      <c r="HB115" s="454"/>
      <c r="HC115" s="454"/>
      <c r="HD115" s="454"/>
      <c r="HE115" s="454"/>
      <c r="HF115" s="454"/>
      <c r="HG115" s="454"/>
      <c r="HH115" s="454"/>
      <c r="HI115" s="454"/>
      <c r="HJ115" s="454"/>
      <c r="HK115" s="454"/>
      <c r="HL115" s="454"/>
      <c r="HM115" s="454"/>
      <c r="HN115" s="454"/>
      <c r="HO115" s="454"/>
      <c r="HP115" s="454"/>
      <c r="HQ115" s="454"/>
      <c r="HR115" s="454"/>
      <c r="HS115" s="454"/>
      <c r="HT115" s="454"/>
      <c r="HU115" s="454"/>
      <c r="HV115" s="454"/>
      <c r="HW115" s="454"/>
      <c r="HX115" s="454"/>
      <c r="HY115" s="454"/>
      <c r="HZ115" s="454"/>
      <c r="IA115" s="454"/>
      <c r="IB115" s="454"/>
      <c r="IC115" s="454"/>
      <c r="ID115" s="454"/>
      <c r="IE115" s="454"/>
      <c r="IF115" s="454"/>
      <c r="IG115" s="454"/>
      <c r="IH115" s="454"/>
      <c r="II115" s="454"/>
      <c r="IJ115" s="454"/>
      <c r="IK115" s="454"/>
      <c r="IL115" s="454"/>
      <c r="IM115" s="454"/>
      <c r="IN115" s="454"/>
      <c r="IO115" s="454"/>
      <c r="IP115" s="454"/>
      <c r="IQ115" s="454"/>
      <c r="IR115" s="454"/>
      <c r="IS115" s="454"/>
    </row>
    <row r="116" spans="1:253" s="498" customFormat="1" ht="16.5" customHeight="1">
      <c r="A116" s="555" t="s">
        <v>652</v>
      </c>
      <c r="B116" s="555"/>
      <c r="C116" s="862"/>
      <c r="D116" s="862"/>
      <c r="E116" s="862"/>
      <c r="F116" s="862"/>
      <c r="G116" s="862"/>
      <c r="H116" s="862"/>
      <c r="I116" s="862"/>
      <c r="J116" s="862"/>
      <c r="K116" s="862"/>
      <c r="L116" s="862"/>
      <c r="M116" s="862"/>
      <c r="N116" s="499"/>
      <c r="O116" s="499"/>
      <c r="P116" s="499"/>
      <c r="Q116" s="454"/>
      <c r="R116" s="454"/>
      <c r="S116" s="454"/>
      <c r="T116" s="454"/>
      <c r="U116" s="454"/>
      <c r="V116" s="454"/>
      <c r="W116" s="454"/>
      <c r="X116" s="454"/>
      <c r="Y116" s="454"/>
      <c r="Z116" s="454"/>
      <c r="AA116" s="454"/>
      <c r="AB116" s="454"/>
      <c r="AC116" s="454"/>
      <c r="AD116" s="454"/>
      <c r="AE116" s="454"/>
      <c r="AF116" s="454"/>
      <c r="AG116" s="454"/>
      <c r="AH116" s="454"/>
      <c r="AI116" s="454"/>
      <c r="AJ116" s="454"/>
      <c r="AK116" s="454"/>
      <c r="AL116" s="454"/>
      <c r="AM116" s="454"/>
      <c r="AN116" s="454"/>
      <c r="AO116" s="454"/>
      <c r="AP116" s="454"/>
      <c r="AQ116" s="454"/>
      <c r="AR116" s="454"/>
      <c r="AS116" s="454"/>
      <c r="AT116" s="454"/>
      <c r="AU116" s="454"/>
      <c r="AV116" s="454"/>
      <c r="AW116" s="454"/>
      <c r="AX116" s="454"/>
      <c r="AY116" s="454"/>
      <c r="AZ116" s="454"/>
      <c r="BA116" s="454"/>
      <c r="BB116" s="454"/>
      <c r="BC116" s="454"/>
      <c r="BD116" s="454"/>
      <c r="BE116" s="454"/>
      <c r="BF116" s="454"/>
      <c r="BG116" s="454"/>
      <c r="BH116" s="454"/>
      <c r="BI116" s="454"/>
      <c r="BJ116" s="454"/>
      <c r="BK116" s="454"/>
      <c r="BL116" s="454"/>
      <c r="BM116" s="454"/>
      <c r="BN116" s="454"/>
      <c r="BO116" s="454"/>
      <c r="BP116" s="454"/>
      <c r="BQ116" s="454"/>
      <c r="BR116" s="454"/>
      <c r="BS116" s="454"/>
      <c r="BT116" s="454"/>
      <c r="BU116" s="454"/>
      <c r="BV116" s="454"/>
      <c r="BW116" s="454"/>
      <c r="BX116" s="454"/>
      <c r="BY116" s="454"/>
      <c r="BZ116" s="454"/>
      <c r="CA116" s="454"/>
      <c r="CB116" s="454"/>
      <c r="CC116" s="454"/>
      <c r="CD116" s="454"/>
      <c r="CE116" s="454"/>
      <c r="CF116" s="454"/>
      <c r="CG116" s="454"/>
      <c r="CH116" s="454"/>
      <c r="CI116" s="454"/>
      <c r="CJ116" s="454"/>
      <c r="CK116" s="454"/>
      <c r="CL116" s="454"/>
      <c r="CM116" s="454"/>
      <c r="CN116" s="454"/>
      <c r="CO116" s="454"/>
      <c r="CP116" s="454"/>
      <c r="CQ116" s="454"/>
      <c r="CR116" s="454"/>
      <c r="CS116" s="454"/>
      <c r="CT116" s="454"/>
      <c r="CU116" s="454"/>
      <c r="CV116" s="454"/>
      <c r="CW116" s="454"/>
      <c r="CX116" s="454"/>
      <c r="CY116" s="454"/>
      <c r="CZ116" s="454"/>
      <c r="DA116" s="454"/>
      <c r="DB116" s="454"/>
      <c r="DC116" s="454"/>
      <c r="DD116" s="454"/>
      <c r="DE116" s="454"/>
      <c r="DF116" s="454"/>
      <c r="DG116" s="454"/>
      <c r="DH116" s="454"/>
      <c r="DI116" s="454"/>
      <c r="DJ116" s="454"/>
      <c r="DK116" s="454"/>
      <c r="DL116" s="454"/>
      <c r="DM116" s="454"/>
      <c r="DN116" s="454"/>
      <c r="DO116" s="454"/>
      <c r="DP116" s="454"/>
      <c r="DQ116" s="454"/>
      <c r="DR116" s="454"/>
      <c r="DS116" s="454"/>
      <c r="DT116" s="454"/>
      <c r="DU116" s="454"/>
      <c r="DV116" s="454"/>
      <c r="DW116" s="454"/>
      <c r="DX116" s="454"/>
      <c r="DY116" s="454"/>
      <c r="DZ116" s="454"/>
      <c r="EA116" s="454"/>
      <c r="EB116" s="454"/>
      <c r="EC116" s="454"/>
      <c r="ED116" s="454"/>
      <c r="EE116" s="454"/>
      <c r="EF116" s="454"/>
      <c r="EG116" s="454"/>
      <c r="EH116" s="454"/>
      <c r="EI116" s="454"/>
      <c r="EJ116" s="454"/>
      <c r="EK116" s="454"/>
      <c r="EL116" s="454"/>
      <c r="EM116" s="454"/>
      <c r="EN116" s="454"/>
      <c r="EO116" s="454"/>
      <c r="EP116" s="454"/>
      <c r="EQ116" s="454"/>
      <c r="ER116" s="454"/>
      <c r="ES116" s="454"/>
      <c r="ET116" s="454"/>
      <c r="EU116" s="454"/>
      <c r="EV116" s="454"/>
      <c r="EW116" s="454"/>
      <c r="EX116" s="454"/>
      <c r="EY116" s="454"/>
      <c r="EZ116" s="454"/>
      <c r="FA116" s="454"/>
      <c r="FB116" s="454"/>
      <c r="FC116" s="454"/>
      <c r="FD116" s="454"/>
      <c r="FE116" s="454"/>
      <c r="FF116" s="454"/>
      <c r="FG116" s="454"/>
      <c r="FH116" s="454"/>
      <c r="FI116" s="454"/>
      <c r="FJ116" s="454"/>
      <c r="FK116" s="454"/>
      <c r="FL116" s="454"/>
      <c r="FM116" s="454"/>
      <c r="FN116" s="454"/>
      <c r="FO116" s="454"/>
      <c r="FP116" s="454"/>
      <c r="FQ116" s="454"/>
      <c r="FR116" s="454"/>
      <c r="FS116" s="454"/>
      <c r="FT116" s="454"/>
      <c r="FU116" s="454"/>
      <c r="FV116" s="454"/>
      <c r="FW116" s="454"/>
      <c r="FX116" s="454"/>
      <c r="FY116" s="454"/>
      <c r="FZ116" s="454"/>
      <c r="GA116" s="454"/>
      <c r="GB116" s="454"/>
      <c r="GC116" s="454"/>
      <c r="GD116" s="454"/>
      <c r="GE116" s="454"/>
      <c r="GF116" s="454"/>
      <c r="GG116" s="454"/>
      <c r="GH116" s="454"/>
      <c r="GI116" s="454"/>
      <c r="GJ116" s="454"/>
      <c r="GK116" s="454"/>
      <c r="GL116" s="454"/>
      <c r="GM116" s="454"/>
      <c r="GN116" s="454"/>
      <c r="GO116" s="454"/>
      <c r="GP116" s="454"/>
      <c r="GQ116" s="454"/>
      <c r="GR116" s="454"/>
      <c r="GS116" s="454"/>
      <c r="GT116" s="454"/>
      <c r="GU116" s="454"/>
      <c r="GV116" s="454"/>
      <c r="GW116" s="454"/>
      <c r="GX116" s="454"/>
      <c r="GY116" s="454"/>
      <c r="GZ116" s="454"/>
      <c r="HA116" s="454"/>
      <c r="HB116" s="454"/>
      <c r="HC116" s="454"/>
      <c r="HD116" s="454"/>
      <c r="HE116" s="454"/>
      <c r="HF116" s="454"/>
      <c r="HG116" s="454"/>
      <c r="HH116" s="454"/>
      <c r="HI116" s="454"/>
      <c r="HJ116" s="454"/>
      <c r="HK116" s="454"/>
      <c r="HL116" s="454"/>
      <c r="HM116" s="454"/>
      <c r="HN116" s="454"/>
      <c r="HO116" s="454"/>
      <c r="HP116" s="454"/>
      <c r="HQ116" s="454"/>
      <c r="HR116" s="454"/>
      <c r="HS116" s="454"/>
      <c r="HT116" s="454"/>
      <c r="HU116" s="454"/>
      <c r="HV116" s="454"/>
      <c r="HW116" s="454"/>
      <c r="HX116" s="454"/>
      <c r="HY116" s="454"/>
      <c r="HZ116" s="454"/>
      <c r="IA116" s="454"/>
      <c r="IB116" s="454"/>
      <c r="IC116" s="454"/>
      <c r="ID116" s="454"/>
      <c r="IE116" s="454"/>
      <c r="IF116" s="454"/>
      <c r="IG116" s="454"/>
      <c r="IH116" s="454"/>
      <c r="II116" s="454"/>
      <c r="IJ116" s="454"/>
      <c r="IK116" s="454"/>
      <c r="IL116" s="454"/>
      <c r="IM116" s="454"/>
      <c r="IN116" s="454"/>
      <c r="IO116" s="454"/>
      <c r="IP116" s="454"/>
      <c r="IQ116" s="454"/>
      <c r="IR116" s="454"/>
      <c r="IS116" s="454"/>
    </row>
    <row r="117" spans="1:253">
      <c r="A117" s="1477"/>
      <c r="B117" s="1477"/>
      <c r="C117" s="1477"/>
      <c r="D117" s="1477"/>
      <c r="E117" s="1477"/>
      <c r="F117" s="1477"/>
      <c r="G117" s="1477"/>
      <c r="H117" s="1477"/>
      <c r="I117" s="1477"/>
      <c r="J117" s="1477"/>
      <c r="K117" s="1477"/>
      <c r="L117" s="1477"/>
      <c r="M117" s="500"/>
      <c r="N117" s="500"/>
      <c r="O117" s="500"/>
      <c r="P117" s="500"/>
    </row>
    <row r="118" spans="1:253">
      <c r="B118" s="500"/>
      <c r="C118" s="500"/>
      <c r="D118" s="500"/>
      <c r="E118" s="500"/>
      <c r="F118" s="500"/>
      <c r="G118" s="500"/>
      <c r="H118" s="500"/>
      <c r="I118" s="500"/>
      <c r="J118" s="500"/>
      <c r="K118" s="500"/>
      <c r="L118" s="500"/>
      <c r="M118" s="500"/>
      <c r="N118" s="500"/>
      <c r="O118" s="500"/>
      <c r="P118" s="500"/>
    </row>
    <row r="119" spans="1:253">
      <c r="B119" s="500"/>
      <c r="C119" s="500"/>
      <c r="D119" s="500"/>
      <c r="E119" s="500"/>
      <c r="F119" s="500"/>
      <c r="G119" s="500"/>
      <c r="H119" s="500"/>
      <c r="I119" s="500"/>
      <c r="J119" s="500"/>
      <c r="K119" s="500"/>
      <c r="L119" s="500"/>
      <c r="M119" s="500"/>
      <c r="N119" s="500"/>
      <c r="O119" s="500"/>
      <c r="P119" s="500"/>
    </row>
    <row r="120" spans="1:253">
      <c r="B120" s="500"/>
      <c r="C120" s="500"/>
      <c r="D120" s="500"/>
      <c r="E120" s="500"/>
      <c r="F120" s="500"/>
      <c r="G120" s="500"/>
      <c r="H120" s="500"/>
      <c r="I120" s="500"/>
      <c r="J120" s="500"/>
      <c r="K120" s="500"/>
      <c r="L120" s="500"/>
      <c r="M120" s="500"/>
      <c r="N120" s="500"/>
      <c r="O120" s="500"/>
      <c r="P120" s="500"/>
    </row>
    <row r="121" spans="1:253">
      <c r="B121" s="500"/>
      <c r="C121" s="500"/>
      <c r="D121" s="500"/>
      <c r="E121" s="500"/>
      <c r="F121" s="500"/>
      <c r="G121" s="500"/>
      <c r="H121" s="500"/>
      <c r="I121" s="500"/>
      <c r="J121" s="500"/>
      <c r="K121" s="500"/>
      <c r="L121" s="500"/>
      <c r="M121" s="500"/>
      <c r="N121" s="500"/>
      <c r="O121" s="500"/>
      <c r="P121" s="500"/>
    </row>
    <row r="122" spans="1:253">
      <c r="B122" s="500"/>
      <c r="C122" s="500"/>
      <c r="D122" s="500"/>
      <c r="E122" s="500"/>
      <c r="F122" s="500"/>
      <c r="G122" s="500"/>
      <c r="H122" s="500"/>
      <c r="I122" s="500"/>
      <c r="J122" s="500"/>
      <c r="K122" s="500"/>
      <c r="L122" s="500"/>
      <c r="M122" s="500"/>
      <c r="N122" s="500"/>
      <c r="O122" s="500"/>
      <c r="P122" s="500"/>
    </row>
    <row r="123" spans="1:253">
      <c r="B123" s="500"/>
      <c r="C123" s="500"/>
      <c r="D123" s="500"/>
      <c r="E123" s="500"/>
      <c r="F123" s="500"/>
      <c r="G123" s="500"/>
      <c r="H123" s="500"/>
      <c r="I123" s="500"/>
      <c r="J123" s="500"/>
      <c r="K123" s="500"/>
      <c r="L123" s="500"/>
      <c r="M123" s="500"/>
      <c r="N123" s="500"/>
      <c r="O123" s="500"/>
      <c r="P123" s="500"/>
    </row>
    <row r="124" spans="1:253">
      <c r="B124" s="500"/>
      <c r="C124" s="500"/>
      <c r="D124" s="500"/>
      <c r="E124" s="500"/>
      <c r="F124" s="500"/>
      <c r="G124" s="500"/>
      <c r="H124" s="500"/>
      <c r="I124" s="500"/>
      <c r="J124" s="500"/>
      <c r="K124" s="500"/>
      <c r="L124" s="500"/>
      <c r="M124" s="500"/>
      <c r="N124" s="500"/>
      <c r="O124" s="500"/>
      <c r="P124" s="500"/>
    </row>
    <row r="125" spans="1:253">
      <c r="B125" s="500"/>
      <c r="C125" s="500"/>
      <c r="D125" s="500"/>
      <c r="E125" s="500"/>
      <c r="F125" s="500"/>
      <c r="G125" s="500"/>
      <c r="H125" s="500"/>
      <c r="I125" s="500"/>
      <c r="J125" s="500"/>
      <c r="K125" s="500"/>
      <c r="L125" s="500"/>
      <c r="M125" s="500"/>
      <c r="N125" s="500"/>
      <c r="O125" s="500"/>
      <c r="P125" s="500"/>
    </row>
    <row r="126" spans="1:253">
      <c r="B126" s="500"/>
      <c r="C126" s="500"/>
      <c r="D126" s="500"/>
      <c r="E126" s="500"/>
      <c r="F126" s="500"/>
      <c r="G126" s="500"/>
      <c r="H126" s="500"/>
      <c r="I126" s="500"/>
      <c r="J126" s="500"/>
      <c r="K126" s="500"/>
      <c r="L126" s="500"/>
      <c r="M126" s="500"/>
      <c r="N126" s="500"/>
      <c r="O126" s="500"/>
      <c r="P126" s="500"/>
    </row>
    <row r="127" spans="1:253">
      <c r="B127" s="500"/>
      <c r="C127" s="500"/>
      <c r="D127" s="500"/>
      <c r="E127" s="500"/>
      <c r="F127" s="500"/>
      <c r="G127" s="500"/>
      <c r="H127" s="500"/>
      <c r="I127" s="500"/>
      <c r="J127" s="500"/>
      <c r="K127" s="500"/>
      <c r="L127" s="500"/>
      <c r="M127" s="500"/>
      <c r="N127" s="500"/>
      <c r="O127" s="500"/>
      <c r="P127" s="500"/>
    </row>
    <row r="128" spans="1:253">
      <c r="B128" s="500"/>
      <c r="C128" s="500"/>
      <c r="D128" s="500"/>
      <c r="E128" s="500"/>
      <c r="F128" s="500"/>
      <c r="G128" s="500"/>
      <c r="H128" s="500"/>
      <c r="I128" s="500"/>
      <c r="J128" s="500"/>
      <c r="K128" s="500"/>
      <c r="L128" s="500"/>
      <c r="M128" s="500"/>
      <c r="N128" s="500"/>
      <c r="O128" s="500"/>
      <c r="P128" s="500"/>
    </row>
    <row r="129" spans="2:16">
      <c r="B129" s="500"/>
      <c r="C129" s="500"/>
      <c r="D129" s="500"/>
      <c r="E129" s="500"/>
      <c r="F129" s="500"/>
      <c r="G129" s="500"/>
      <c r="H129" s="500"/>
      <c r="I129" s="500"/>
      <c r="J129" s="500"/>
      <c r="K129" s="500"/>
      <c r="L129" s="500"/>
      <c r="M129" s="500"/>
      <c r="N129" s="500"/>
      <c r="O129" s="500"/>
      <c r="P129" s="500"/>
    </row>
    <row r="130" spans="2:16">
      <c r="B130" s="500"/>
      <c r="C130" s="500"/>
      <c r="D130" s="500"/>
      <c r="E130" s="500"/>
      <c r="F130" s="500"/>
      <c r="G130" s="500"/>
      <c r="H130" s="500"/>
      <c r="I130" s="500"/>
      <c r="J130" s="500"/>
      <c r="K130" s="500"/>
      <c r="L130" s="500"/>
      <c r="M130" s="500"/>
      <c r="N130" s="500"/>
      <c r="O130" s="500"/>
      <c r="P130" s="500"/>
    </row>
    <row r="131" spans="2:16">
      <c r="B131" s="500"/>
      <c r="C131" s="500"/>
      <c r="D131" s="500"/>
      <c r="E131" s="500"/>
      <c r="F131" s="500"/>
      <c r="G131" s="500"/>
      <c r="H131" s="500"/>
      <c r="I131" s="500"/>
      <c r="J131" s="500"/>
      <c r="K131" s="500"/>
      <c r="L131" s="500"/>
      <c r="M131" s="500"/>
      <c r="N131" s="500"/>
      <c r="O131" s="500"/>
      <c r="P131" s="500"/>
    </row>
    <row r="132" spans="2:16">
      <c r="B132" s="500"/>
      <c r="C132" s="500"/>
      <c r="D132" s="500"/>
      <c r="E132" s="500"/>
      <c r="F132" s="500"/>
      <c r="G132" s="500"/>
      <c r="H132" s="500"/>
      <c r="I132" s="500"/>
      <c r="J132" s="500"/>
      <c r="K132" s="500"/>
      <c r="L132" s="500"/>
      <c r="M132" s="500"/>
      <c r="N132" s="500"/>
      <c r="O132" s="500"/>
      <c r="P132" s="500"/>
    </row>
    <row r="133" spans="2:16">
      <c r="B133" s="500"/>
      <c r="C133" s="500"/>
      <c r="D133" s="500"/>
      <c r="E133" s="500"/>
      <c r="F133" s="500"/>
      <c r="G133" s="500"/>
      <c r="H133" s="500"/>
      <c r="I133" s="500"/>
      <c r="J133" s="500"/>
      <c r="K133" s="500"/>
      <c r="L133" s="500"/>
      <c r="M133" s="500"/>
      <c r="N133" s="500"/>
      <c r="O133" s="500"/>
      <c r="P133" s="500"/>
    </row>
    <row r="134" spans="2:16">
      <c r="B134" s="500"/>
      <c r="C134" s="500"/>
      <c r="D134" s="500"/>
      <c r="E134" s="500"/>
      <c r="F134" s="500"/>
      <c r="G134" s="500"/>
      <c r="H134" s="500"/>
      <c r="I134" s="500"/>
      <c r="J134" s="500"/>
      <c r="K134" s="500"/>
      <c r="L134" s="500"/>
      <c r="M134" s="500"/>
      <c r="N134" s="500"/>
      <c r="O134" s="500"/>
      <c r="P134" s="500"/>
    </row>
    <row r="135" spans="2:16">
      <c r="B135" s="500"/>
      <c r="C135" s="500"/>
      <c r="D135" s="500"/>
      <c r="E135" s="500"/>
      <c r="F135" s="500"/>
      <c r="G135" s="500"/>
      <c r="H135" s="500"/>
      <c r="I135" s="500"/>
      <c r="J135" s="500"/>
      <c r="K135" s="500"/>
      <c r="L135" s="500"/>
      <c r="M135" s="500"/>
      <c r="N135" s="500"/>
      <c r="O135" s="500"/>
      <c r="P135" s="500"/>
    </row>
    <row r="136" spans="2:16">
      <c r="B136" s="500"/>
      <c r="C136" s="500"/>
      <c r="D136" s="500"/>
      <c r="E136" s="500"/>
      <c r="F136" s="500"/>
      <c r="G136" s="500"/>
      <c r="H136" s="500"/>
      <c r="I136" s="500"/>
      <c r="J136" s="500"/>
      <c r="K136" s="500"/>
      <c r="L136" s="500"/>
      <c r="M136" s="500"/>
      <c r="N136" s="500"/>
      <c r="O136" s="500"/>
      <c r="P136" s="500"/>
    </row>
    <row r="137" spans="2:16">
      <c r="B137" s="500"/>
      <c r="C137" s="500"/>
      <c r="D137" s="500"/>
      <c r="E137" s="500"/>
      <c r="F137" s="500"/>
      <c r="G137" s="500"/>
      <c r="H137" s="500"/>
      <c r="I137" s="500"/>
      <c r="J137" s="500"/>
      <c r="K137" s="500"/>
      <c r="L137" s="500"/>
      <c r="M137" s="500"/>
      <c r="N137" s="500"/>
      <c r="O137" s="500"/>
      <c r="P137" s="500"/>
    </row>
    <row r="138" spans="2:16">
      <c r="B138" s="500"/>
      <c r="C138" s="500"/>
      <c r="D138" s="500"/>
      <c r="E138" s="500"/>
      <c r="F138" s="500"/>
      <c r="G138" s="500"/>
      <c r="H138" s="500"/>
      <c r="I138" s="500"/>
      <c r="J138" s="500"/>
      <c r="K138" s="500"/>
      <c r="L138" s="500"/>
      <c r="M138" s="500"/>
      <c r="N138" s="500"/>
      <c r="O138" s="500"/>
      <c r="P138" s="500"/>
    </row>
    <row r="139" spans="2:16">
      <c r="B139" s="500"/>
      <c r="C139" s="500"/>
      <c r="D139" s="500"/>
      <c r="E139" s="500"/>
      <c r="F139" s="500"/>
      <c r="G139" s="500"/>
      <c r="H139" s="500"/>
      <c r="I139" s="500"/>
      <c r="J139" s="500"/>
      <c r="K139" s="500"/>
      <c r="L139" s="500"/>
      <c r="M139" s="500"/>
      <c r="N139" s="500"/>
      <c r="O139" s="500"/>
      <c r="P139" s="500"/>
    </row>
    <row r="140" spans="2:16">
      <c r="B140" s="500"/>
      <c r="C140" s="500"/>
      <c r="D140" s="500"/>
      <c r="E140" s="500"/>
      <c r="F140" s="500"/>
      <c r="G140" s="500"/>
      <c r="H140" s="500"/>
      <c r="I140" s="500"/>
      <c r="J140" s="500"/>
      <c r="K140" s="500"/>
      <c r="L140" s="500"/>
      <c r="M140" s="500"/>
      <c r="N140" s="500"/>
      <c r="O140" s="500"/>
      <c r="P140" s="500"/>
    </row>
    <row r="141" spans="2:16">
      <c r="B141" s="500"/>
      <c r="C141" s="500"/>
      <c r="D141" s="500"/>
      <c r="E141" s="500"/>
      <c r="F141" s="500"/>
      <c r="G141" s="500"/>
      <c r="H141" s="500"/>
      <c r="I141" s="500"/>
      <c r="J141" s="500"/>
      <c r="K141" s="500"/>
      <c r="L141" s="500"/>
      <c r="M141" s="500"/>
      <c r="N141" s="500"/>
      <c r="O141" s="500"/>
      <c r="P141" s="500"/>
    </row>
    <row r="142" spans="2:16">
      <c r="B142" s="500"/>
      <c r="C142" s="500"/>
      <c r="D142" s="500"/>
      <c r="E142" s="500"/>
      <c r="F142" s="500"/>
      <c r="G142" s="500"/>
      <c r="H142" s="500"/>
      <c r="I142" s="500"/>
      <c r="J142" s="500"/>
      <c r="K142" s="500"/>
      <c r="L142" s="500"/>
      <c r="M142" s="500"/>
      <c r="N142" s="500"/>
      <c r="O142" s="500"/>
      <c r="P142" s="500"/>
    </row>
    <row r="143" spans="2:16">
      <c r="B143" s="500"/>
      <c r="C143" s="500"/>
      <c r="D143" s="500"/>
      <c r="E143" s="500"/>
      <c r="F143" s="500"/>
      <c r="G143" s="500"/>
      <c r="H143" s="500"/>
      <c r="I143" s="500"/>
      <c r="J143" s="500"/>
      <c r="K143" s="500"/>
      <c r="L143" s="500"/>
      <c r="M143" s="500"/>
      <c r="N143" s="500"/>
      <c r="O143" s="500"/>
      <c r="P143" s="500"/>
    </row>
    <row r="144" spans="2:16">
      <c r="B144" s="500"/>
      <c r="C144" s="500"/>
      <c r="D144" s="500"/>
      <c r="E144" s="500"/>
      <c r="F144" s="500"/>
      <c r="G144" s="500"/>
      <c r="H144" s="500"/>
      <c r="I144" s="500"/>
      <c r="J144" s="500"/>
      <c r="K144" s="500"/>
      <c r="L144" s="500"/>
      <c r="M144" s="500"/>
      <c r="N144" s="500"/>
      <c r="O144" s="500"/>
      <c r="P144" s="500"/>
    </row>
    <row r="145" spans="2:16">
      <c r="B145" s="500"/>
      <c r="C145" s="500"/>
      <c r="D145" s="500"/>
      <c r="E145" s="500"/>
      <c r="F145" s="500"/>
      <c r="G145" s="500"/>
      <c r="H145" s="500"/>
      <c r="I145" s="500"/>
      <c r="J145" s="500"/>
      <c r="K145" s="500"/>
      <c r="L145" s="500"/>
      <c r="M145" s="500"/>
      <c r="N145" s="500"/>
      <c r="O145" s="500"/>
      <c r="P145" s="500"/>
    </row>
    <row r="146" spans="2:16">
      <c r="B146" s="500"/>
      <c r="C146" s="500"/>
      <c r="D146" s="500"/>
      <c r="E146" s="500"/>
      <c r="F146" s="500"/>
      <c r="G146" s="500"/>
      <c r="H146" s="500"/>
      <c r="I146" s="500"/>
      <c r="J146" s="500"/>
      <c r="K146" s="500"/>
      <c r="L146" s="500"/>
      <c r="M146" s="500"/>
      <c r="N146" s="500"/>
      <c r="O146" s="500"/>
      <c r="P146" s="500"/>
    </row>
    <row r="147" spans="2:16">
      <c r="B147" s="500"/>
      <c r="C147" s="500"/>
      <c r="D147" s="500"/>
      <c r="E147" s="500"/>
      <c r="F147" s="500"/>
      <c r="G147" s="500"/>
      <c r="H147" s="500"/>
      <c r="I147" s="500"/>
      <c r="J147" s="500"/>
      <c r="K147" s="500"/>
      <c r="L147" s="500"/>
      <c r="M147" s="500"/>
      <c r="N147" s="500"/>
      <c r="O147" s="500"/>
      <c r="P147" s="500"/>
    </row>
    <row r="148" spans="2:16">
      <c r="B148" s="500"/>
      <c r="C148" s="500"/>
      <c r="D148" s="500"/>
      <c r="E148" s="500"/>
      <c r="F148" s="500"/>
      <c r="G148" s="500"/>
      <c r="H148" s="500"/>
      <c r="I148" s="500"/>
      <c r="J148" s="500"/>
      <c r="K148" s="500"/>
      <c r="L148" s="500"/>
      <c r="M148" s="500"/>
      <c r="N148" s="500"/>
      <c r="O148" s="500"/>
      <c r="P148" s="500"/>
    </row>
    <row r="149" spans="2:16">
      <c r="B149" s="500"/>
      <c r="C149" s="500"/>
      <c r="D149" s="500"/>
      <c r="E149" s="500"/>
      <c r="F149" s="500"/>
      <c r="G149" s="500"/>
      <c r="H149" s="500"/>
      <c r="I149" s="500"/>
      <c r="J149" s="500"/>
      <c r="K149" s="500"/>
      <c r="L149" s="500"/>
      <c r="M149" s="500"/>
      <c r="N149" s="500"/>
      <c r="O149" s="500"/>
      <c r="P149" s="500"/>
    </row>
    <row r="150" spans="2:16">
      <c r="B150" s="500"/>
      <c r="C150" s="500"/>
      <c r="D150" s="500"/>
      <c r="E150" s="500"/>
      <c r="F150" s="500"/>
      <c r="G150" s="500"/>
      <c r="H150" s="500"/>
      <c r="I150" s="500"/>
      <c r="J150" s="500"/>
      <c r="K150" s="500"/>
      <c r="L150" s="500"/>
      <c r="M150" s="500"/>
      <c r="N150" s="500"/>
      <c r="O150" s="500"/>
      <c r="P150" s="500"/>
    </row>
    <row r="151" spans="2:16">
      <c r="B151" s="500"/>
      <c r="C151" s="500"/>
      <c r="D151" s="500"/>
      <c r="E151" s="500"/>
      <c r="F151" s="500"/>
      <c r="G151" s="500"/>
      <c r="H151" s="500"/>
      <c r="I151" s="500"/>
      <c r="J151" s="500"/>
      <c r="K151" s="500"/>
      <c r="L151" s="500"/>
      <c r="M151" s="500"/>
      <c r="N151" s="500"/>
      <c r="O151" s="500"/>
      <c r="P151" s="500"/>
    </row>
    <row r="152" spans="2:16">
      <c r="B152" s="500"/>
      <c r="C152" s="500"/>
      <c r="D152" s="500"/>
      <c r="E152" s="500"/>
      <c r="F152" s="500"/>
      <c r="G152" s="500"/>
      <c r="H152" s="500"/>
      <c r="I152" s="500"/>
      <c r="J152" s="500"/>
      <c r="K152" s="500"/>
      <c r="L152" s="500"/>
      <c r="M152" s="500"/>
      <c r="N152" s="500"/>
      <c r="O152" s="500"/>
      <c r="P152" s="500"/>
    </row>
    <row r="153" spans="2:16">
      <c r="B153" s="500"/>
      <c r="C153" s="500"/>
      <c r="D153" s="500"/>
      <c r="E153" s="500"/>
      <c r="F153" s="500"/>
      <c r="G153" s="500"/>
      <c r="H153" s="500"/>
      <c r="I153" s="500"/>
      <c r="J153" s="500"/>
      <c r="K153" s="500"/>
      <c r="L153" s="500"/>
      <c r="M153" s="500"/>
      <c r="N153" s="500"/>
      <c r="O153" s="500"/>
      <c r="P153" s="500"/>
    </row>
    <row r="154" spans="2:16">
      <c r="B154" s="500"/>
      <c r="C154" s="500"/>
      <c r="D154" s="500"/>
      <c r="E154" s="500"/>
      <c r="F154" s="500"/>
      <c r="G154" s="500"/>
      <c r="H154" s="500"/>
      <c r="I154" s="500"/>
      <c r="J154" s="500"/>
      <c r="K154" s="500"/>
      <c r="L154" s="500"/>
      <c r="M154" s="500"/>
      <c r="N154" s="500"/>
      <c r="O154" s="500"/>
      <c r="P154" s="500"/>
    </row>
    <row r="155" spans="2:16">
      <c r="B155" s="500"/>
      <c r="C155" s="500"/>
      <c r="D155" s="500"/>
      <c r="E155" s="500"/>
      <c r="F155" s="500"/>
      <c r="G155" s="500"/>
      <c r="H155" s="500"/>
      <c r="I155" s="500"/>
      <c r="J155" s="500"/>
      <c r="K155" s="500"/>
      <c r="L155" s="500"/>
      <c r="M155" s="500"/>
      <c r="N155" s="500"/>
      <c r="O155" s="500"/>
      <c r="P155" s="500"/>
    </row>
    <row r="156" spans="2:16">
      <c r="B156" s="500"/>
      <c r="C156" s="500"/>
      <c r="D156" s="500"/>
      <c r="E156" s="500"/>
      <c r="F156" s="500"/>
      <c r="G156" s="500"/>
      <c r="H156" s="500"/>
      <c r="I156" s="500"/>
      <c r="J156" s="500"/>
      <c r="K156" s="500"/>
      <c r="L156" s="500"/>
      <c r="M156" s="500"/>
      <c r="N156" s="500"/>
      <c r="O156" s="500"/>
      <c r="P156" s="500"/>
    </row>
    <row r="157" spans="2:16">
      <c r="B157" s="500"/>
      <c r="C157" s="500"/>
      <c r="D157" s="500"/>
      <c r="E157" s="500"/>
      <c r="F157" s="500"/>
      <c r="G157" s="500"/>
      <c r="H157" s="500"/>
      <c r="I157" s="500"/>
      <c r="J157" s="500"/>
      <c r="K157" s="500"/>
      <c r="L157" s="500"/>
      <c r="M157" s="500"/>
      <c r="N157" s="500"/>
      <c r="O157" s="500"/>
      <c r="P157" s="500"/>
    </row>
    <row r="158" spans="2:16">
      <c r="B158" s="500"/>
      <c r="C158" s="500"/>
      <c r="D158" s="500"/>
      <c r="E158" s="500"/>
      <c r="F158" s="500"/>
      <c r="G158" s="500"/>
      <c r="H158" s="500"/>
      <c r="I158" s="500"/>
      <c r="J158" s="500"/>
      <c r="K158" s="500"/>
      <c r="L158" s="500"/>
      <c r="M158" s="500"/>
      <c r="N158" s="500"/>
      <c r="O158" s="500"/>
      <c r="P158" s="500"/>
    </row>
    <row r="159" spans="2:16">
      <c r="B159" s="500"/>
      <c r="C159" s="500"/>
      <c r="D159" s="500"/>
      <c r="E159" s="500"/>
      <c r="F159" s="500"/>
      <c r="G159" s="500"/>
      <c r="H159" s="500"/>
      <c r="I159" s="500"/>
      <c r="J159" s="500"/>
      <c r="K159" s="500"/>
      <c r="L159" s="500"/>
      <c r="M159" s="500"/>
      <c r="N159" s="500"/>
      <c r="O159" s="500"/>
      <c r="P159" s="500"/>
    </row>
    <row r="160" spans="2:16">
      <c r="B160" s="500"/>
      <c r="C160" s="500"/>
      <c r="D160" s="500"/>
      <c r="E160" s="500"/>
      <c r="F160" s="500"/>
      <c r="G160" s="500"/>
      <c r="H160" s="500"/>
      <c r="I160" s="500"/>
      <c r="J160" s="500"/>
      <c r="K160" s="500"/>
      <c r="L160" s="500"/>
      <c r="M160" s="500"/>
      <c r="N160" s="500"/>
      <c r="O160" s="500"/>
      <c r="P160" s="500"/>
    </row>
    <row r="161" spans="2:16">
      <c r="B161" s="500"/>
      <c r="C161" s="500"/>
      <c r="D161" s="500"/>
      <c r="E161" s="500"/>
      <c r="F161" s="500"/>
      <c r="G161" s="500"/>
      <c r="H161" s="500"/>
      <c r="I161" s="500"/>
      <c r="J161" s="500"/>
      <c r="K161" s="500"/>
      <c r="L161" s="500"/>
      <c r="M161" s="500"/>
      <c r="N161" s="500"/>
      <c r="O161" s="500"/>
      <c r="P161" s="500"/>
    </row>
    <row r="162" spans="2:16">
      <c r="B162" s="500"/>
      <c r="C162" s="500"/>
      <c r="D162" s="500"/>
      <c r="E162" s="500"/>
      <c r="F162" s="500"/>
      <c r="G162" s="500"/>
      <c r="H162" s="500"/>
      <c r="I162" s="500"/>
      <c r="J162" s="500"/>
      <c r="K162" s="500"/>
      <c r="L162" s="500"/>
      <c r="M162" s="500"/>
      <c r="N162" s="500"/>
      <c r="O162" s="500"/>
      <c r="P162" s="500"/>
    </row>
    <row r="163" spans="2:16">
      <c r="B163" s="500"/>
      <c r="C163" s="500"/>
      <c r="D163" s="500"/>
      <c r="E163" s="500"/>
      <c r="F163" s="500"/>
      <c r="G163" s="500"/>
      <c r="H163" s="500"/>
      <c r="I163" s="500"/>
      <c r="J163" s="500"/>
      <c r="K163" s="500"/>
      <c r="L163" s="500"/>
      <c r="M163" s="500"/>
      <c r="N163" s="500"/>
      <c r="O163" s="500"/>
      <c r="P163" s="500"/>
    </row>
    <row r="164" spans="2:16">
      <c r="B164" s="500"/>
      <c r="C164" s="500"/>
      <c r="D164" s="500"/>
      <c r="E164" s="500"/>
      <c r="F164" s="500"/>
      <c r="G164" s="500"/>
      <c r="H164" s="500"/>
      <c r="I164" s="500"/>
      <c r="J164" s="500"/>
      <c r="K164" s="500"/>
      <c r="L164" s="500"/>
      <c r="M164" s="500"/>
      <c r="N164" s="500"/>
      <c r="O164" s="500"/>
      <c r="P164" s="500"/>
    </row>
    <row r="165" spans="2:16">
      <c r="B165" s="500"/>
      <c r="C165" s="500"/>
      <c r="D165" s="500"/>
      <c r="E165" s="500"/>
      <c r="F165" s="500"/>
      <c r="G165" s="500"/>
      <c r="H165" s="500"/>
      <c r="I165" s="500"/>
      <c r="J165" s="500"/>
      <c r="K165" s="500"/>
      <c r="L165" s="500"/>
      <c r="M165" s="500"/>
      <c r="N165" s="500"/>
      <c r="O165" s="500"/>
      <c r="P165" s="500"/>
    </row>
    <row r="166" spans="2:16">
      <c r="B166" s="500"/>
      <c r="C166" s="500"/>
      <c r="D166" s="500"/>
      <c r="E166" s="500"/>
      <c r="F166" s="500"/>
      <c r="G166" s="500"/>
      <c r="H166" s="500"/>
      <c r="I166" s="500"/>
      <c r="J166" s="500"/>
      <c r="K166" s="500"/>
      <c r="L166" s="500"/>
      <c r="M166" s="500"/>
      <c r="N166" s="500"/>
      <c r="O166" s="500"/>
      <c r="P166" s="500"/>
    </row>
    <row r="167" spans="2:16">
      <c r="B167" s="500"/>
      <c r="C167" s="500"/>
      <c r="D167" s="500"/>
      <c r="E167" s="500"/>
      <c r="F167" s="500"/>
      <c r="G167" s="500"/>
      <c r="H167" s="500"/>
      <c r="I167" s="500"/>
      <c r="J167" s="500"/>
      <c r="K167" s="500"/>
      <c r="L167" s="500"/>
      <c r="M167" s="500"/>
      <c r="N167" s="500"/>
      <c r="O167" s="500"/>
      <c r="P167" s="500"/>
    </row>
    <row r="168" spans="2:16">
      <c r="B168" s="500"/>
      <c r="C168" s="500"/>
      <c r="D168" s="500"/>
      <c r="E168" s="500"/>
      <c r="F168" s="500"/>
      <c r="G168" s="500"/>
      <c r="H168" s="500"/>
      <c r="I168" s="500"/>
      <c r="J168" s="500"/>
      <c r="K168" s="500"/>
      <c r="L168" s="500"/>
      <c r="M168" s="500"/>
      <c r="N168" s="500"/>
      <c r="O168" s="500"/>
      <c r="P168" s="500"/>
    </row>
    <row r="169" spans="2:16">
      <c r="B169" s="500"/>
      <c r="C169" s="500"/>
      <c r="D169" s="500"/>
      <c r="E169" s="500"/>
      <c r="F169" s="500"/>
      <c r="G169" s="500"/>
      <c r="H169" s="500"/>
      <c r="I169" s="500"/>
      <c r="J169" s="500"/>
      <c r="K169" s="500"/>
      <c r="L169" s="500"/>
      <c r="M169" s="500"/>
      <c r="N169" s="500"/>
      <c r="O169" s="500"/>
      <c r="P169" s="500"/>
    </row>
    <row r="170" spans="2:16">
      <c r="B170" s="500"/>
      <c r="C170" s="500"/>
      <c r="D170" s="500"/>
      <c r="E170" s="500"/>
      <c r="F170" s="500"/>
      <c r="G170" s="500"/>
      <c r="H170" s="500"/>
      <c r="I170" s="500"/>
      <c r="J170" s="500"/>
      <c r="K170" s="500"/>
      <c r="L170" s="500"/>
      <c r="M170" s="500"/>
      <c r="N170" s="500"/>
      <c r="O170" s="500"/>
      <c r="P170" s="500"/>
    </row>
    <row r="171" spans="2:16">
      <c r="B171" s="500"/>
      <c r="C171" s="500"/>
      <c r="D171" s="500"/>
      <c r="E171" s="500"/>
      <c r="F171" s="500"/>
      <c r="G171" s="500"/>
      <c r="H171" s="500"/>
      <c r="I171" s="500"/>
      <c r="J171" s="500"/>
      <c r="K171" s="500"/>
      <c r="L171" s="500"/>
      <c r="M171" s="500"/>
      <c r="N171" s="500"/>
      <c r="O171" s="500"/>
      <c r="P171" s="500"/>
    </row>
    <row r="172" spans="2:16">
      <c r="B172" s="500"/>
      <c r="C172" s="500"/>
      <c r="D172" s="500"/>
      <c r="E172" s="500"/>
      <c r="F172" s="500"/>
      <c r="G172" s="500"/>
      <c r="H172" s="500"/>
      <c r="I172" s="500"/>
      <c r="J172" s="500"/>
      <c r="K172" s="500"/>
      <c r="L172" s="500"/>
      <c r="M172" s="500"/>
      <c r="N172" s="500"/>
      <c r="O172" s="500"/>
      <c r="P172" s="500"/>
    </row>
    <row r="173" spans="2:16">
      <c r="B173" s="500"/>
      <c r="C173" s="500"/>
      <c r="D173" s="500"/>
      <c r="E173" s="500"/>
      <c r="F173" s="500"/>
      <c r="G173" s="500"/>
      <c r="H173" s="500"/>
      <c r="I173" s="500"/>
      <c r="J173" s="500"/>
      <c r="K173" s="500"/>
      <c r="L173" s="500"/>
      <c r="M173" s="500"/>
      <c r="N173" s="500"/>
      <c r="O173" s="500"/>
      <c r="P173" s="500"/>
    </row>
    <row r="174" spans="2:16">
      <c r="B174" s="500"/>
      <c r="C174" s="500"/>
      <c r="D174" s="500"/>
      <c r="E174" s="500"/>
      <c r="F174" s="500"/>
      <c r="G174" s="500"/>
      <c r="H174" s="500"/>
      <c r="I174" s="500"/>
      <c r="J174" s="500"/>
      <c r="K174" s="500"/>
      <c r="L174" s="500"/>
      <c r="M174" s="500"/>
      <c r="N174" s="500"/>
      <c r="O174" s="500"/>
      <c r="P174" s="500"/>
    </row>
    <row r="175" spans="2:16">
      <c r="B175" s="500"/>
      <c r="C175" s="500"/>
      <c r="D175" s="500"/>
      <c r="E175" s="500"/>
      <c r="F175" s="500"/>
      <c r="G175" s="500"/>
      <c r="H175" s="500"/>
      <c r="I175" s="500"/>
      <c r="J175" s="500"/>
      <c r="K175" s="500"/>
      <c r="L175" s="500"/>
      <c r="M175" s="500"/>
      <c r="N175" s="500"/>
      <c r="O175" s="500"/>
      <c r="P175" s="500"/>
    </row>
    <row r="176" spans="2:16">
      <c r="B176" s="500"/>
      <c r="C176" s="500"/>
      <c r="D176" s="500"/>
      <c r="E176" s="500"/>
      <c r="F176" s="500"/>
      <c r="G176" s="500"/>
      <c r="H176" s="500"/>
      <c r="I176" s="500"/>
      <c r="J176" s="500"/>
      <c r="K176" s="500"/>
      <c r="L176" s="500"/>
      <c r="M176" s="500"/>
      <c r="N176" s="500"/>
      <c r="O176" s="500"/>
      <c r="P176" s="500"/>
    </row>
    <row r="177" spans="2:16">
      <c r="B177" s="500"/>
      <c r="C177" s="500"/>
      <c r="D177" s="500"/>
      <c r="E177" s="500"/>
      <c r="F177" s="500"/>
      <c r="G177" s="500"/>
      <c r="H177" s="500"/>
      <c r="I177" s="500"/>
      <c r="J177" s="500"/>
      <c r="K177" s="500"/>
      <c r="L177" s="500"/>
      <c r="M177" s="500"/>
      <c r="N177" s="500"/>
      <c r="O177" s="500"/>
      <c r="P177" s="500"/>
    </row>
    <row r="178" spans="2:16">
      <c r="B178" s="500"/>
      <c r="C178" s="500"/>
      <c r="D178" s="500"/>
      <c r="E178" s="500"/>
      <c r="F178" s="500"/>
      <c r="G178" s="500"/>
      <c r="H178" s="500"/>
      <c r="I178" s="500"/>
      <c r="J178" s="500"/>
      <c r="K178" s="500"/>
      <c r="L178" s="500"/>
      <c r="M178" s="500"/>
      <c r="N178" s="500"/>
      <c r="O178" s="500"/>
      <c r="P178" s="500"/>
    </row>
    <row r="179" spans="2:16">
      <c r="B179" s="500"/>
      <c r="C179" s="500"/>
      <c r="D179" s="500"/>
      <c r="E179" s="500"/>
      <c r="F179" s="500"/>
      <c r="G179" s="500"/>
      <c r="H179" s="500"/>
      <c r="I179" s="500"/>
      <c r="J179" s="500"/>
      <c r="K179" s="500"/>
      <c r="L179" s="500"/>
      <c r="M179" s="500"/>
      <c r="N179" s="500"/>
      <c r="O179" s="500"/>
      <c r="P179" s="500"/>
    </row>
    <row r="180" spans="2:16">
      <c r="B180" s="500"/>
      <c r="C180" s="500"/>
      <c r="D180" s="500"/>
      <c r="E180" s="500"/>
      <c r="F180" s="500"/>
      <c r="G180" s="500"/>
      <c r="H180" s="500"/>
      <c r="I180" s="500"/>
      <c r="J180" s="500"/>
      <c r="K180" s="500"/>
      <c r="L180" s="500"/>
      <c r="M180" s="500"/>
      <c r="N180" s="500"/>
      <c r="O180" s="500"/>
      <c r="P180" s="500"/>
    </row>
    <row r="181" spans="2:16">
      <c r="B181" s="500"/>
      <c r="C181" s="500"/>
      <c r="D181" s="500"/>
      <c r="E181" s="500"/>
      <c r="F181" s="500"/>
      <c r="G181" s="500"/>
      <c r="H181" s="500"/>
      <c r="I181" s="500"/>
      <c r="J181" s="500"/>
      <c r="K181" s="500"/>
      <c r="L181" s="500"/>
      <c r="M181" s="500"/>
      <c r="N181" s="500"/>
      <c r="O181" s="500"/>
      <c r="P181" s="500"/>
    </row>
    <row r="182" spans="2:16">
      <c r="B182" s="500"/>
      <c r="C182" s="500"/>
      <c r="D182" s="500"/>
      <c r="E182" s="500"/>
      <c r="F182" s="500"/>
      <c r="G182" s="500"/>
      <c r="H182" s="500"/>
      <c r="I182" s="500"/>
      <c r="J182" s="500"/>
      <c r="K182" s="500"/>
      <c r="L182" s="500"/>
      <c r="M182" s="500"/>
      <c r="N182" s="500"/>
      <c r="O182" s="500"/>
      <c r="P182" s="500"/>
    </row>
    <row r="183" spans="2:16">
      <c r="B183" s="500"/>
      <c r="C183" s="500"/>
      <c r="D183" s="500"/>
      <c r="E183" s="500"/>
      <c r="F183" s="500"/>
      <c r="G183" s="500"/>
      <c r="H183" s="500"/>
      <c r="I183" s="500"/>
      <c r="J183" s="500"/>
      <c r="K183" s="500"/>
      <c r="L183" s="500"/>
      <c r="M183" s="500"/>
      <c r="N183" s="500"/>
      <c r="O183" s="500"/>
      <c r="P183" s="500"/>
    </row>
    <row r="184" spans="2:16">
      <c r="B184" s="500"/>
      <c r="C184" s="500"/>
      <c r="D184" s="500"/>
      <c r="E184" s="500"/>
      <c r="F184" s="500"/>
      <c r="G184" s="500"/>
      <c r="H184" s="500"/>
      <c r="I184" s="500"/>
      <c r="J184" s="500"/>
      <c r="K184" s="500"/>
      <c r="L184" s="500"/>
      <c r="M184" s="500"/>
      <c r="N184" s="500"/>
      <c r="O184" s="500"/>
      <c r="P184" s="500"/>
    </row>
    <row r="185" spans="2:16">
      <c r="B185" s="500"/>
      <c r="C185" s="500"/>
      <c r="D185" s="500"/>
      <c r="E185" s="500"/>
      <c r="F185" s="500"/>
      <c r="G185" s="500"/>
      <c r="H185" s="500"/>
      <c r="I185" s="500"/>
      <c r="J185" s="500"/>
      <c r="K185" s="500"/>
      <c r="L185" s="500"/>
      <c r="M185" s="500"/>
      <c r="N185" s="500"/>
      <c r="O185" s="500"/>
      <c r="P185" s="500"/>
    </row>
    <row r="186" spans="2:16">
      <c r="B186" s="500"/>
      <c r="C186" s="500"/>
      <c r="D186" s="500"/>
      <c r="E186" s="500"/>
      <c r="F186" s="500"/>
      <c r="G186" s="500"/>
      <c r="H186" s="500"/>
      <c r="I186" s="500"/>
      <c r="J186" s="500"/>
      <c r="K186" s="500"/>
      <c r="L186" s="500"/>
      <c r="M186" s="500"/>
      <c r="N186" s="500"/>
      <c r="O186" s="500"/>
      <c r="P186" s="500"/>
    </row>
  </sheetData>
  <mergeCells count="10">
    <mergeCell ref="A114:M114"/>
    <mergeCell ref="A117:L117"/>
    <mergeCell ref="H7:H11"/>
    <mergeCell ref="A6:A9"/>
    <mergeCell ref="A115:M115"/>
    <mergeCell ref="A3:P3"/>
    <mergeCell ref="B5:H6"/>
    <mergeCell ref="I5:O6"/>
    <mergeCell ref="P5:P11"/>
    <mergeCell ref="O7:O11"/>
  </mergeCells>
  <hyperlinks>
    <hyperlink ref="P2" location="Contents!A1" display="Back to Contents" xr:uid="{DDAC2EF4-89AA-4517-B8EF-4FCE9C1C3732}"/>
  </hyperlinks>
  <printOptions horizontalCentered="1" verticalCentered="1"/>
  <pageMargins left="0.75" right="0.75" top="1" bottom="1" header="0.5" footer="0.5"/>
  <pageSetup paperSize="9" scale="49" orientation="landscape" r:id="rId1"/>
  <headerFooter alignWithMargins="0">
    <oddHeader>&amp;L&amp;"Calibri"&amp;10&amp;K000000 [Limited Sharing]&amp;1#_x000D_&amp;C&amp;G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7964E-E2B3-4E8A-91FC-24F6177ECBC7}">
  <dimension ref="A1:N118"/>
  <sheetViews>
    <sheetView zoomScaleNormal="100" workbookViewId="0"/>
  </sheetViews>
  <sheetFormatPr defaultColWidth="19.1640625" defaultRowHeight="12.75"/>
  <cols>
    <col min="1" max="1" width="7.6640625" style="7" customWidth="1"/>
    <col min="2" max="2" width="20.5" style="7" customWidth="1"/>
    <col min="3" max="3" width="16.33203125" style="7" customWidth="1"/>
    <col min="4" max="4" width="14.5" style="7" customWidth="1"/>
    <col min="5" max="5" width="15.1640625" style="7" customWidth="1"/>
    <col min="6" max="6" width="14.1640625" style="7" customWidth="1"/>
    <col min="7" max="7" width="16.6640625" style="7" customWidth="1"/>
    <col min="8" max="8" width="16.83203125" style="7" customWidth="1"/>
    <col min="9" max="9" width="15.5" style="7" customWidth="1"/>
    <col min="10" max="10" width="14.5" style="7" customWidth="1"/>
    <col min="11" max="11" width="14.6640625" style="7" customWidth="1"/>
    <col min="12" max="12" width="18.1640625" style="7" customWidth="1"/>
    <col min="13" max="13" width="19.6640625" style="7" customWidth="1"/>
    <col min="14" max="16384" width="19.1640625" style="6"/>
  </cols>
  <sheetData>
    <row r="1" spans="1:13" s="15" customFormat="1" ht="15.75">
      <c r="A1" s="535" t="s">
        <v>116</v>
      </c>
      <c r="F1" s="16"/>
      <c r="G1" s="16"/>
      <c r="H1" s="16"/>
      <c r="I1" s="16"/>
      <c r="J1" s="16"/>
      <c r="K1" s="16"/>
      <c r="L1" s="16"/>
      <c r="M1" s="536" t="s">
        <v>117</v>
      </c>
    </row>
    <row r="2" spans="1:13" s="15" customFormat="1" ht="15.75">
      <c r="A2" s="2"/>
      <c r="F2" s="16"/>
      <c r="G2" s="16"/>
      <c r="H2" s="16"/>
      <c r="I2" s="16"/>
      <c r="J2" s="16"/>
      <c r="K2" s="16"/>
      <c r="M2" s="1130" t="s">
        <v>806</v>
      </c>
    </row>
    <row r="3" spans="1:13" s="4" customFormat="1" ht="17.25">
      <c r="A3" s="553" t="s">
        <v>807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s="4" customFormat="1" ht="15.75">
      <c r="F4" s="5"/>
      <c r="M4" s="537" t="s">
        <v>119</v>
      </c>
    </row>
    <row r="5" spans="1:13" ht="12.75" customHeight="1">
      <c r="A5" s="1140" t="s">
        <v>120</v>
      </c>
      <c r="B5" s="1141"/>
      <c r="C5" s="1145" t="s">
        <v>121</v>
      </c>
      <c r="D5" s="1146"/>
      <c r="E5" s="1146"/>
      <c r="F5" s="1147"/>
      <c r="G5" s="1145" t="s">
        <v>122</v>
      </c>
      <c r="H5" s="1146"/>
      <c r="I5" s="1146"/>
      <c r="J5" s="1147"/>
      <c r="K5" s="538"/>
      <c r="L5" s="538"/>
      <c r="M5" s="539"/>
    </row>
    <row r="6" spans="1:13">
      <c r="A6" s="1142"/>
      <c r="B6" s="1143"/>
      <c r="C6" s="1148"/>
      <c r="D6" s="1142"/>
      <c r="E6" s="1144"/>
      <c r="F6" s="1143"/>
      <c r="G6" s="1148"/>
      <c r="H6" s="1142"/>
      <c r="I6" s="1144"/>
      <c r="J6" s="1143"/>
      <c r="K6" s="540" t="s">
        <v>123</v>
      </c>
      <c r="L6" s="540" t="s">
        <v>124</v>
      </c>
      <c r="M6" s="541" t="s">
        <v>125</v>
      </c>
    </row>
    <row r="7" spans="1:13">
      <c r="A7" s="1142"/>
      <c r="B7" s="1143"/>
      <c r="C7" s="542"/>
      <c r="D7" s="538"/>
      <c r="E7" s="543"/>
      <c r="F7" s="538"/>
      <c r="G7" s="542"/>
      <c r="H7" s="538"/>
      <c r="I7" s="543"/>
      <c r="J7" s="538"/>
      <c r="K7" s="540" t="s">
        <v>126</v>
      </c>
      <c r="L7" s="540" t="s">
        <v>127</v>
      </c>
      <c r="M7" s="541" t="s">
        <v>128</v>
      </c>
    </row>
    <row r="8" spans="1:13" ht="14.25">
      <c r="A8" s="1142"/>
      <c r="B8" s="1143"/>
      <c r="C8" s="544" t="s">
        <v>129</v>
      </c>
      <c r="D8" s="540" t="s">
        <v>130</v>
      </c>
      <c r="E8" s="545" t="s">
        <v>124</v>
      </c>
      <c r="F8" s="540" t="s">
        <v>131</v>
      </c>
      <c r="G8" s="544" t="s">
        <v>129</v>
      </c>
      <c r="H8" s="540" t="s">
        <v>130</v>
      </c>
      <c r="I8" s="545" t="s">
        <v>124</v>
      </c>
      <c r="J8" s="540" t="s">
        <v>131</v>
      </c>
      <c r="K8" s="540" t="s">
        <v>132</v>
      </c>
      <c r="L8" s="546" t="s">
        <v>133</v>
      </c>
      <c r="M8" s="547" t="s">
        <v>134</v>
      </c>
    </row>
    <row r="9" spans="1:13" ht="14.25">
      <c r="A9" s="1142"/>
      <c r="B9" s="1143"/>
      <c r="C9" s="544" t="s">
        <v>135</v>
      </c>
      <c r="D9" s="540" t="s">
        <v>135</v>
      </c>
      <c r="E9" s="545" t="s">
        <v>136</v>
      </c>
      <c r="F9" s="548" t="s">
        <v>19</v>
      </c>
      <c r="G9" s="544" t="s">
        <v>135</v>
      </c>
      <c r="H9" s="540" t="s">
        <v>135</v>
      </c>
      <c r="I9" s="545" t="s">
        <v>136</v>
      </c>
      <c r="J9" s="540" t="s">
        <v>137</v>
      </c>
      <c r="K9" s="540" t="s">
        <v>138</v>
      </c>
      <c r="L9" s="540" t="s">
        <v>139</v>
      </c>
      <c r="M9" s="541" t="s">
        <v>18</v>
      </c>
    </row>
    <row r="10" spans="1:13">
      <c r="A10" s="1142"/>
      <c r="B10" s="1143"/>
      <c r="C10" s="544" t="s">
        <v>140</v>
      </c>
      <c r="D10" s="540"/>
      <c r="E10" s="545" t="s">
        <v>135</v>
      </c>
      <c r="F10" s="540"/>
      <c r="G10" s="544" t="s">
        <v>141</v>
      </c>
      <c r="H10" s="540" t="s">
        <v>142</v>
      </c>
      <c r="I10" s="545" t="s">
        <v>135</v>
      </c>
      <c r="J10" s="548" t="s">
        <v>17</v>
      </c>
      <c r="K10" s="548" t="s">
        <v>16</v>
      </c>
      <c r="L10" s="540" t="s">
        <v>143</v>
      </c>
      <c r="M10" s="547" t="s">
        <v>15</v>
      </c>
    </row>
    <row r="11" spans="1:13">
      <c r="A11" s="1144"/>
      <c r="B11" s="1143"/>
      <c r="C11" s="549">
        <v>-1</v>
      </c>
      <c r="D11" s="550">
        <v>-2</v>
      </c>
      <c r="E11" s="551">
        <v>-3</v>
      </c>
      <c r="F11" s="550">
        <v>-4</v>
      </c>
      <c r="G11" s="549">
        <v>-5</v>
      </c>
      <c r="H11" s="550">
        <v>-6</v>
      </c>
      <c r="I11" s="551">
        <v>-7</v>
      </c>
      <c r="J11" s="550">
        <v>-8</v>
      </c>
      <c r="K11" s="550" t="s">
        <v>14</v>
      </c>
      <c r="L11" s="550" t="s">
        <v>13</v>
      </c>
      <c r="M11" s="552" t="s">
        <v>12</v>
      </c>
    </row>
    <row r="12" spans="1:13">
      <c r="A12" s="332"/>
      <c r="B12" s="333"/>
      <c r="C12" s="331"/>
      <c r="D12" s="334"/>
      <c r="E12" s="332"/>
      <c r="F12" s="334"/>
      <c r="G12" s="331"/>
      <c r="H12" s="334"/>
      <c r="I12" s="332"/>
      <c r="J12" s="334"/>
      <c r="K12" s="334"/>
      <c r="L12" s="334"/>
      <c r="M12" s="332"/>
    </row>
    <row r="13" spans="1:13">
      <c r="A13" s="6">
        <v>2018</v>
      </c>
      <c r="B13" s="335"/>
      <c r="C13" s="207">
        <v>0</v>
      </c>
      <c r="D13" s="207">
        <v>167876.38204</v>
      </c>
      <c r="E13" s="207">
        <v>473066.12775599997</v>
      </c>
      <c r="F13" s="207">
        <v>640942.50979599997</v>
      </c>
      <c r="G13" s="207">
        <v>45596.573772650001</v>
      </c>
      <c r="H13" s="207">
        <v>808482.32467770984</v>
      </c>
      <c r="I13" s="207">
        <v>357727.12902639026</v>
      </c>
      <c r="J13" s="207">
        <v>1211806.0274767501</v>
      </c>
      <c r="K13" s="207">
        <v>830793.25678239018</v>
      </c>
      <c r="L13" s="207">
        <v>5596536.3281625109</v>
      </c>
      <c r="M13" s="207">
        <v>6427329.5849449011</v>
      </c>
    </row>
    <row r="14" spans="1:13">
      <c r="A14" s="6">
        <v>2019</v>
      </c>
      <c r="B14" s="335"/>
      <c r="C14" s="207">
        <v>0</v>
      </c>
      <c r="D14" s="207">
        <v>183759.29248199999</v>
      </c>
      <c r="E14" s="207">
        <v>494207.85782400006</v>
      </c>
      <c r="F14" s="207">
        <v>677967.15030600003</v>
      </c>
      <c r="G14" s="207">
        <v>44320.390047410001</v>
      </c>
      <c r="H14" s="207">
        <v>720914.7277400801</v>
      </c>
      <c r="I14" s="207">
        <v>371259.1343883099</v>
      </c>
      <c r="J14" s="207">
        <v>1136494.2521758</v>
      </c>
      <c r="K14" s="207">
        <v>865466.99221230997</v>
      </c>
      <c r="L14" s="207">
        <v>6047242.921095999</v>
      </c>
      <c r="M14" s="207">
        <v>6912709.9133083094</v>
      </c>
    </row>
    <row r="15" spans="1:13">
      <c r="A15" s="6">
        <v>2020</v>
      </c>
      <c r="B15" s="335"/>
      <c r="C15" s="207">
        <v>0</v>
      </c>
      <c r="D15" s="207">
        <v>193797.82260099999</v>
      </c>
      <c r="E15" s="207">
        <v>641010.03668900009</v>
      </c>
      <c r="F15" s="207">
        <v>834807.85929000005</v>
      </c>
      <c r="G15" s="207">
        <v>52075.34141506</v>
      </c>
      <c r="H15" s="207">
        <v>623850.24545951991</v>
      </c>
      <c r="I15" s="207">
        <v>536140.00277844013</v>
      </c>
      <c r="J15" s="207">
        <v>1212065.58965302</v>
      </c>
      <c r="K15" s="207">
        <v>1177150.0394674402</v>
      </c>
      <c r="L15" s="207">
        <v>7318638.2492957301</v>
      </c>
      <c r="M15" s="207">
        <v>8495788.2887631711</v>
      </c>
    </row>
    <row r="16" spans="1:13">
      <c r="A16" s="6">
        <v>2021</v>
      </c>
      <c r="B16" s="335"/>
      <c r="C16" s="207">
        <v>0</v>
      </c>
      <c r="D16" s="207">
        <v>220649.41581899999</v>
      </c>
      <c r="E16" s="207">
        <v>784449.65038600005</v>
      </c>
      <c r="F16" s="207">
        <v>1005099.066205</v>
      </c>
      <c r="G16" s="207">
        <v>49093.119898380006</v>
      </c>
      <c r="H16" s="207">
        <v>1128851.7792782101</v>
      </c>
      <c r="I16" s="207">
        <v>675445.81418842007</v>
      </c>
      <c r="J16" s="207">
        <v>1853390.7133650102</v>
      </c>
      <c r="K16" s="207">
        <v>1459895.4645744201</v>
      </c>
      <c r="L16" s="207">
        <v>8179009.8938840004</v>
      </c>
      <c r="M16" s="207">
        <v>9638905.3584584203</v>
      </c>
    </row>
    <row r="17" spans="1:13">
      <c r="A17" s="6">
        <v>2022</v>
      </c>
      <c r="B17" s="335"/>
      <c r="C17" s="207">
        <v>0</v>
      </c>
      <c r="D17" s="207">
        <v>284525.46493199997</v>
      </c>
      <c r="E17" s="207">
        <v>742041.78758500004</v>
      </c>
      <c r="F17" s="207">
        <v>1026567.252517</v>
      </c>
      <c r="G17" s="207">
        <v>60971.375389339999</v>
      </c>
      <c r="H17" s="207">
        <v>2245438.9305799301</v>
      </c>
      <c r="I17" s="207">
        <v>711555.42385644</v>
      </c>
      <c r="J17" s="207">
        <v>3017965.7298257099</v>
      </c>
      <c r="K17" s="207">
        <v>1453597.21144144</v>
      </c>
      <c r="L17" s="207">
        <v>9043455.2148030009</v>
      </c>
      <c r="M17" s="207">
        <v>10497052.426244441</v>
      </c>
    </row>
    <row r="18" spans="1:13">
      <c r="A18" s="6">
        <v>2023</v>
      </c>
      <c r="B18" s="335"/>
      <c r="C18" s="207">
        <v>0</v>
      </c>
      <c r="D18" s="207">
        <v>286367.13881099998</v>
      </c>
      <c r="E18" s="207">
        <v>900136.04357900005</v>
      </c>
      <c r="F18" s="207">
        <v>1186503.18239</v>
      </c>
      <c r="G18" s="207">
        <v>81216.884671749998</v>
      </c>
      <c r="H18" s="207">
        <v>2131736.3449673103</v>
      </c>
      <c r="I18" s="207">
        <v>757906.49656973965</v>
      </c>
      <c r="J18" s="207">
        <v>2970859.7262088</v>
      </c>
      <c r="K18" s="207">
        <v>1658042.5401487397</v>
      </c>
      <c r="L18" s="207">
        <v>9827026.1951727588</v>
      </c>
      <c r="M18" s="207">
        <v>11485068.735321499</v>
      </c>
    </row>
    <row r="19" spans="1:13">
      <c r="A19" s="6">
        <v>2024</v>
      </c>
      <c r="B19" s="335"/>
      <c r="C19" s="207">
        <v>0</v>
      </c>
      <c r="D19" s="207">
        <v>307653.00983699999</v>
      </c>
      <c r="E19" s="207">
        <v>1051069.8725720001</v>
      </c>
      <c r="F19" s="207">
        <v>1358722.8824090001</v>
      </c>
      <c r="G19" s="207">
        <v>71479.265332509996</v>
      </c>
      <c r="H19" s="207">
        <v>1515643.6393262201</v>
      </c>
      <c r="I19" s="207">
        <v>874493.51602552016</v>
      </c>
      <c r="J19" s="207">
        <v>2461616.4206842505</v>
      </c>
      <c r="K19" s="207">
        <v>1925563.3885975203</v>
      </c>
      <c r="L19" s="207">
        <v>10735000.158111999</v>
      </c>
      <c r="M19" s="207">
        <v>12660563.546709519</v>
      </c>
    </row>
    <row r="20" spans="1:13">
      <c r="A20" s="6"/>
      <c r="B20" s="335"/>
      <c r="C20" s="207"/>
      <c r="D20" s="208"/>
      <c r="E20" s="208"/>
      <c r="F20" s="208"/>
      <c r="G20" s="208"/>
      <c r="H20" s="208"/>
      <c r="I20" s="208"/>
      <c r="J20" s="208"/>
      <c r="K20" s="208"/>
      <c r="L20" s="208"/>
      <c r="M20" s="207"/>
    </row>
    <row r="21" spans="1:13">
      <c r="A21" s="6">
        <v>2018</v>
      </c>
      <c r="B21" s="554" t="s">
        <v>144</v>
      </c>
      <c r="C21" s="207">
        <v>0</v>
      </c>
      <c r="D21" s="208">
        <v>156948.611649</v>
      </c>
      <c r="E21" s="10">
        <v>430984.75335900008</v>
      </c>
      <c r="F21" s="208">
        <v>587933.36500800005</v>
      </c>
      <c r="G21" s="207">
        <v>39643.711769499998</v>
      </c>
      <c r="H21" s="208">
        <v>635912.89239090006</v>
      </c>
      <c r="I21" s="10">
        <v>342430.88665740984</v>
      </c>
      <c r="J21" s="208">
        <v>1017987.4908178099</v>
      </c>
      <c r="K21" s="208">
        <v>773415.64001640992</v>
      </c>
      <c r="L21" s="208">
        <v>4965598.043118</v>
      </c>
      <c r="M21" s="10">
        <v>5739013.6831344096</v>
      </c>
    </row>
    <row r="22" spans="1:13">
      <c r="A22" s="6"/>
      <c r="B22" s="554" t="s">
        <v>145</v>
      </c>
      <c r="C22" s="207">
        <v>0</v>
      </c>
      <c r="D22" s="208">
        <v>153617.81453999999</v>
      </c>
      <c r="E22" s="10">
        <v>439363.92053299997</v>
      </c>
      <c r="F22" s="208">
        <v>592981.73507299996</v>
      </c>
      <c r="G22" s="207">
        <v>35803.467945700002</v>
      </c>
      <c r="H22" s="208">
        <v>678304.3618205199</v>
      </c>
      <c r="I22" s="10">
        <v>331481.46346513007</v>
      </c>
      <c r="J22" s="208">
        <v>1045589.29323135</v>
      </c>
      <c r="K22" s="208">
        <v>770845.38399812998</v>
      </c>
      <c r="L22" s="208">
        <v>5055850.8168810001</v>
      </c>
      <c r="M22" s="10">
        <v>5826696.2008791305</v>
      </c>
    </row>
    <row r="23" spans="1:13">
      <c r="A23" s="6"/>
      <c r="B23" s="554" t="s">
        <v>146</v>
      </c>
      <c r="C23" s="207">
        <v>0</v>
      </c>
      <c r="D23" s="208">
        <v>175587.28735</v>
      </c>
      <c r="E23" s="10">
        <v>463844.88124100002</v>
      </c>
      <c r="F23" s="208">
        <v>639432.16859100002</v>
      </c>
      <c r="G23" s="207">
        <v>35971.574666699998</v>
      </c>
      <c r="H23" s="208">
        <v>617159.46760128008</v>
      </c>
      <c r="I23" s="10">
        <v>377335.12978302001</v>
      </c>
      <c r="J23" s="208">
        <v>1030466.1720510001</v>
      </c>
      <c r="K23" s="208">
        <v>841180.01102402003</v>
      </c>
      <c r="L23" s="208">
        <v>5154308.7290720008</v>
      </c>
      <c r="M23" s="10">
        <v>5995488.7400960205</v>
      </c>
    </row>
    <row r="24" spans="1:13">
      <c r="A24" s="6"/>
      <c r="B24" s="554" t="s">
        <v>147</v>
      </c>
      <c r="C24" s="207">
        <v>0</v>
      </c>
      <c r="D24" s="208">
        <v>173622.76088300001</v>
      </c>
      <c r="E24" s="10">
        <v>462215.86728900007</v>
      </c>
      <c r="F24" s="208">
        <v>635838.62817200006</v>
      </c>
      <c r="G24" s="207">
        <v>37432.117496700004</v>
      </c>
      <c r="H24" s="208">
        <v>1070705.34395289</v>
      </c>
      <c r="I24" s="10">
        <v>350332.56708588987</v>
      </c>
      <c r="J24" s="208">
        <v>1458470.0285354799</v>
      </c>
      <c r="K24" s="208">
        <v>812548.43437488994</v>
      </c>
      <c r="L24" s="208">
        <v>5231163.1157430001</v>
      </c>
      <c r="M24" s="10">
        <v>6043711.5501178904</v>
      </c>
    </row>
    <row r="25" spans="1:13">
      <c r="A25" s="6"/>
      <c r="B25" s="554" t="s">
        <v>148</v>
      </c>
      <c r="C25" s="207">
        <v>0</v>
      </c>
      <c r="D25" s="208">
        <v>162933.09038199999</v>
      </c>
      <c r="E25" s="10">
        <v>448516.45624600002</v>
      </c>
      <c r="F25" s="208">
        <v>611449.54662799998</v>
      </c>
      <c r="G25" s="207">
        <v>37484.309620940003</v>
      </c>
      <c r="H25" s="208">
        <v>913122.72041097016</v>
      </c>
      <c r="I25" s="10">
        <v>342450.30010414997</v>
      </c>
      <c r="J25" s="208">
        <v>1293057.33013606</v>
      </c>
      <c r="K25" s="208">
        <v>790966.75635014998</v>
      </c>
      <c r="L25" s="208">
        <v>5256757.9927420001</v>
      </c>
      <c r="M25" s="10">
        <v>6047724.7490921505</v>
      </c>
    </row>
    <row r="26" spans="1:13">
      <c r="A26" s="6"/>
      <c r="B26" s="554" t="s">
        <v>149</v>
      </c>
      <c r="C26" s="207">
        <v>0</v>
      </c>
      <c r="D26" s="208">
        <v>167545.08117399999</v>
      </c>
      <c r="E26" s="10">
        <v>456692.44993000006</v>
      </c>
      <c r="F26" s="208">
        <v>624237.53110400005</v>
      </c>
      <c r="G26" s="207">
        <v>35183.125253940001</v>
      </c>
      <c r="H26" s="208">
        <v>989048.19048028986</v>
      </c>
      <c r="I26" s="10">
        <v>347819.06733835989</v>
      </c>
      <c r="J26" s="208">
        <v>1372050.3830725898</v>
      </c>
      <c r="K26" s="208">
        <v>804511.51726835989</v>
      </c>
      <c r="L26" s="208">
        <v>5316336.6259390004</v>
      </c>
      <c r="M26" s="10">
        <v>6120848.1432073601</v>
      </c>
    </row>
    <row r="27" spans="1:13">
      <c r="A27" s="6"/>
      <c r="B27" s="554" t="s">
        <v>150</v>
      </c>
      <c r="C27" s="207">
        <v>0</v>
      </c>
      <c r="D27" s="208">
        <v>166496.14595999999</v>
      </c>
      <c r="E27" s="10">
        <v>453084.18318499997</v>
      </c>
      <c r="F27" s="208">
        <v>619580.32914499997</v>
      </c>
      <c r="G27" s="207">
        <v>36610.477783349997</v>
      </c>
      <c r="H27" s="208">
        <v>798142.29651224986</v>
      </c>
      <c r="I27" s="10">
        <v>338686.51414810005</v>
      </c>
      <c r="J27" s="208">
        <v>1173439.2884436999</v>
      </c>
      <c r="K27" s="208">
        <v>791770.69733310002</v>
      </c>
      <c r="L27" s="208">
        <v>5368995.5053059999</v>
      </c>
      <c r="M27" s="10">
        <v>6160766.2026391001</v>
      </c>
    </row>
    <row r="28" spans="1:13">
      <c r="A28" s="6"/>
      <c r="B28" s="554" t="s">
        <v>151</v>
      </c>
      <c r="C28" s="207">
        <v>0</v>
      </c>
      <c r="D28" s="208">
        <v>157799.23452500001</v>
      </c>
      <c r="E28" s="10">
        <v>461788.27552999998</v>
      </c>
      <c r="F28" s="208">
        <v>619587.51005499996</v>
      </c>
      <c r="G28" s="207">
        <v>35663.455069229996</v>
      </c>
      <c r="H28" s="208">
        <v>838937.62867483986</v>
      </c>
      <c r="I28" s="10">
        <v>329765.66019699001</v>
      </c>
      <c r="J28" s="208">
        <v>1204366.7439410598</v>
      </c>
      <c r="K28" s="208">
        <v>791553.93572698999</v>
      </c>
      <c r="L28" s="208">
        <v>5452164.8362719994</v>
      </c>
      <c r="M28" s="10">
        <v>6243718.7719989894</v>
      </c>
    </row>
    <row r="29" spans="1:13">
      <c r="A29" s="6"/>
      <c r="B29" s="554" t="s">
        <v>152</v>
      </c>
      <c r="C29" s="207">
        <v>0</v>
      </c>
      <c r="D29" s="208">
        <v>162518.22423200001</v>
      </c>
      <c r="E29" s="10">
        <v>461061.69344200002</v>
      </c>
      <c r="F29" s="208">
        <v>623579.91767400003</v>
      </c>
      <c r="G29" s="207">
        <v>34229.171150227005</v>
      </c>
      <c r="H29" s="208">
        <v>758956.33144091</v>
      </c>
      <c r="I29" s="10">
        <v>347926.26007124293</v>
      </c>
      <c r="J29" s="208">
        <v>1141111.76266238</v>
      </c>
      <c r="K29" s="208">
        <v>808987.953513243</v>
      </c>
      <c r="L29" s="208">
        <v>5475462.8409008598</v>
      </c>
      <c r="M29" s="10">
        <v>6284450.794414103</v>
      </c>
    </row>
    <row r="30" spans="1:13">
      <c r="A30" s="6"/>
      <c r="B30" s="554" t="s">
        <v>153</v>
      </c>
      <c r="C30" s="207">
        <v>0</v>
      </c>
      <c r="D30" s="208">
        <v>166270.00253900001</v>
      </c>
      <c r="E30" s="10">
        <v>447320.20922199998</v>
      </c>
      <c r="F30" s="208">
        <v>613590.21176099998</v>
      </c>
      <c r="G30" s="207">
        <v>36340.659374159994</v>
      </c>
      <c r="H30" s="208">
        <v>948555.53956218995</v>
      </c>
      <c r="I30" s="10">
        <v>335338.82438394008</v>
      </c>
      <c r="J30" s="208">
        <v>1320235.02332029</v>
      </c>
      <c r="K30" s="208">
        <v>782659.03360594006</v>
      </c>
      <c r="L30" s="208">
        <v>5543310.6901759999</v>
      </c>
      <c r="M30" s="10">
        <v>6325969.7237819396</v>
      </c>
    </row>
    <row r="31" spans="1:13">
      <c r="A31" s="6"/>
      <c r="B31" s="554" t="s">
        <v>154</v>
      </c>
      <c r="C31" s="207">
        <v>0</v>
      </c>
      <c r="D31" s="208">
        <v>169056.23832</v>
      </c>
      <c r="E31" s="10">
        <v>451373.43045800005</v>
      </c>
      <c r="F31" s="208">
        <v>620429.66877800005</v>
      </c>
      <c r="G31" s="207">
        <v>38063.256153529997</v>
      </c>
      <c r="H31" s="208">
        <v>812821.71344984975</v>
      </c>
      <c r="I31" s="10">
        <v>337446.71328038001</v>
      </c>
      <c r="J31" s="208">
        <v>1188331.6828837597</v>
      </c>
      <c r="K31" s="208">
        <v>788820.14373838005</v>
      </c>
      <c r="L31" s="208">
        <v>5566497.1354770008</v>
      </c>
      <c r="M31" s="10">
        <v>6355317.2792153805</v>
      </c>
    </row>
    <row r="32" spans="1:13">
      <c r="A32" s="6"/>
      <c r="B32" s="554" t="s">
        <v>155</v>
      </c>
      <c r="C32" s="207">
        <v>0</v>
      </c>
      <c r="D32" s="208">
        <v>167876.38204</v>
      </c>
      <c r="E32" s="10">
        <v>473066.12775599997</v>
      </c>
      <c r="F32" s="208">
        <v>640942.50979599997</v>
      </c>
      <c r="G32" s="207">
        <v>45596.573772650001</v>
      </c>
      <c r="H32" s="208">
        <v>808482.32467770984</v>
      </c>
      <c r="I32" s="10">
        <v>357727.12902639026</v>
      </c>
      <c r="J32" s="208">
        <v>1211806.0274767501</v>
      </c>
      <c r="K32" s="208">
        <v>830793.25678239018</v>
      </c>
      <c r="L32" s="208">
        <v>5596536.3281625109</v>
      </c>
      <c r="M32" s="10">
        <v>6427329.5849449011</v>
      </c>
    </row>
    <row r="33" spans="1:13">
      <c r="A33" s="6"/>
      <c r="B33" s="335"/>
      <c r="C33" s="207"/>
      <c r="D33" s="208"/>
      <c r="E33" s="10"/>
      <c r="F33" s="208"/>
      <c r="G33" s="207"/>
      <c r="H33" s="208"/>
      <c r="I33" s="10"/>
      <c r="J33" s="208"/>
      <c r="K33" s="208"/>
      <c r="L33" s="208"/>
      <c r="M33" s="10"/>
    </row>
    <row r="34" spans="1:13">
      <c r="A34" s="6">
        <v>2019</v>
      </c>
      <c r="B34" s="554" t="s">
        <v>144</v>
      </c>
      <c r="C34" s="207">
        <v>0</v>
      </c>
      <c r="D34" s="208">
        <v>167870.66291899999</v>
      </c>
      <c r="E34" s="10">
        <v>458292.47427200002</v>
      </c>
      <c r="F34" s="208">
        <v>626163.13719100005</v>
      </c>
      <c r="G34" s="207">
        <v>39256.216076979996</v>
      </c>
      <c r="H34" s="208">
        <v>722228.75344119989</v>
      </c>
      <c r="I34" s="10">
        <v>342198.42390427995</v>
      </c>
      <c r="J34" s="208">
        <v>1103683.39342246</v>
      </c>
      <c r="K34" s="208">
        <v>800490.89817627997</v>
      </c>
      <c r="L34" s="208">
        <v>5618644.4752310002</v>
      </c>
      <c r="M34" s="10">
        <v>6419135.3734072801</v>
      </c>
    </row>
    <row r="35" spans="1:13">
      <c r="A35" s="6"/>
      <c r="B35" s="554" t="s">
        <v>145</v>
      </c>
      <c r="C35" s="207">
        <v>0</v>
      </c>
      <c r="D35" s="208">
        <v>170131.791452</v>
      </c>
      <c r="E35" s="10">
        <v>465890.76409299998</v>
      </c>
      <c r="F35" s="208">
        <v>636022.55554500001</v>
      </c>
      <c r="G35" s="207">
        <v>38190.169953979996</v>
      </c>
      <c r="H35" s="208">
        <v>689741.04197177989</v>
      </c>
      <c r="I35" s="10">
        <v>340223.87324737012</v>
      </c>
      <c r="J35" s="208">
        <v>1068155.08517313</v>
      </c>
      <c r="K35" s="208">
        <v>806114.6373403701</v>
      </c>
      <c r="L35" s="208">
        <v>5664414.4117270811</v>
      </c>
      <c r="M35" s="10">
        <v>6470529.0490674507</v>
      </c>
    </row>
    <row r="36" spans="1:13">
      <c r="A36" s="6"/>
      <c r="B36" s="554" t="s">
        <v>146</v>
      </c>
      <c r="C36" s="207">
        <v>0</v>
      </c>
      <c r="D36" s="208">
        <v>191580.39934199999</v>
      </c>
      <c r="E36" s="10">
        <v>496057.87390400004</v>
      </c>
      <c r="F36" s="208">
        <v>687638.27324600006</v>
      </c>
      <c r="G36" s="207">
        <v>34440.787136890001</v>
      </c>
      <c r="H36" s="208">
        <v>890331.06687206007</v>
      </c>
      <c r="I36" s="10">
        <v>357510.42014955985</v>
      </c>
      <c r="J36" s="208">
        <v>1282282.2741585099</v>
      </c>
      <c r="K36" s="208">
        <v>853568.29405355989</v>
      </c>
      <c r="L36" s="208">
        <v>5696473.8305093301</v>
      </c>
      <c r="M36" s="10">
        <v>6550042.1245628903</v>
      </c>
    </row>
    <row r="37" spans="1:13">
      <c r="A37" s="6"/>
      <c r="B37" s="554" t="s">
        <v>147</v>
      </c>
      <c r="C37" s="207">
        <v>0</v>
      </c>
      <c r="D37" s="208">
        <v>213573.43693</v>
      </c>
      <c r="E37" s="10">
        <v>463800.83987999998</v>
      </c>
      <c r="F37" s="208">
        <v>677374.27680999995</v>
      </c>
      <c r="G37" s="207">
        <v>36568.830226599996</v>
      </c>
      <c r="H37" s="208">
        <v>709596.26800838008</v>
      </c>
      <c r="I37" s="10">
        <v>364516.14369478973</v>
      </c>
      <c r="J37" s="208">
        <v>1110681.2419297697</v>
      </c>
      <c r="K37" s="208">
        <v>828316.98357478972</v>
      </c>
      <c r="L37" s="208">
        <v>5757201.9348849999</v>
      </c>
      <c r="M37" s="10">
        <v>6585518.9184597898</v>
      </c>
    </row>
    <row r="38" spans="1:13">
      <c r="A38" s="6"/>
      <c r="B38" s="554" t="s">
        <v>148</v>
      </c>
      <c r="C38" s="207">
        <v>0</v>
      </c>
      <c r="D38" s="208">
        <v>170375.503115</v>
      </c>
      <c r="E38" s="10">
        <v>452378.11398800008</v>
      </c>
      <c r="F38" s="208">
        <v>622753.61710300006</v>
      </c>
      <c r="G38" s="207">
        <v>33986.82039149</v>
      </c>
      <c r="H38" s="208">
        <v>604041.18142988032</v>
      </c>
      <c r="I38" s="10">
        <v>349830.2642002597</v>
      </c>
      <c r="J38" s="208">
        <v>987858.26602163003</v>
      </c>
      <c r="K38" s="208">
        <v>802208.37818825978</v>
      </c>
      <c r="L38" s="208">
        <v>5819171.4139440004</v>
      </c>
      <c r="M38" s="10">
        <v>6621379.7921322603</v>
      </c>
    </row>
    <row r="39" spans="1:13">
      <c r="A39" s="6"/>
      <c r="B39" s="554" t="s">
        <v>149</v>
      </c>
      <c r="C39" s="207">
        <v>0</v>
      </c>
      <c r="D39" s="208">
        <v>166880.636826</v>
      </c>
      <c r="E39" s="10">
        <v>454674.17576199997</v>
      </c>
      <c r="F39" s="208">
        <v>621554.81258799997</v>
      </c>
      <c r="G39" s="207">
        <v>33315.945496340006</v>
      </c>
      <c r="H39" s="208">
        <v>979174.80090199993</v>
      </c>
      <c r="I39" s="10">
        <v>348650.81200411986</v>
      </c>
      <c r="J39" s="208">
        <v>1361141.5584024598</v>
      </c>
      <c r="K39" s="208">
        <v>803324.98776611988</v>
      </c>
      <c r="L39" s="208">
        <v>5857906.060267509</v>
      </c>
      <c r="M39" s="10">
        <v>6661231.0480336286</v>
      </c>
    </row>
    <row r="40" spans="1:13">
      <c r="A40" s="6"/>
      <c r="B40" s="554" t="s">
        <v>150</v>
      </c>
      <c r="C40" s="207">
        <v>0</v>
      </c>
      <c r="D40" s="208">
        <v>173035.89394400001</v>
      </c>
      <c r="E40" s="10">
        <v>454037.18002199999</v>
      </c>
      <c r="F40" s="208">
        <v>627073.073966</v>
      </c>
      <c r="G40" s="207">
        <v>33590.244689879997</v>
      </c>
      <c r="H40" s="208">
        <v>875563.56070891989</v>
      </c>
      <c r="I40" s="10">
        <v>344708.4700979701</v>
      </c>
      <c r="J40" s="208">
        <v>1253862.2754967699</v>
      </c>
      <c r="K40" s="208">
        <v>798745.65011997009</v>
      </c>
      <c r="L40" s="208">
        <v>5898697.8149260003</v>
      </c>
      <c r="M40" s="10">
        <v>6697443.4650459699</v>
      </c>
    </row>
    <row r="41" spans="1:13">
      <c r="A41" s="6"/>
      <c r="B41" s="554" t="s">
        <v>151</v>
      </c>
      <c r="C41" s="207">
        <v>0</v>
      </c>
      <c r="D41" s="208">
        <v>175997.72812000001</v>
      </c>
      <c r="E41" s="10">
        <v>470147.98334999999</v>
      </c>
      <c r="F41" s="208">
        <v>646145.71146999998</v>
      </c>
      <c r="G41" s="207">
        <v>33017.577187249997</v>
      </c>
      <c r="H41" s="208">
        <v>931081.02353394998</v>
      </c>
      <c r="I41" s="10">
        <v>347980.21220660966</v>
      </c>
      <c r="J41" s="208">
        <v>1312078.8129278095</v>
      </c>
      <c r="K41" s="208">
        <v>818128.19555660966</v>
      </c>
      <c r="L41" s="208">
        <v>5915614.816687</v>
      </c>
      <c r="M41" s="10">
        <v>6733743.0122436099</v>
      </c>
    </row>
    <row r="42" spans="1:13">
      <c r="A42" s="6"/>
      <c r="B42" s="554" t="s">
        <v>152</v>
      </c>
      <c r="C42" s="207">
        <v>0</v>
      </c>
      <c r="D42" s="208">
        <v>183170.584424</v>
      </c>
      <c r="E42" s="10">
        <v>466840.57075900002</v>
      </c>
      <c r="F42" s="208">
        <v>650011.15518300002</v>
      </c>
      <c r="G42" s="207">
        <v>33530.747738450002</v>
      </c>
      <c r="H42" s="208">
        <v>772377.40304090013</v>
      </c>
      <c r="I42" s="10">
        <v>376229.07705684006</v>
      </c>
      <c r="J42" s="208">
        <v>1182137.2278361903</v>
      </c>
      <c r="K42" s="208">
        <v>843069.64781584009</v>
      </c>
      <c r="L42" s="208">
        <v>5918192.81401149</v>
      </c>
      <c r="M42" s="10">
        <v>6761262.4618273303</v>
      </c>
    </row>
    <row r="43" spans="1:13">
      <c r="A43" s="6"/>
      <c r="B43" s="554" t="s">
        <v>153</v>
      </c>
      <c r="C43" s="207">
        <v>0</v>
      </c>
      <c r="D43" s="208">
        <v>182718.483515</v>
      </c>
      <c r="E43" s="10">
        <v>466554.31158600003</v>
      </c>
      <c r="F43" s="208">
        <v>649272.795101</v>
      </c>
      <c r="G43" s="207">
        <v>35488.913908709997</v>
      </c>
      <c r="H43" s="208">
        <v>776904.1003675001</v>
      </c>
      <c r="I43" s="10">
        <v>344041.78451267991</v>
      </c>
      <c r="J43" s="208">
        <v>1156434.79878889</v>
      </c>
      <c r="K43" s="208">
        <v>810596.09609867993</v>
      </c>
      <c r="L43" s="208">
        <v>5933128.5344789298</v>
      </c>
      <c r="M43" s="10">
        <v>6743724.6305776099</v>
      </c>
    </row>
    <row r="44" spans="1:13">
      <c r="A44" s="6"/>
      <c r="B44" s="554" t="s">
        <v>154</v>
      </c>
      <c r="C44" s="207">
        <v>0</v>
      </c>
      <c r="D44" s="208">
        <v>181945.14027</v>
      </c>
      <c r="E44" s="10">
        <v>475772.556064</v>
      </c>
      <c r="F44" s="208">
        <v>657717.69633399998</v>
      </c>
      <c r="G44" s="207">
        <v>35687.364229350002</v>
      </c>
      <c r="H44" s="208">
        <v>715158.99951859994</v>
      </c>
      <c r="I44" s="10">
        <v>341874.47242639994</v>
      </c>
      <c r="J44" s="208">
        <v>1092720.8361743498</v>
      </c>
      <c r="K44" s="208">
        <v>817647.02849039994</v>
      </c>
      <c r="L44" s="208">
        <v>5972746.3890353004</v>
      </c>
      <c r="M44" s="10">
        <v>6790393.4175257003</v>
      </c>
    </row>
    <row r="45" spans="1:13">
      <c r="A45" s="6"/>
      <c r="B45" s="554" t="s">
        <v>155</v>
      </c>
      <c r="C45" s="207">
        <v>0</v>
      </c>
      <c r="D45" s="208">
        <v>183759.29248199999</v>
      </c>
      <c r="E45" s="10">
        <v>494207.85782400006</v>
      </c>
      <c r="F45" s="208">
        <v>677967.15030600003</v>
      </c>
      <c r="G45" s="207">
        <v>44320.390047410001</v>
      </c>
      <c r="H45" s="208">
        <v>720914.7277400801</v>
      </c>
      <c r="I45" s="10">
        <v>371259.1343883099</v>
      </c>
      <c r="J45" s="208">
        <v>1136494.2521758</v>
      </c>
      <c r="K45" s="208">
        <v>865466.99221230997</v>
      </c>
      <c r="L45" s="208">
        <v>6047242.921095999</v>
      </c>
      <c r="M45" s="10">
        <v>6912709.9133083094</v>
      </c>
    </row>
    <row r="46" spans="1:13">
      <c r="A46" s="6"/>
      <c r="B46" s="335"/>
      <c r="C46" s="207"/>
      <c r="D46" s="208"/>
      <c r="E46" s="10"/>
      <c r="F46" s="208"/>
      <c r="G46" s="207"/>
      <c r="H46" s="208"/>
      <c r="I46" s="10"/>
      <c r="J46" s="208"/>
      <c r="K46" s="208"/>
      <c r="L46" s="208"/>
      <c r="M46" s="10"/>
    </row>
    <row r="47" spans="1:13">
      <c r="A47" s="6">
        <v>2020</v>
      </c>
      <c r="B47" s="554" t="s">
        <v>144</v>
      </c>
      <c r="C47" s="207">
        <v>0</v>
      </c>
      <c r="D47" s="208">
        <v>176330.443505</v>
      </c>
      <c r="E47" s="10">
        <v>491711.96236500004</v>
      </c>
      <c r="F47" s="208">
        <v>668042.40587000002</v>
      </c>
      <c r="G47" s="207">
        <v>38365.345125810003</v>
      </c>
      <c r="H47" s="208">
        <v>680356.29635930993</v>
      </c>
      <c r="I47" s="10">
        <v>367319.9902582902</v>
      </c>
      <c r="J47" s="208">
        <v>1086041.6317434101</v>
      </c>
      <c r="K47" s="208">
        <v>859031.95262329024</v>
      </c>
      <c r="L47" s="208">
        <v>6142033.8389969999</v>
      </c>
      <c r="M47" s="10">
        <v>7001065.7916202899</v>
      </c>
    </row>
    <row r="48" spans="1:13">
      <c r="A48" s="6"/>
      <c r="B48" s="554" t="s">
        <v>145</v>
      </c>
      <c r="C48" s="207">
        <v>0</v>
      </c>
      <c r="D48" s="208">
        <v>178978.24131099999</v>
      </c>
      <c r="E48" s="10">
        <v>504758.65635200008</v>
      </c>
      <c r="F48" s="208">
        <v>683736.89766300004</v>
      </c>
      <c r="G48" s="207">
        <v>33854.714246640004</v>
      </c>
      <c r="H48" s="208">
        <v>727217.52991299005</v>
      </c>
      <c r="I48" s="10">
        <v>361439.98113898002</v>
      </c>
      <c r="J48" s="208">
        <v>1122512.2252986101</v>
      </c>
      <c r="K48" s="208">
        <v>866198.63749098009</v>
      </c>
      <c r="L48" s="208">
        <v>6215412.0529549997</v>
      </c>
      <c r="M48" s="10">
        <v>7081610.6904459801</v>
      </c>
    </row>
    <row r="49" spans="1:13">
      <c r="A49" s="6"/>
      <c r="B49" s="554" t="s">
        <v>146</v>
      </c>
      <c r="C49" s="207">
        <v>0</v>
      </c>
      <c r="D49" s="208">
        <v>237220.37693</v>
      </c>
      <c r="E49" s="10">
        <v>567969.97223099996</v>
      </c>
      <c r="F49" s="208">
        <v>805190.34916099999</v>
      </c>
      <c r="G49" s="207">
        <v>36717.184117640005</v>
      </c>
      <c r="H49" s="208">
        <v>658760.60349792999</v>
      </c>
      <c r="I49" s="10">
        <v>396785.98489191022</v>
      </c>
      <c r="J49" s="208">
        <v>1092263.7725074801</v>
      </c>
      <c r="K49" s="208">
        <v>964755.95712291019</v>
      </c>
      <c r="L49" s="208">
        <v>6371191.8139120303</v>
      </c>
      <c r="M49" s="10">
        <v>7335947.7710349401</v>
      </c>
    </row>
    <row r="50" spans="1:13">
      <c r="A50" s="6"/>
      <c r="B50" s="554" t="s">
        <v>147</v>
      </c>
      <c r="C50" s="207">
        <v>0</v>
      </c>
      <c r="D50" s="208">
        <v>223201.485078</v>
      </c>
      <c r="E50" s="10">
        <v>597968.471701</v>
      </c>
      <c r="F50" s="208">
        <v>821169.956779</v>
      </c>
      <c r="G50" s="207">
        <v>35033.931463640001</v>
      </c>
      <c r="H50" s="208">
        <v>611835.85919598001</v>
      </c>
      <c r="I50" s="10">
        <v>394533.8366175401</v>
      </c>
      <c r="J50" s="208">
        <v>1041403.6272771601</v>
      </c>
      <c r="K50" s="208">
        <v>992502.3083185401</v>
      </c>
      <c r="L50" s="208">
        <v>6473595.4623863986</v>
      </c>
      <c r="M50" s="10">
        <v>7466097.770704939</v>
      </c>
    </row>
    <row r="51" spans="1:13">
      <c r="A51" s="6"/>
      <c r="B51" s="554" t="s">
        <v>148</v>
      </c>
      <c r="C51" s="207">
        <v>0</v>
      </c>
      <c r="D51" s="208">
        <v>202825.002909</v>
      </c>
      <c r="E51" s="10">
        <v>598358.63959099993</v>
      </c>
      <c r="F51" s="208">
        <v>801183.64249999996</v>
      </c>
      <c r="G51" s="207">
        <v>33317.804341639996</v>
      </c>
      <c r="H51" s="208">
        <v>554866.35545716004</v>
      </c>
      <c r="I51" s="10">
        <v>393418.99295846012</v>
      </c>
      <c r="J51" s="208">
        <v>981603.15275726013</v>
      </c>
      <c r="K51" s="208">
        <v>991777.63254946005</v>
      </c>
      <c r="L51" s="208">
        <v>6532035.926080469</v>
      </c>
      <c r="M51" s="10">
        <v>7523813.5586299291</v>
      </c>
    </row>
    <row r="52" spans="1:13">
      <c r="A52" s="6"/>
      <c r="B52" s="554" t="s">
        <v>149</v>
      </c>
      <c r="C52" s="207">
        <v>0</v>
      </c>
      <c r="D52" s="208">
        <v>189450.885025</v>
      </c>
      <c r="E52" s="10">
        <v>579490.14913600008</v>
      </c>
      <c r="F52" s="208">
        <v>768941.03416100005</v>
      </c>
      <c r="G52" s="207">
        <v>33742.532111280001</v>
      </c>
      <c r="H52" s="208">
        <v>488975.10502535</v>
      </c>
      <c r="I52" s="10">
        <v>422360.55623805989</v>
      </c>
      <c r="J52" s="208">
        <v>945078.1933746899</v>
      </c>
      <c r="K52" s="208">
        <v>1001850.70537406</v>
      </c>
      <c r="L52" s="208">
        <v>6602276.4983271388</v>
      </c>
      <c r="M52" s="10">
        <v>7604127.203701199</v>
      </c>
    </row>
    <row r="53" spans="1:13">
      <c r="A53" s="6"/>
      <c r="B53" s="554" t="s">
        <v>150</v>
      </c>
      <c r="C53" s="207">
        <v>0</v>
      </c>
      <c r="D53" s="208">
        <v>176000.0974</v>
      </c>
      <c r="E53" s="10">
        <v>592385.07968199998</v>
      </c>
      <c r="F53" s="208">
        <v>768385.17708199995</v>
      </c>
      <c r="G53" s="207">
        <v>32922.424714120003</v>
      </c>
      <c r="H53" s="208">
        <v>611573.26161381998</v>
      </c>
      <c r="I53" s="10">
        <v>432204.21919414995</v>
      </c>
      <c r="J53" s="208">
        <v>1076699.9055220899</v>
      </c>
      <c r="K53" s="208">
        <v>1024589.2988761499</v>
      </c>
      <c r="L53" s="208">
        <v>6693182.9481304856</v>
      </c>
      <c r="M53" s="10">
        <v>7717772.2470066352</v>
      </c>
    </row>
    <row r="54" spans="1:13">
      <c r="A54" s="6"/>
      <c r="B54" s="554" t="s">
        <v>151</v>
      </c>
      <c r="C54" s="207">
        <v>0</v>
      </c>
      <c r="D54" s="208">
        <v>171997.301782</v>
      </c>
      <c r="E54" s="10">
        <v>595993.46913400001</v>
      </c>
      <c r="F54" s="208">
        <v>767990.77091600001</v>
      </c>
      <c r="G54" s="207">
        <v>40668.358937179997</v>
      </c>
      <c r="H54" s="208">
        <v>647322.95098939002</v>
      </c>
      <c r="I54" s="10">
        <v>462467.87014220026</v>
      </c>
      <c r="J54" s="208">
        <v>1150459.1800687702</v>
      </c>
      <c r="K54" s="208">
        <v>1058461.3392762002</v>
      </c>
      <c r="L54" s="208">
        <v>6799974.5304379994</v>
      </c>
      <c r="M54" s="10">
        <v>7858435.8697141996</v>
      </c>
    </row>
    <row r="55" spans="1:13">
      <c r="A55" s="6"/>
      <c r="B55" s="554" t="s">
        <v>152</v>
      </c>
      <c r="C55" s="207">
        <v>0</v>
      </c>
      <c r="D55" s="208">
        <v>177382.819735</v>
      </c>
      <c r="E55" s="10">
        <v>597951.10942599992</v>
      </c>
      <c r="F55" s="208">
        <v>775333.92916099995</v>
      </c>
      <c r="G55" s="207">
        <v>35696.990425180004</v>
      </c>
      <c r="H55" s="208">
        <v>566001.69802470994</v>
      </c>
      <c r="I55" s="10">
        <v>459412.88701737043</v>
      </c>
      <c r="J55" s="208">
        <v>1061111.5754672603</v>
      </c>
      <c r="K55" s="208">
        <v>1057363.9964433704</v>
      </c>
      <c r="L55" s="208">
        <v>6969706.1896074107</v>
      </c>
      <c r="M55" s="10">
        <v>8027070.186050781</v>
      </c>
    </row>
    <row r="56" spans="1:13">
      <c r="A56" s="6"/>
      <c r="B56" s="554" t="s">
        <v>153</v>
      </c>
      <c r="C56" s="207">
        <v>0</v>
      </c>
      <c r="D56" s="208">
        <v>195914.791038</v>
      </c>
      <c r="E56" s="10">
        <v>614831.47202300001</v>
      </c>
      <c r="F56" s="208">
        <v>810746.26306100003</v>
      </c>
      <c r="G56" s="207">
        <v>38356.088118970001</v>
      </c>
      <c r="H56" s="208">
        <v>591315.6005459599</v>
      </c>
      <c r="I56" s="10">
        <v>470902.82163187012</v>
      </c>
      <c r="J56" s="208">
        <v>1100574.5102967999</v>
      </c>
      <c r="K56" s="208">
        <v>1085734.2936548702</v>
      </c>
      <c r="L56" s="208">
        <v>7080726.6881154086</v>
      </c>
      <c r="M56" s="10">
        <v>8166460.9817702789</v>
      </c>
    </row>
    <row r="57" spans="1:13">
      <c r="A57" s="6"/>
      <c r="B57" s="554" t="s">
        <v>154</v>
      </c>
      <c r="C57" s="207">
        <v>0</v>
      </c>
      <c r="D57" s="208">
        <v>196860.14721900001</v>
      </c>
      <c r="E57" s="10">
        <v>618036.687363</v>
      </c>
      <c r="F57" s="208">
        <v>814896.83458200004</v>
      </c>
      <c r="G57" s="207">
        <v>38994.367610159999</v>
      </c>
      <c r="H57" s="208">
        <v>577561.88806510018</v>
      </c>
      <c r="I57" s="10">
        <v>476944.3284428101</v>
      </c>
      <c r="J57" s="208">
        <v>1093500.5841180703</v>
      </c>
      <c r="K57" s="208">
        <v>1094981.0158058102</v>
      </c>
      <c r="L57" s="208">
        <v>7169633.3175724102</v>
      </c>
      <c r="M57" s="10">
        <v>8264614.33337822</v>
      </c>
    </row>
    <row r="58" spans="1:13">
      <c r="A58" s="6"/>
      <c r="B58" s="554" t="s">
        <v>155</v>
      </c>
      <c r="C58" s="207">
        <v>0</v>
      </c>
      <c r="D58" s="208">
        <v>193797.82260099999</v>
      </c>
      <c r="E58" s="10">
        <v>641010.03668900009</v>
      </c>
      <c r="F58" s="208">
        <v>834807.85929000005</v>
      </c>
      <c r="G58" s="207">
        <v>52075.34141506</v>
      </c>
      <c r="H58" s="208">
        <v>623850.24545951991</v>
      </c>
      <c r="I58" s="10">
        <v>536140.00277844013</v>
      </c>
      <c r="J58" s="208">
        <v>1212065.58965302</v>
      </c>
      <c r="K58" s="208">
        <v>1177150.0394674402</v>
      </c>
      <c r="L58" s="208">
        <v>7318638.2492957301</v>
      </c>
      <c r="M58" s="10">
        <v>8495788.2887631711</v>
      </c>
    </row>
    <row r="59" spans="1:13">
      <c r="A59" s="6"/>
      <c r="B59" s="335"/>
      <c r="C59" s="207"/>
      <c r="D59" s="208"/>
      <c r="E59" s="10"/>
      <c r="F59" s="208"/>
      <c r="G59" s="207"/>
      <c r="H59" s="208"/>
      <c r="I59" s="10"/>
      <c r="J59" s="208"/>
      <c r="K59" s="208"/>
      <c r="L59" s="208"/>
      <c r="M59" s="10"/>
    </row>
    <row r="60" spans="1:13">
      <c r="A60" s="6">
        <v>2021</v>
      </c>
      <c r="B60" s="554" t="s">
        <v>144</v>
      </c>
      <c r="C60" s="207">
        <v>0</v>
      </c>
      <c r="D60" s="208">
        <v>198821.657783</v>
      </c>
      <c r="E60" s="10">
        <v>645946.12543799996</v>
      </c>
      <c r="F60" s="208">
        <v>844767.78322099999</v>
      </c>
      <c r="G60" s="207">
        <v>31139.578023729999</v>
      </c>
      <c r="H60" s="208">
        <v>613240.22898411984</v>
      </c>
      <c r="I60" s="10">
        <v>537187.58402582002</v>
      </c>
      <c r="J60" s="208">
        <v>1181567.3910336699</v>
      </c>
      <c r="K60" s="208">
        <v>1183133.7094638199</v>
      </c>
      <c r="L60" s="209">
        <v>7416884.8852049597</v>
      </c>
      <c r="M60" s="17">
        <v>8600018.5946687795</v>
      </c>
    </row>
    <row r="61" spans="1:13">
      <c r="A61" s="6"/>
      <c r="B61" s="554" t="s">
        <v>145</v>
      </c>
      <c r="C61" s="207">
        <v>0</v>
      </c>
      <c r="D61" s="208">
        <v>193725.492478</v>
      </c>
      <c r="E61" s="10">
        <v>659058.80811600003</v>
      </c>
      <c r="F61" s="208">
        <v>852784.30059400003</v>
      </c>
      <c r="G61" s="207">
        <v>31462.214434679998</v>
      </c>
      <c r="H61" s="208">
        <v>573875.56158104003</v>
      </c>
      <c r="I61" s="10">
        <v>540885.13891385985</v>
      </c>
      <c r="J61" s="208">
        <v>1146222.9149295799</v>
      </c>
      <c r="K61" s="208">
        <v>1199943.9470298598</v>
      </c>
      <c r="L61" s="209">
        <v>7506253.9209960001</v>
      </c>
      <c r="M61" s="17">
        <v>8706197.8680258598</v>
      </c>
    </row>
    <row r="62" spans="1:13">
      <c r="A62" s="6"/>
      <c r="B62" s="554" t="s">
        <v>146</v>
      </c>
      <c r="C62" s="207">
        <v>0</v>
      </c>
      <c r="D62" s="208">
        <v>227776.931751</v>
      </c>
      <c r="E62" s="10">
        <v>672841.48923299997</v>
      </c>
      <c r="F62" s="208">
        <v>900618.42098399997</v>
      </c>
      <c r="G62" s="207">
        <v>32067.968415789997</v>
      </c>
      <c r="H62" s="208">
        <v>545512.32068777259</v>
      </c>
      <c r="I62" s="10">
        <v>559972.68582923</v>
      </c>
      <c r="J62" s="208">
        <v>1137552.9749327926</v>
      </c>
      <c r="K62" s="208">
        <v>1232814.1750622299</v>
      </c>
      <c r="L62" s="209">
        <v>7627769.8867306104</v>
      </c>
      <c r="M62" s="17">
        <v>8860584.0617928393</v>
      </c>
    </row>
    <row r="63" spans="1:13">
      <c r="A63" s="6"/>
      <c r="B63" s="554" t="s">
        <v>147</v>
      </c>
      <c r="C63" s="207">
        <v>0</v>
      </c>
      <c r="D63" s="208">
        <v>226903.51186</v>
      </c>
      <c r="E63" s="10">
        <v>684178.64780999999</v>
      </c>
      <c r="F63" s="208">
        <v>911082.15966999996</v>
      </c>
      <c r="G63" s="207">
        <v>28962.492306460001</v>
      </c>
      <c r="H63" s="208">
        <v>623121.94761089014</v>
      </c>
      <c r="I63" s="10">
        <v>560020.89725550998</v>
      </c>
      <c r="J63" s="208">
        <v>1212105.33717286</v>
      </c>
      <c r="K63" s="208">
        <v>1244199.5450655101</v>
      </c>
      <c r="L63" s="209">
        <v>7700444.828011821</v>
      </c>
      <c r="M63" s="17">
        <v>8944644.3730773311</v>
      </c>
    </row>
    <row r="64" spans="1:13">
      <c r="A64" s="6"/>
      <c r="B64" s="554" t="s">
        <v>148</v>
      </c>
      <c r="C64" s="207">
        <v>0</v>
      </c>
      <c r="D64" s="208">
        <v>228303.67834700001</v>
      </c>
      <c r="E64" s="10">
        <v>692031.50510800001</v>
      </c>
      <c r="F64" s="208">
        <v>920335.18345500005</v>
      </c>
      <c r="G64" s="207">
        <v>28981.79244189</v>
      </c>
      <c r="H64" s="208">
        <v>521074.05530044006</v>
      </c>
      <c r="I64" s="10">
        <v>554519.4613850998</v>
      </c>
      <c r="J64" s="208">
        <v>1104575.30912743</v>
      </c>
      <c r="K64" s="208">
        <v>1246550.9664930999</v>
      </c>
      <c r="L64" s="209">
        <v>7770221.2432469996</v>
      </c>
      <c r="M64" s="17">
        <v>9016772.2097400986</v>
      </c>
    </row>
    <row r="65" spans="1:13">
      <c r="A65" s="6"/>
      <c r="B65" s="554" t="s">
        <v>149</v>
      </c>
      <c r="C65" s="207">
        <v>0</v>
      </c>
      <c r="D65" s="208">
        <v>238213.55254999999</v>
      </c>
      <c r="E65" s="10">
        <v>711869.889937</v>
      </c>
      <c r="F65" s="208">
        <v>950083.44248700002</v>
      </c>
      <c r="G65" s="207">
        <v>31142.085923639999</v>
      </c>
      <c r="H65" s="208">
        <v>572862.60188693996</v>
      </c>
      <c r="I65" s="10">
        <v>581460.30633175978</v>
      </c>
      <c r="J65" s="208">
        <v>1185464.9941423398</v>
      </c>
      <c r="K65" s="208">
        <v>1293330.1962687597</v>
      </c>
      <c r="L65" s="209">
        <v>7842889.5264839996</v>
      </c>
      <c r="M65" s="17">
        <v>9136219.7227527592</v>
      </c>
    </row>
    <row r="66" spans="1:13">
      <c r="A66" s="6"/>
      <c r="B66" s="554" t="s">
        <v>150</v>
      </c>
      <c r="C66" s="207">
        <v>0</v>
      </c>
      <c r="D66" s="208">
        <v>219878.88066</v>
      </c>
      <c r="E66" s="10">
        <v>722925.17083099997</v>
      </c>
      <c r="F66" s="208">
        <v>942804.05149099999</v>
      </c>
      <c r="G66" s="207">
        <v>32581.54688786</v>
      </c>
      <c r="H66" s="208">
        <v>630180.93685984006</v>
      </c>
      <c r="I66" s="10">
        <v>594034.40212262003</v>
      </c>
      <c r="J66" s="208">
        <v>1256796.88587032</v>
      </c>
      <c r="K66" s="208">
        <v>1316959.57295362</v>
      </c>
      <c r="L66" s="209">
        <v>7952621.7680949997</v>
      </c>
      <c r="M66" s="17">
        <v>9269581.3410486206</v>
      </c>
    </row>
    <row r="67" spans="1:13">
      <c r="A67" s="6"/>
      <c r="B67" s="554" t="s">
        <v>151</v>
      </c>
      <c r="C67" s="207">
        <v>0</v>
      </c>
      <c r="D67" s="208">
        <v>216955.67501000001</v>
      </c>
      <c r="E67" s="10">
        <v>750195.67436599999</v>
      </c>
      <c r="F67" s="208">
        <v>967151.349376</v>
      </c>
      <c r="G67" s="207">
        <v>30488.067156860001</v>
      </c>
      <c r="H67" s="208">
        <v>741986.99962118012</v>
      </c>
      <c r="I67" s="10">
        <v>605000.81117579015</v>
      </c>
      <c r="J67" s="208">
        <v>1377475.8779538302</v>
      </c>
      <c r="K67" s="208">
        <v>1355196.4855417903</v>
      </c>
      <c r="L67" s="209">
        <v>8057204.138181583</v>
      </c>
      <c r="M67" s="17">
        <v>9412400.6237233728</v>
      </c>
    </row>
    <row r="68" spans="1:13">
      <c r="A68" s="6"/>
      <c r="B68" s="554" t="s">
        <v>152</v>
      </c>
      <c r="C68" s="207">
        <v>0</v>
      </c>
      <c r="D68" s="208">
        <v>234368.56995800001</v>
      </c>
      <c r="E68" s="10">
        <v>762011.28085600003</v>
      </c>
      <c r="F68" s="208">
        <v>996379.850814</v>
      </c>
      <c r="G68" s="207">
        <v>33302.68972586</v>
      </c>
      <c r="H68" s="208">
        <v>757546.18846917991</v>
      </c>
      <c r="I68" s="10">
        <v>556737.14397715032</v>
      </c>
      <c r="J68" s="208">
        <v>1347586.0221721902</v>
      </c>
      <c r="K68" s="208">
        <v>1318748.4248331503</v>
      </c>
      <c r="L68" s="209">
        <v>8130238.6314690001</v>
      </c>
      <c r="M68" s="17">
        <v>9448987.0563021507</v>
      </c>
    </row>
    <row r="69" spans="1:13">
      <c r="A69" s="6"/>
      <c r="B69" s="554" t="s">
        <v>153</v>
      </c>
      <c r="C69" s="207">
        <v>0</v>
      </c>
      <c r="D69" s="208">
        <v>233340.00414800001</v>
      </c>
      <c r="E69" s="10">
        <v>754233.30166</v>
      </c>
      <c r="F69" s="208">
        <v>987573.30580800003</v>
      </c>
      <c r="G69" s="207">
        <v>39092.95850475</v>
      </c>
      <c r="H69" s="208">
        <v>809623.11662892997</v>
      </c>
      <c r="I69" s="10">
        <v>618437.83725323016</v>
      </c>
      <c r="J69" s="208">
        <v>1467153.9123869101</v>
      </c>
      <c r="K69" s="208">
        <v>1372671.13891323</v>
      </c>
      <c r="L69" s="209">
        <v>8163279.0236940002</v>
      </c>
      <c r="M69" s="17">
        <v>9535950.1626072302</v>
      </c>
    </row>
    <row r="70" spans="1:13">
      <c r="A70" s="6"/>
      <c r="B70" s="554" t="s">
        <v>154</v>
      </c>
      <c r="C70" s="207">
        <v>0</v>
      </c>
      <c r="D70" s="208">
        <v>234387.810834</v>
      </c>
      <c r="E70" s="10">
        <v>735006.57870700001</v>
      </c>
      <c r="F70" s="208">
        <v>969394.38954100001</v>
      </c>
      <c r="G70" s="207">
        <v>38220.647861760001</v>
      </c>
      <c r="H70" s="208">
        <v>778370.36837312009</v>
      </c>
      <c r="I70" s="10">
        <v>620110.39605974976</v>
      </c>
      <c r="J70" s="208">
        <v>1436701.41229463</v>
      </c>
      <c r="K70" s="208">
        <v>1355116.9747667499</v>
      </c>
      <c r="L70" s="209">
        <v>8155538.161398001</v>
      </c>
      <c r="M70" s="17">
        <v>9510655.1361647509</v>
      </c>
    </row>
    <row r="71" spans="1:13">
      <c r="A71" s="6"/>
      <c r="B71" s="554" t="s">
        <v>155</v>
      </c>
      <c r="C71" s="208">
        <v>0</v>
      </c>
      <c r="D71" s="208">
        <v>220649.41581899999</v>
      </c>
      <c r="E71" s="10">
        <v>784449.65038600005</v>
      </c>
      <c r="F71" s="208">
        <v>1005099.066205</v>
      </c>
      <c r="G71" s="207">
        <v>49093.119898380006</v>
      </c>
      <c r="H71" s="208">
        <v>1128851.7792782101</v>
      </c>
      <c r="I71" s="10">
        <v>675445.81418842007</v>
      </c>
      <c r="J71" s="208">
        <v>1853390.7133650102</v>
      </c>
      <c r="K71" s="208">
        <v>1459895.4645744201</v>
      </c>
      <c r="L71" s="209">
        <v>8179009.8938840004</v>
      </c>
      <c r="M71" s="17">
        <v>9638905.3584584203</v>
      </c>
    </row>
    <row r="72" spans="1:13">
      <c r="A72" s="6"/>
      <c r="B72" s="335"/>
      <c r="C72" s="207"/>
      <c r="D72" s="208"/>
      <c r="E72" s="10"/>
      <c r="F72" s="208"/>
      <c r="G72" s="207"/>
      <c r="H72" s="208"/>
      <c r="I72" s="10"/>
      <c r="J72" s="208"/>
      <c r="K72" s="208"/>
      <c r="L72" s="208"/>
      <c r="M72" s="10"/>
    </row>
    <row r="73" spans="1:13">
      <c r="A73" s="6">
        <v>2022</v>
      </c>
      <c r="B73" s="554" t="s">
        <v>144</v>
      </c>
      <c r="C73" s="207">
        <v>0</v>
      </c>
      <c r="D73" s="208">
        <v>254671.91469500001</v>
      </c>
      <c r="E73" s="10">
        <v>770629.98152699997</v>
      </c>
      <c r="F73" s="208">
        <v>1025301.896222</v>
      </c>
      <c r="G73" s="207">
        <v>40506.726507379994</v>
      </c>
      <c r="H73" s="208">
        <v>1279477.2817866199</v>
      </c>
      <c r="I73" s="10">
        <v>729722.41280843038</v>
      </c>
      <c r="J73" s="208">
        <v>2049706.4211024302</v>
      </c>
      <c r="K73" s="208">
        <v>1500352.3943354303</v>
      </c>
      <c r="L73" s="209">
        <v>8150615.8967560008</v>
      </c>
      <c r="M73" s="17">
        <v>9650968.2910914309</v>
      </c>
    </row>
    <row r="74" spans="1:13">
      <c r="A74" s="6"/>
      <c r="B74" s="554" t="s">
        <v>145</v>
      </c>
      <c r="C74" s="207">
        <v>0</v>
      </c>
      <c r="D74" s="208">
        <v>247236.77535400001</v>
      </c>
      <c r="E74" s="10">
        <v>782436.49472299998</v>
      </c>
      <c r="F74" s="208">
        <v>1029673.270077</v>
      </c>
      <c r="G74" s="207">
        <v>36300.538570790006</v>
      </c>
      <c r="H74" s="208">
        <v>1296504.8394005699</v>
      </c>
      <c r="I74" s="10">
        <v>724658.83756088978</v>
      </c>
      <c r="J74" s="208">
        <v>2057464.2155322498</v>
      </c>
      <c r="K74" s="208">
        <v>1507095.3322838899</v>
      </c>
      <c r="L74" s="209">
        <v>8228722.6914987089</v>
      </c>
      <c r="M74" s="17">
        <v>9735818.0237825997</v>
      </c>
    </row>
    <row r="75" spans="1:13">
      <c r="A75" s="6"/>
      <c r="B75" s="554" t="s">
        <v>146</v>
      </c>
      <c r="C75" s="207">
        <v>0</v>
      </c>
      <c r="D75" s="208">
        <v>281791.40047746996</v>
      </c>
      <c r="E75" s="10">
        <v>817533.07081953017</v>
      </c>
      <c r="F75" s="208">
        <v>1099324.4712970001</v>
      </c>
      <c r="G75" s="207">
        <v>32702.42714177</v>
      </c>
      <c r="H75" s="208">
        <v>1826585.3149996097</v>
      </c>
      <c r="I75" s="10">
        <v>772080.66878154036</v>
      </c>
      <c r="J75" s="208">
        <v>2631368.4109229199</v>
      </c>
      <c r="K75" s="208">
        <v>1589613.7396010705</v>
      </c>
      <c r="L75" s="209">
        <v>8483778.4141839612</v>
      </c>
      <c r="M75" s="17">
        <v>10073392.153785031</v>
      </c>
    </row>
    <row r="76" spans="1:13">
      <c r="A76" s="6"/>
      <c r="B76" s="554" t="s">
        <v>147</v>
      </c>
      <c r="C76" s="207">
        <v>0</v>
      </c>
      <c r="D76" s="208">
        <v>295938.08568299998</v>
      </c>
      <c r="E76" s="10">
        <v>874739.00093399989</v>
      </c>
      <c r="F76" s="208">
        <v>1170677.0866169999</v>
      </c>
      <c r="G76" s="207">
        <v>32623.419529220002</v>
      </c>
      <c r="H76" s="208">
        <v>2128563.6191007304</v>
      </c>
      <c r="I76" s="10">
        <v>760393.75060932944</v>
      </c>
      <c r="J76" s="208">
        <v>2921580.7892392799</v>
      </c>
      <c r="K76" s="208">
        <v>1635132.7515433293</v>
      </c>
      <c r="L76" s="209">
        <v>8558292.8722219095</v>
      </c>
      <c r="M76" s="17">
        <v>10193425.623765239</v>
      </c>
    </row>
    <row r="77" spans="1:13">
      <c r="A77" s="6"/>
      <c r="B77" s="554" t="s">
        <v>148</v>
      </c>
      <c r="C77" s="207">
        <v>0</v>
      </c>
      <c r="D77" s="208">
        <v>337012.31997399998</v>
      </c>
      <c r="E77" s="10">
        <v>818699.11799800012</v>
      </c>
      <c r="F77" s="208">
        <v>1155711.4379720001</v>
      </c>
      <c r="G77" s="207">
        <v>32619.828772569999</v>
      </c>
      <c r="H77" s="208">
        <v>2203814.2897754596</v>
      </c>
      <c r="I77" s="10">
        <v>785217.21093366994</v>
      </c>
      <c r="J77" s="208">
        <v>3021651.3294816995</v>
      </c>
      <c r="K77" s="208">
        <v>1603916.3289316702</v>
      </c>
      <c r="L77" s="209">
        <v>8513581.1422460005</v>
      </c>
      <c r="M77" s="17">
        <v>10117497.471177671</v>
      </c>
    </row>
    <row r="78" spans="1:13">
      <c r="A78" s="6"/>
      <c r="B78" s="554" t="s">
        <v>149</v>
      </c>
      <c r="C78" s="207">
        <v>0</v>
      </c>
      <c r="D78" s="208">
        <v>317305.38072900003</v>
      </c>
      <c r="E78" s="10">
        <v>797471.10138699994</v>
      </c>
      <c r="F78" s="208">
        <v>1114776.482116</v>
      </c>
      <c r="G78" s="207">
        <v>32742.739564569998</v>
      </c>
      <c r="H78" s="208">
        <v>2344102.1999226701</v>
      </c>
      <c r="I78" s="10">
        <v>748003.58144814987</v>
      </c>
      <c r="J78" s="208">
        <v>3124848.5209353901</v>
      </c>
      <c r="K78" s="208">
        <v>1545474.6828351498</v>
      </c>
      <c r="L78" s="209">
        <v>8598151.649427969</v>
      </c>
      <c r="M78" s="17">
        <v>10143626.33226312</v>
      </c>
    </row>
    <row r="79" spans="1:13">
      <c r="A79" s="6"/>
      <c r="B79" s="554" t="s">
        <v>150</v>
      </c>
      <c r="C79" s="207">
        <v>0</v>
      </c>
      <c r="D79" s="208">
        <v>302657.87426100002</v>
      </c>
      <c r="E79" s="10">
        <v>821706.83334200014</v>
      </c>
      <c r="F79" s="208">
        <v>1124364.7076030001</v>
      </c>
      <c r="G79" s="207">
        <v>33797.253611570006</v>
      </c>
      <c r="H79" s="208">
        <v>2223058.7533916496</v>
      </c>
      <c r="I79" s="10">
        <v>743170.48410566058</v>
      </c>
      <c r="J79" s="208">
        <v>3000026.4911088804</v>
      </c>
      <c r="K79" s="208">
        <v>1564877.3174476607</v>
      </c>
      <c r="L79" s="209">
        <v>8688681.9774470013</v>
      </c>
      <c r="M79" s="17">
        <v>10253559.294894662</v>
      </c>
    </row>
    <row r="80" spans="1:13">
      <c r="A80" s="6"/>
      <c r="B80" s="554" t="s">
        <v>151</v>
      </c>
      <c r="C80" s="207">
        <v>0</v>
      </c>
      <c r="D80" s="208">
        <v>318755.74930299999</v>
      </c>
      <c r="E80" s="10">
        <v>760981.23028999986</v>
      </c>
      <c r="F80" s="208">
        <v>1079736.9795929999</v>
      </c>
      <c r="G80" s="207">
        <v>30978.936259730002</v>
      </c>
      <c r="H80" s="208">
        <v>2199109.7502141697</v>
      </c>
      <c r="I80" s="10">
        <v>773132.90382712008</v>
      </c>
      <c r="J80" s="208">
        <v>3003221.5903010196</v>
      </c>
      <c r="K80" s="208">
        <v>1534114.1341171199</v>
      </c>
      <c r="L80" s="209">
        <v>8751823.8890220001</v>
      </c>
      <c r="M80" s="17">
        <v>10285938.023139119</v>
      </c>
    </row>
    <row r="81" spans="1:13">
      <c r="A81" s="6"/>
      <c r="B81" s="554" t="s">
        <v>152</v>
      </c>
      <c r="C81" s="207">
        <v>0</v>
      </c>
      <c r="D81" s="208">
        <v>301794.56274700002</v>
      </c>
      <c r="E81" s="10">
        <v>742124.01182399993</v>
      </c>
      <c r="F81" s="208">
        <v>1043918.5745709999</v>
      </c>
      <c r="G81" s="207">
        <v>52203.136026969994</v>
      </c>
      <c r="H81" s="208">
        <v>2220781.11935675</v>
      </c>
      <c r="I81" s="10">
        <v>786470.93955060979</v>
      </c>
      <c r="J81" s="208">
        <v>3059455.1949343299</v>
      </c>
      <c r="K81" s="208">
        <v>1528594.9513746097</v>
      </c>
      <c r="L81" s="209">
        <v>8822848.5916161519</v>
      </c>
      <c r="M81" s="17">
        <v>10351443.542990761</v>
      </c>
    </row>
    <row r="82" spans="1:13">
      <c r="A82" s="6"/>
      <c r="B82" s="554" t="s">
        <v>153</v>
      </c>
      <c r="C82" s="207">
        <v>0</v>
      </c>
      <c r="D82" s="208">
        <v>335211.21150370996</v>
      </c>
      <c r="E82" s="10">
        <v>690820.64103428996</v>
      </c>
      <c r="F82" s="208">
        <v>1026031.852538</v>
      </c>
      <c r="G82" s="207">
        <v>28756.145872379999</v>
      </c>
      <c r="H82" s="208">
        <v>2216056.0231457795</v>
      </c>
      <c r="I82" s="10">
        <v>765867.61910333997</v>
      </c>
      <c r="J82" s="208">
        <v>3010679.7881214996</v>
      </c>
      <c r="K82" s="208">
        <v>1456688.2601376299</v>
      </c>
      <c r="L82" s="209">
        <v>8881695.7027031202</v>
      </c>
      <c r="M82" s="17">
        <v>10338383.962840751</v>
      </c>
    </row>
    <row r="83" spans="1:13">
      <c r="A83" s="6"/>
      <c r="B83" s="554" t="s">
        <v>154</v>
      </c>
      <c r="C83" s="207">
        <v>0</v>
      </c>
      <c r="D83" s="208">
        <v>292024.70577</v>
      </c>
      <c r="E83" s="10">
        <v>713753.51770299999</v>
      </c>
      <c r="F83" s="208">
        <v>1005778.223473</v>
      </c>
      <c r="G83" s="207">
        <v>61689.282522069996</v>
      </c>
      <c r="H83" s="208">
        <v>2221046.0010896297</v>
      </c>
      <c r="I83" s="10">
        <v>744223.10749115935</v>
      </c>
      <c r="J83" s="208">
        <v>3026958.3911028593</v>
      </c>
      <c r="K83" s="208">
        <v>1457976.6251941593</v>
      </c>
      <c r="L83" s="209">
        <v>8958984.6098069996</v>
      </c>
      <c r="M83" s="17">
        <v>10416961.235001158</v>
      </c>
    </row>
    <row r="84" spans="1:13">
      <c r="A84" s="6"/>
      <c r="B84" s="554" t="s">
        <v>155</v>
      </c>
      <c r="C84" s="208">
        <v>0</v>
      </c>
      <c r="D84" s="208">
        <v>284525.46493199997</v>
      </c>
      <c r="E84" s="10">
        <v>742041.78758500004</v>
      </c>
      <c r="F84" s="208">
        <v>1026567.252517</v>
      </c>
      <c r="G84" s="207">
        <v>60971.375389339999</v>
      </c>
      <c r="H84" s="208">
        <v>2245438.9305799301</v>
      </c>
      <c r="I84" s="10">
        <v>711555.42385644</v>
      </c>
      <c r="J84" s="208">
        <v>3017965.7298257099</v>
      </c>
      <c r="K84" s="208">
        <v>1453597.21144144</v>
      </c>
      <c r="L84" s="209">
        <v>9043455.2148030009</v>
      </c>
      <c r="M84" s="17">
        <v>10497052.426244441</v>
      </c>
    </row>
    <row r="85" spans="1:13">
      <c r="A85" s="6"/>
      <c r="B85" s="335"/>
      <c r="C85" s="207"/>
      <c r="D85" s="208"/>
      <c r="E85" s="10"/>
      <c r="F85" s="208"/>
      <c r="G85" s="207"/>
      <c r="H85" s="208"/>
      <c r="I85" s="10"/>
      <c r="J85" s="208"/>
      <c r="K85" s="208"/>
      <c r="L85" s="209"/>
      <c r="M85" s="17"/>
    </row>
    <row r="86" spans="1:13">
      <c r="A86" s="6">
        <v>2023</v>
      </c>
      <c r="B86" s="554" t="s">
        <v>144</v>
      </c>
      <c r="C86" s="207">
        <v>0</v>
      </c>
      <c r="D86" s="208">
        <v>299567.457497</v>
      </c>
      <c r="E86" s="10">
        <v>730585.94669600006</v>
      </c>
      <c r="F86" s="208">
        <v>1030153.4041930001</v>
      </c>
      <c r="G86" s="207">
        <v>44942.904404000001</v>
      </c>
      <c r="H86" s="208">
        <v>2490248.3109157798</v>
      </c>
      <c r="I86" s="10">
        <v>680779.79086840013</v>
      </c>
      <c r="J86" s="208">
        <v>3215971.0061881798</v>
      </c>
      <c r="K86" s="208">
        <v>1411365.7375644003</v>
      </c>
      <c r="L86" s="209">
        <v>9106956.8550269995</v>
      </c>
      <c r="M86" s="17">
        <v>10518322.592591399</v>
      </c>
    </row>
    <row r="87" spans="1:13">
      <c r="A87" s="6"/>
      <c r="B87" s="554" t="s">
        <v>145</v>
      </c>
      <c r="C87" s="207">
        <v>0</v>
      </c>
      <c r="D87" s="208">
        <v>246961.10050500001</v>
      </c>
      <c r="E87" s="10">
        <v>779298.82472300006</v>
      </c>
      <c r="F87" s="208">
        <v>1026259.925228</v>
      </c>
      <c r="G87" s="207">
        <v>45734.845395960001</v>
      </c>
      <c r="H87" s="208">
        <v>2383922.8884770805</v>
      </c>
      <c r="I87" s="10">
        <v>660021.15873731999</v>
      </c>
      <c r="J87" s="208">
        <v>3089678.8926103604</v>
      </c>
      <c r="K87" s="208">
        <v>1439319.9834603202</v>
      </c>
      <c r="L87" s="209">
        <v>9110543.9646030013</v>
      </c>
      <c r="M87" s="17">
        <v>10549863.948063321</v>
      </c>
    </row>
    <row r="88" spans="1:13">
      <c r="A88" s="6"/>
      <c r="B88" s="554" t="s">
        <v>146</v>
      </c>
      <c r="C88" s="207">
        <v>0</v>
      </c>
      <c r="D88" s="208">
        <v>281366.97239200003</v>
      </c>
      <c r="E88" s="10">
        <v>828741.91360899992</v>
      </c>
      <c r="F88" s="208">
        <v>1110108.8860009999</v>
      </c>
      <c r="G88" s="207">
        <v>56248.708300260005</v>
      </c>
      <c r="H88" s="208">
        <v>2095499.8704452401</v>
      </c>
      <c r="I88" s="10">
        <v>649218.73002344021</v>
      </c>
      <c r="J88" s="208">
        <v>2800967.3087689402</v>
      </c>
      <c r="K88" s="208">
        <v>1477960.6436324401</v>
      </c>
      <c r="L88" s="209">
        <v>9181704.4140549097</v>
      </c>
      <c r="M88" s="17">
        <v>10659665.05768735</v>
      </c>
    </row>
    <row r="89" spans="1:13">
      <c r="A89" s="6"/>
      <c r="B89" s="554" t="s">
        <v>147</v>
      </c>
      <c r="C89" s="207">
        <v>0</v>
      </c>
      <c r="D89" s="208">
        <v>289523.57653199998</v>
      </c>
      <c r="E89" s="10">
        <v>814875.02281700005</v>
      </c>
      <c r="F89" s="208">
        <v>1104398.599349</v>
      </c>
      <c r="G89" s="207">
        <v>51394.834059810004</v>
      </c>
      <c r="H89" s="208">
        <v>2023148.2144660398</v>
      </c>
      <c r="I89" s="10">
        <v>684564.82082883012</v>
      </c>
      <c r="J89" s="208">
        <v>2759107.8693546797</v>
      </c>
      <c r="K89" s="208">
        <v>1499439.8436458302</v>
      </c>
      <c r="L89" s="209">
        <v>9279980.4855589997</v>
      </c>
      <c r="M89" s="17">
        <v>10779420.329204829</v>
      </c>
    </row>
    <row r="90" spans="1:13">
      <c r="A90" s="6"/>
      <c r="B90" s="554" t="s">
        <v>148</v>
      </c>
      <c r="C90" s="207">
        <v>0</v>
      </c>
      <c r="D90" s="208">
        <v>275896.93958599999</v>
      </c>
      <c r="E90" s="10">
        <v>796429.65218900004</v>
      </c>
      <c r="F90" s="208">
        <v>1072326.5917750001</v>
      </c>
      <c r="G90" s="207">
        <v>60555.017232120001</v>
      </c>
      <c r="H90" s="208">
        <v>2159158.2060168399</v>
      </c>
      <c r="I90" s="10">
        <v>700605.66323050996</v>
      </c>
      <c r="J90" s="208">
        <v>2920318.8864794699</v>
      </c>
      <c r="K90" s="208">
        <v>1497035.31541951</v>
      </c>
      <c r="L90" s="209">
        <v>9340857.7845530007</v>
      </c>
      <c r="M90" s="17">
        <v>10837893.099972511</v>
      </c>
    </row>
    <row r="91" spans="1:13">
      <c r="A91" s="6"/>
      <c r="B91" s="554" t="s">
        <v>149</v>
      </c>
      <c r="C91" s="207">
        <v>0</v>
      </c>
      <c r="D91" s="208">
        <v>278261.46918100002</v>
      </c>
      <c r="E91" s="10">
        <v>845055.25336099998</v>
      </c>
      <c r="F91" s="208">
        <v>1123316.722542</v>
      </c>
      <c r="G91" s="207">
        <v>43711.284098519995</v>
      </c>
      <c r="H91" s="208">
        <v>2077160.6163744796</v>
      </c>
      <c r="I91" s="10">
        <v>707319.86572107021</v>
      </c>
      <c r="J91" s="208">
        <v>2828191.7661940698</v>
      </c>
      <c r="K91" s="208">
        <v>1552375.1190820702</v>
      </c>
      <c r="L91" s="209">
        <v>9421578.2241619993</v>
      </c>
      <c r="M91" s="17">
        <v>10973953.34324407</v>
      </c>
    </row>
    <row r="92" spans="1:13">
      <c r="A92" s="6"/>
      <c r="B92" s="554" t="s">
        <v>150</v>
      </c>
      <c r="C92" s="207">
        <v>0</v>
      </c>
      <c r="D92" s="208">
        <v>272666.98492999998</v>
      </c>
      <c r="E92" s="10">
        <v>823350.81321000005</v>
      </c>
      <c r="F92" s="208">
        <v>1096017.7981400001</v>
      </c>
      <c r="G92" s="207">
        <v>40169.411848299998</v>
      </c>
      <c r="H92" s="208">
        <v>2254731.9846564298</v>
      </c>
      <c r="I92" s="10">
        <v>708100.24237570958</v>
      </c>
      <c r="J92" s="208">
        <v>3003001.6388804396</v>
      </c>
      <c r="K92" s="208">
        <v>1531451.0555857096</v>
      </c>
      <c r="L92" s="209">
        <v>9549367.7404299993</v>
      </c>
      <c r="M92" s="17">
        <v>11080818.79601571</v>
      </c>
    </row>
    <row r="93" spans="1:13">
      <c r="A93" s="6"/>
      <c r="B93" s="554" t="s">
        <v>151</v>
      </c>
      <c r="C93" s="207">
        <v>0</v>
      </c>
      <c r="D93" s="208">
        <v>284539.895242</v>
      </c>
      <c r="E93" s="10">
        <v>829219.35240700003</v>
      </c>
      <c r="F93" s="208">
        <v>1113759.247649</v>
      </c>
      <c r="G93" s="207">
        <v>45199.184472159999</v>
      </c>
      <c r="H93" s="208">
        <v>2161652.2899505701</v>
      </c>
      <c r="I93" s="10">
        <v>687209.03275359049</v>
      </c>
      <c r="J93" s="208">
        <v>2894060.5071763205</v>
      </c>
      <c r="K93" s="208">
        <v>1516428.3851605905</v>
      </c>
      <c r="L93" s="209">
        <v>9525014.6073759999</v>
      </c>
      <c r="M93" s="17">
        <v>11041442.99253659</v>
      </c>
    </row>
    <row r="94" spans="1:13">
      <c r="A94" s="6"/>
      <c r="B94" s="554" t="s">
        <v>152</v>
      </c>
      <c r="C94" s="207">
        <v>0</v>
      </c>
      <c r="D94" s="208">
        <v>276907.27865300002</v>
      </c>
      <c r="E94" s="10">
        <v>835485.8485379999</v>
      </c>
      <c r="F94" s="208">
        <v>1112393.1271909999</v>
      </c>
      <c r="G94" s="207">
        <v>49411.342806000001</v>
      </c>
      <c r="H94" s="208">
        <v>2006092.7560290801</v>
      </c>
      <c r="I94" s="10">
        <v>685640.52063496085</v>
      </c>
      <c r="J94" s="208">
        <v>2741144.6194700408</v>
      </c>
      <c r="K94" s="208">
        <v>1521126.3691729608</v>
      </c>
      <c r="L94" s="209">
        <v>9604053.6211159993</v>
      </c>
      <c r="M94" s="17">
        <v>11125179.99028896</v>
      </c>
    </row>
    <row r="95" spans="1:13">
      <c r="A95" s="6"/>
      <c r="B95" s="554" t="s">
        <v>153</v>
      </c>
      <c r="C95" s="207">
        <v>0</v>
      </c>
      <c r="D95" s="208">
        <v>266706.29246700002</v>
      </c>
      <c r="E95" s="10">
        <v>814006.14624499995</v>
      </c>
      <c r="F95" s="208">
        <v>1080712.4387119999</v>
      </c>
      <c r="G95" s="207">
        <v>43995.847154000003</v>
      </c>
      <c r="H95" s="208">
        <v>2130477.0617666999</v>
      </c>
      <c r="I95" s="10">
        <v>683673.5192674608</v>
      </c>
      <c r="J95" s="208">
        <v>2858146.4281881605</v>
      </c>
      <c r="K95" s="208">
        <v>1497679.6655124607</v>
      </c>
      <c r="L95" s="209">
        <v>9677542.8960840013</v>
      </c>
      <c r="M95" s="17">
        <v>11175222.561596463</v>
      </c>
    </row>
    <row r="96" spans="1:13">
      <c r="A96" s="6"/>
      <c r="B96" s="554" t="s">
        <v>154</v>
      </c>
      <c r="C96" s="207">
        <v>0</v>
      </c>
      <c r="D96" s="208">
        <v>273404.46980100003</v>
      </c>
      <c r="E96" s="10">
        <v>831405.883684</v>
      </c>
      <c r="F96" s="208">
        <v>1104810.3534850001</v>
      </c>
      <c r="G96" s="207">
        <v>51635.938081690001</v>
      </c>
      <c r="H96" s="208">
        <v>2114241.7028028001</v>
      </c>
      <c r="I96" s="10">
        <v>675629.9626970198</v>
      </c>
      <c r="J96" s="208">
        <v>2841507.60358151</v>
      </c>
      <c r="K96" s="208">
        <v>1507035.8463810198</v>
      </c>
      <c r="L96" s="209">
        <v>9736518.6004960015</v>
      </c>
      <c r="M96" s="17">
        <v>11243554.446877021</v>
      </c>
    </row>
    <row r="97" spans="1:14">
      <c r="A97" s="6"/>
      <c r="B97" s="554" t="s">
        <v>155</v>
      </c>
      <c r="C97" s="207">
        <v>0</v>
      </c>
      <c r="D97" s="208">
        <v>286367.13881099998</v>
      </c>
      <c r="E97" s="10">
        <v>900136.04357900005</v>
      </c>
      <c r="F97" s="208">
        <v>1186503.18239</v>
      </c>
      <c r="G97" s="207">
        <v>81216.884671749998</v>
      </c>
      <c r="H97" s="208">
        <v>2131736.3449673103</v>
      </c>
      <c r="I97" s="10">
        <v>757906.49656973965</v>
      </c>
      <c r="J97" s="208">
        <v>2970859.7262088</v>
      </c>
      <c r="K97" s="208">
        <v>1658042.5401487397</v>
      </c>
      <c r="L97" s="209">
        <v>9827026.1951727588</v>
      </c>
      <c r="M97" s="17">
        <v>11485068.735321499</v>
      </c>
    </row>
    <row r="98" spans="1:14">
      <c r="A98" s="6"/>
      <c r="B98" s="335"/>
      <c r="C98" s="207"/>
      <c r="D98" s="208"/>
      <c r="E98" s="10"/>
      <c r="F98" s="208"/>
      <c r="G98" s="207"/>
      <c r="H98" s="208"/>
      <c r="I98" s="10"/>
      <c r="J98" s="208"/>
      <c r="K98" s="208"/>
      <c r="L98" s="209"/>
      <c r="M98" s="17"/>
    </row>
    <row r="99" spans="1:14">
      <c r="A99" s="6">
        <v>2024</v>
      </c>
      <c r="B99" s="554" t="s">
        <v>144</v>
      </c>
      <c r="C99" s="208">
        <v>0</v>
      </c>
      <c r="D99" s="208">
        <v>282790.52366399998</v>
      </c>
      <c r="E99" s="10">
        <v>888041.07544900011</v>
      </c>
      <c r="F99" s="208">
        <v>1170831.5991130001</v>
      </c>
      <c r="G99" s="207">
        <v>47663.10914991</v>
      </c>
      <c r="H99" s="208">
        <v>2221114.2944060201</v>
      </c>
      <c r="I99" s="10">
        <v>718515.29497794062</v>
      </c>
      <c r="J99" s="208">
        <v>2987292.6985338707</v>
      </c>
      <c r="K99" s="208">
        <v>1606556.3704269407</v>
      </c>
      <c r="L99" s="209">
        <v>9843031.9980364498</v>
      </c>
      <c r="M99" s="17">
        <v>11449588.36846339</v>
      </c>
      <c r="N99" s="336"/>
    </row>
    <row r="100" spans="1:14">
      <c r="A100" s="6"/>
      <c r="B100" s="554" t="s">
        <v>145</v>
      </c>
      <c r="C100" s="207">
        <v>0</v>
      </c>
      <c r="D100" s="208">
        <v>289815.35678600002</v>
      </c>
      <c r="E100" s="10">
        <v>903847.34966099984</v>
      </c>
      <c r="F100" s="208">
        <v>1193662.7064469999</v>
      </c>
      <c r="G100" s="207">
        <v>45057.153419410002</v>
      </c>
      <c r="H100" s="208">
        <v>2044035.78282092</v>
      </c>
      <c r="I100" s="10">
        <v>722917.08942619991</v>
      </c>
      <c r="J100" s="208">
        <v>2812010.0256665298</v>
      </c>
      <c r="K100" s="208">
        <v>1626764.4390871997</v>
      </c>
      <c r="L100" s="209">
        <v>9940211.0169772599</v>
      </c>
      <c r="M100" s="17">
        <v>11566975.456064459</v>
      </c>
    </row>
    <row r="101" spans="1:14">
      <c r="A101" s="6"/>
      <c r="B101" s="554" t="s">
        <v>146</v>
      </c>
      <c r="C101" s="207">
        <v>0</v>
      </c>
      <c r="D101" s="208">
        <v>289570.41765890003</v>
      </c>
      <c r="E101" s="10">
        <v>972328.59580510005</v>
      </c>
      <c r="F101" s="208">
        <v>1261899.0134640001</v>
      </c>
      <c r="G101" s="207">
        <v>53986.844867</v>
      </c>
      <c r="H101" s="208">
        <v>1886485.0996842899</v>
      </c>
      <c r="I101" s="10">
        <v>748149.15112658986</v>
      </c>
      <c r="J101" s="208">
        <v>2688621.0956778796</v>
      </c>
      <c r="K101" s="208">
        <v>1720477.7469316898</v>
      </c>
      <c r="L101" s="209">
        <v>10017009.798071619</v>
      </c>
      <c r="M101" s="17">
        <v>11737487.54500331</v>
      </c>
    </row>
    <row r="102" spans="1:14">
      <c r="A102" s="6"/>
      <c r="B102" s="554" t="s">
        <v>147</v>
      </c>
      <c r="C102" s="207">
        <v>0</v>
      </c>
      <c r="D102" s="208">
        <v>319666.65168499999</v>
      </c>
      <c r="E102" s="10">
        <v>947926.68204200012</v>
      </c>
      <c r="F102" s="208">
        <v>1267593.333727</v>
      </c>
      <c r="G102" s="207">
        <v>54548.931470950003</v>
      </c>
      <c r="H102" s="208">
        <v>1881294.4938712399</v>
      </c>
      <c r="I102" s="10">
        <v>788986.82034485042</v>
      </c>
      <c r="J102" s="208">
        <v>2724830.2456870405</v>
      </c>
      <c r="K102" s="208">
        <v>1736913.5023868505</v>
      </c>
      <c r="L102" s="209">
        <v>10133460.341905512</v>
      </c>
      <c r="M102" s="17">
        <v>11870373.844292363</v>
      </c>
    </row>
    <row r="103" spans="1:14">
      <c r="A103" s="6"/>
      <c r="B103" s="554" t="s">
        <v>148</v>
      </c>
      <c r="C103" s="207">
        <v>0</v>
      </c>
      <c r="D103" s="208">
        <v>301855.15308277</v>
      </c>
      <c r="E103" s="10">
        <v>947979.85412622988</v>
      </c>
      <c r="F103" s="208">
        <v>1249835.0072089999</v>
      </c>
      <c r="G103" s="207">
        <v>56527.615487999996</v>
      </c>
      <c r="H103" s="208">
        <v>1784851.8708343101</v>
      </c>
      <c r="I103" s="10">
        <v>784651.30689148698</v>
      </c>
      <c r="J103" s="208">
        <v>2626030.7932137973</v>
      </c>
      <c r="K103" s="208">
        <v>1732631.1610177169</v>
      </c>
      <c r="L103" s="209">
        <v>10297135.160842691</v>
      </c>
      <c r="M103" s="17">
        <v>12029766.321860407</v>
      </c>
    </row>
    <row r="104" spans="1:14">
      <c r="A104" s="6"/>
      <c r="B104" s="554" t="s">
        <v>149</v>
      </c>
      <c r="C104" s="207">
        <v>0</v>
      </c>
      <c r="D104" s="208">
        <v>286649.83880999999</v>
      </c>
      <c r="E104" s="10">
        <v>971793.78696800012</v>
      </c>
      <c r="F104" s="208">
        <v>1258443.6257780001</v>
      </c>
      <c r="G104" s="207">
        <v>79510.026952</v>
      </c>
      <c r="H104" s="208">
        <v>1878914.1106672499</v>
      </c>
      <c r="I104" s="10">
        <v>796610.18972559064</v>
      </c>
      <c r="J104" s="208">
        <v>2755034.3273448404</v>
      </c>
      <c r="K104" s="208">
        <v>1768403.9766935906</v>
      </c>
      <c r="L104" s="209">
        <v>10353081.788402</v>
      </c>
      <c r="M104" s="17">
        <v>12121485.765095592</v>
      </c>
    </row>
    <row r="105" spans="1:14">
      <c r="A105" s="6"/>
      <c r="B105" s="554" t="s">
        <v>150</v>
      </c>
      <c r="C105" s="207">
        <v>0</v>
      </c>
      <c r="D105" s="208">
        <v>294340.72214038001</v>
      </c>
      <c r="E105" s="10">
        <v>984850.22170062014</v>
      </c>
      <c r="F105" s="208">
        <v>1279190.9438410001</v>
      </c>
      <c r="G105" s="207">
        <v>51586.9248802</v>
      </c>
      <c r="H105" s="208">
        <v>1859313.5248687398</v>
      </c>
      <c r="I105" s="10">
        <v>783753.28553928016</v>
      </c>
      <c r="J105" s="208">
        <v>2694653.73528822</v>
      </c>
      <c r="K105" s="208">
        <v>1768603.5072399003</v>
      </c>
      <c r="L105" s="209">
        <v>10424612.552385999</v>
      </c>
      <c r="M105" s="17">
        <v>12193216.059625899</v>
      </c>
    </row>
    <row r="106" spans="1:14">
      <c r="A106" s="6"/>
      <c r="B106" s="554" t="s">
        <v>151</v>
      </c>
      <c r="C106" s="207">
        <v>0</v>
      </c>
      <c r="D106" s="208">
        <v>292524.86347500002</v>
      </c>
      <c r="E106" s="10">
        <v>1010931.341825</v>
      </c>
      <c r="F106" s="208">
        <v>1303456.2053</v>
      </c>
      <c r="G106" s="207">
        <v>47046.961237000003</v>
      </c>
      <c r="H106" s="208">
        <v>1846428.9029106</v>
      </c>
      <c r="I106" s="10">
        <v>789646.55233044038</v>
      </c>
      <c r="J106" s="208">
        <v>2683122.4164780402</v>
      </c>
      <c r="K106" s="208">
        <v>1800577.8941554404</v>
      </c>
      <c r="L106" s="209">
        <v>10428064.2608064</v>
      </c>
      <c r="M106" s="17">
        <v>12228642.154961841</v>
      </c>
    </row>
    <row r="107" spans="1:14">
      <c r="A107" s="6"/>
      <c r="B107" s="554" t="s">
        <v>152</v>
      </c>
      <c r="C107" s="207">
        <v>0</v>
      </c>
      <c r="D107" s="208">
        <v>319147.98026699998</v>
      </c>
      <c r="E107" s="10">
        <v>1011807.505165</v>
      </c>
      <c r="F107" s="208">
        <v>1330955.4854319999</v>
      </c>
      <c r="G107" s="207">
        <v>48692.189180940004</v>
      </c>
      <c r="H107" s="208">
        <v>1811429.5022073402</v>
      </c>
      <c r="I107" s="10">
        <v>797635.69400520995</v>
      </c>
      <c r="J107" s="208">
        <v>2657757.3853934901</v>
      </c>
      <c r="K107" s="208">
        <v>1809443.1991702099</v>
      </c>
      <c r="L107" s="209">
        <v>10496904.753685998</v>
      </c>
      <c r="M107" s="17">
        <v>12306347.952856207</v>
      </c>
    </row>
    <row r="108" spans="1:14">
      <c r="A108" s="6"/>
      <c r="B108" s="554" t="s">
        <v>153</v>
      </c>
      <c r="C108" s="207">
        <v>0</v>
      </c>
      <c r="D108" s="208">
        <v>295639.25835178996</v>
      </c>
      <c r="E108" s="10">
        <v>1013069.32718121</v>
      </c>
      <c r="F108" s="208">
        <v>1308708.5855330001</v>
      </c>
      <c r="G108" s="207">
        <v>50418.373437280003</v>
      </c>
      <c r="H108" s="208">
        <v>1813329.5686393599</v>
      </c>
      <c r="I108" s="10">
        <v>788607.42728827009</v>
      </c>
      <c r="J108" s="208">
        <v>2652355.3693649098</v>
      </c>
      <c r="K108" s="208">
        <v>1801676.7544694801</v>
      </c>
      <c r="L108" s="209">
        <v>10563267.997463999</v>
      </c>
      <c r="M108" s="17">
        <v>12364944.75193348</v>
      </c>
    </row>
    <row r="109" spans="1:14">
      <c r="A109" s="6"/>
      <c r="B109" s="554" t="s">
        <v>154</v>
      </c>
      <c r="C109" s="207">
        <v>0</v>
      </c>
      <c r="D109" s="208">
        <v>302321.00319000002</v>
      </c>
      <c r="E109" s="10">
        <v>1009890.2084059999</v>
      </c>
      <c r="F109" s="208">
        <v>1312211.211596</v>
      </c>
      <c r="G109" s="207">
        <v>50408.354006230002</v>
      </c>
      <c r="H109" s="208">
        <v>1738127.9012468199</v>
      </c>
      <c r="I109" s="10">
        <v>789949.39835077035</v>
      </c>
      <c r="J109" s="208">
        <v>2578485.6536038201</v>
      </c>
      <c r="K109" s="208">
        <v>1799839.6067567703</v>
      </c>
      <c r="L109" s="209">
        <v>10636695.824258</v>
      </c>
      <c r="M109" s="17">
        <v>12436535.431014771</v>
      </c>
    </row>
    <row r="110" spans="1:14">
      <c r="A110" s="337"/>
      <c r="B110" s="904" t="s">
        <v>155</v>
      </c>
      <c r="C110" s="338">
        <v>0</v>
      </c>
      <c r="D110" s="338">
        <v>307653.00983699999</v>
      </c>
      <c r="E110" s="339">
        <v>1051069.8725720001</v>
      </c>
      <c r="F110" s="338">
        <v>1358722.8824090001</v>
      </c>
      <c r="G110" s="340">
        <v>71479.265332509996</v>
      </c>
      <c r="H110" s="338">
        <v>1515643.6393262201</v>
      </c>
      <c r="I110" s="339">
        <v>874493.51602552016</v>
      </c>
      <c r="J110" s="338">
        <v>2461616.4206842505</v>
      </c>
      <c r="K110" s="338">
        <v>1925563.3885975203</v>
      </c>
      <c r="L110" s="341">
        <v>10735000.158111999</v>
      </c>
      <c r="M110" s="342">
        <v>12660563.546709519</v>
      </c>
    </row>
    <row r="111" spans="1:14">
      <c r="A111" s="6"/>
      <c r="B111" s="6"/>
      <c r="C111" s="6"/>
      <c r="D111" s="6"/>
      <c r="E111" s="6"/>
      <c r="F111" s="6"/>
      <c r="G111" s="11"/>
      <c r="H111" s="12"/>
      <c r="I111" s="8"/>
      <c r="J111" s="11"/>
      <c r="K111" s="8"/>
      <c r="L111" s="8"/>
      <c r="M111" s="561" t="s">
        <v>158</v>
      </c>
    </row>
    <row r="112" spans="1:14">
      <c r="A112" s="555" t="s">
        <v>156</v>
      </c>
      <c r="B112" s="555"/>
      <c r="C112" s="555"/>
      <c r="D112" s="556"/>
      <c r="E112" s="556"/>
      <c r="F112" s="556"/>
      <c r="G112" s="556"/>
      <c r="H112" s="557"/>
      <c r="I112" s="557"/>
      <c r="J112" s="556"/>
      <c r="K112" s="556"/>
    </row>
    <row r="113" spans="1:13">
      <c r="A113" s="555" t="s">
        <v>157</v>
      </c>
      <c r="B113" s="555"/>
      <c r="C113" s="558"/>
      <c r="D113" s="556"/>
      <c r="E113" s="556"/>
      <c r="F113" s="556"/>
      <c r="G113" s="558"/>
      <c r="H113" s="558"/>
      <c r="I113" s="556"/>
      <c r="J113" s="556"/>
      <c r="K113" s="557"/>
    </row>
    <row r="114" spans="1:13">
      <c r="A114" s="1149" t="s">
        <v>822</v>
      </c>
      <c r="B114" s="1149"/>
      <c r="C114" s="1149"/>
      <c r="D114" s="1149"/>
      <c r="E114" s="1149"/>
      <c r="F114" s="1149"/>
      <c r="G114" s="1149"/>
      <c r="H114" s="1149"/>
      <c r="I114" s="1149"/>
      <c r="J114" s="1149"/>
      <c r="K114" s="1149"/>
    </row>
    <row r="115" spans="1:13">
      <c r="A115" s="1149" t="s">
        <v>823</v>
      </c>
      <c r="B115" s="1149"/>
      <c r="C115" s="1149"/>
      <c r="D115" s="1149"/>
      <c r="E115" s="1149"/>
      <c r="F115" s="1149"/>
      <c r="G115" s="1149"/>
      <c r="H115" s="1149"/>
      <c r="I115" s="1149"/>
      <c r="J115" s="559"/>
      <c r="K115" s="559"/>
    </row>
    <row r="116" spans="1:13" ht="12.75" customHeight="1">
      <c r="A116" s="560" t="s">
        <v>824</v>
      </c>
      <c r="B116" s="560"/>
      <c r="C116" s="560"/>
      <c r="D116" s="560"/>
      <c r="E116" s="560"/>
      <c r="F116" s="560"/>
      <c r="G116" s="560"/>
      <c r="H116" s="560"/>
      <c r="I116" s="560"/>
      <c r="J116" s="560"/>
      <c r="K116" s="560"/>
    </row>
    <row r="117" spans="1:13">
      <c r="A117" s="1139"/>
      <c r="B117" s="1139"/>
      <c r="C117" s="1139"/>
      <c r="D117" s="1139"/>
      <c r="E117" s="1139"/>
      <c r="F117" s="1139"/>
      <c r="G117" s="1139"/>
      <c r="H117" s="1139"/>
      <c r="I117" s="1139"/>
      <c r="J117" s="1139"/>
      <c r="K117" s="1139"/>
      <c r="L117" s="1139"/>
      <c r="M117" s="1139"/>
    </row>
    <row r="118" spans="1:13">
      <c r="A118" s="6"/>
      <c r="B118" s="6"/>
      <c r="C118" s="14"/>
    </row>
  </sheetData>
  <mergeCells count="6">
    <mergeCell ref="A117:M117"/>
    <mergeCell ref="A5:B11"/>
    <mergeCell ref="C5:F6"/>
    <mergeCell ref="G5:J6"/>
    <mergeCell ref="A114:K114"/>
    <mergeCell ref="A115:I115"/>
  </mergeCells>
  <hyperlinks>
    <hyperlink ref="M2" location="Contents!A1" display="Back to Contents" xr:uid="{964655B4-1159-4ECF-AB2D-08CF7F792D7E}"/>
    <hyperlink ref="M2" location="உள்ளடக்கம்!A1" display="cs;slf;fj;jpw;F jpUk;Gtjw;F" xr:uid="{5189954E-CFE3-48C0-8A9D-DC8E1D311C65}"/>
  </hyperlinks>
  <printOptions horizontalCentered="1" verticalCentered="1"/>
  <pageMargins left="0.5" right="0.5" top="0.5" bottom="0.5" header="0" footer="0"/>
  <pageSetup paperSize="9" scale="60" orientation="landscape" r:id="rId1"/>
  <headerFooter alignWithMargins="0">
    <oddHeader>&amp;L&amp;"Calibri"&amp;10&amp;K000000 [Limited Sharing]&amp;1#_x000D_&amp;C&amp;G</oddHead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B2A1C-30DE-4E90-985E-7D5C03EE4589}">
  <sheetPr>
    <pageSetUpPr fitToPage="1"/>
  </sheetPr>
  <dimension ref="A1:F73"/>
  <sheetViews>
    <sheetView zoomScaleNormal="100" workbookViewId="0">
      <selection activeCell="F2" sqref="F2"/>
    </sheetView>
  </sheetViews>
  <sheetFormatPr defaultRowHeight="12.75"/>
  <cols>
    <col min="1" max="1" width="108.1640625" customWidth="1"/>
    <col min="2" max="5" width="11" bestFit="1" customWidth="1"/>
    <col min="6" max="6" width="13.6640625" bestFit="1" customWidth="1"/>
  </cols>
  <sheetData>
    <row r="1" spans="1:6" ht="15.75">
      <c r="A1" s="993" t="s">
        <v>116</v>
      </c>
      <c r="B1" s="1034"/>
      <c r="C1" s="1034"/>
      <c r="D1" s="1034"/>
      <c r="E1" s="1034"/>
      <c r="F1" s="851" t="s">
        <v>641</v>
      </c>
    </row>
    <row r="2" spans="1:6">
      <c r="A2" s="1034"/>
      <c r="B2" s="1035"/>
      <c r="C2" s="1035"/>
      <c r="D2" s="1035"/>
      <c r="E2" s="1034"/>
      <c r="F2" s="1130" t="s">
        <v>806</v>
      </c>
    </row>
    <row r="3" spans="1:6" ht="15.75">
      <c r="A3" s="1480" t="s">
        <v>655</v>
      </c>
      <c r="B3" s="1480"/>
      <c r="C3" s="1480"/>
      <c r="D3" s="1480"/>
      <c r="E3" s="1480"/>
      <c r="F3" s="1480"/>
    </row>
    <row r="4" spans="1:6">
      <c r="A4" s="1034"/>
      <c r="B4" s="1034"/>
      <c r="C4" s="1034"/>
      <c r="D4" s="1034"/>
      <c r="E4" s="1036"/>
      <c r="F4" s="1034"/>
    </row>
    <row r="5" spans="1:6">
      <c r="A5" s="864" t="s">
        <v>661</v>
      </c>
      <c r="B5" s="864" t="s">
        <v>656</v>
      </c>
      <c r="C5" s="864" t="s">
        <v>657</v>
      </c>
      <c r="D5" s="864" t="s">
        <v>658</v>
      </c>
      <c r="E5" s="864" t="s">
        <v>659</v>
      </c>
      <c r="F5" s="864" t="s">
        <v>660</v>
      </c>
    </row>
    <row r="6" spans="1:6">
      <c r="A6" s="865" t="s">
        <v>1052</v>
      </c>
      <c r="B6" s="1037">
        <v>43546</v>
      </c>
      <c r="C6" s="1038">
        <v>43726.241999999998</v>
      </c>
      <c r="D6" s="1038">
        <v>45268.316620999998</v>
      </c>
      <c r="E6" s="1038">
        <v>48489.298136250007</v>
      </c>
      <c r="F6" s="1038">
        <v>49924.633731850001</v>
      </c>
    </row>
    <row r="7" spans="1:6">
      <c r="A7" s="866"/>
      <c r="B7" s="866"/>
      <c r="C7" s="866"/>
      <c r="D7" s="866"/>
      <c r="E7" s="866"/>
      <c r="F7" s="866"/>
    </row>
    <row r="8" spans="1:6">
      <c r="A8" s="865" t="s">
        <v>1053</v>
      </c>
      <c r="B8" s="866"/>
      <c r="C8" s="866"/>
      <c r="D8" s="866"/>
      <c r="E8" s="866"/>
      <c r="F8" s="866"/>
    </row>
    <row r="9" spans="1:6" ht="13.5" customHeight="1">
      <c r="A9" s="867" t="s">
        <v>662</v>
      </c>
      <c r="B9" s="1039">
        <v>341857</v>
      </c>
      <c r="C9" s="1039">
        <v>397017</v>
      </c>
      <c r="D9" s="1037">
        <v>449505</v>
      </c>
      <c r="E9" s="1039">
        <v>475361.483020599</v>
      </c>
      <c r="F9" s="1039">
        <v>572651.20312065398</v>
      </c>
    </row>
    <row r="10" spans="1:6">
      <c r="A10" s="865" t="s">
        <v>663</v>
      </c>
      <c r="B10" s="1039"/>
      <c r="C10" s="1039"/>
      <c r="D10" s="1037"/>
      <c r="E10" s="1039"/>
      <c r="F10" s="1039"/>
    </row>
    <row r="11" spans="1:6">
      <c r="A11" s="816" t="s">
        <v>664</v>
      </c>
      <c r="B11" s="1039">
        <v>735</v>
      </c>
      <c r="C11" s="1039">
        <v>904.22400000000005</v>
      </c>
      <c r="D11" s="1037">
        <v>893</v>
      </c>
      <c r="E11" s="1039">
        <f>637729/1000</f>
        <v>637.72900000000004</v>
      </c>
      <c r="F11" s="1039">
        <f>505665/1000</f>
        <v>505.66500000000002</v>
      </c>
    </row>
    <row r="12" spans="1:6">
      <c r="A12" s="816" t="s">
        <v>665</v>
      </c>
      <c r="B12" s="1039">
        <v>1036967</v>
      </c>
      <c r="C12" s="1039">
        <v>1525580.0692026801</v>
      </c>
      <c r="D12" s="1037">
        <v>1774308.6844802899</v>
      </c>
      <c r="E12" s="1039">
        <v>1509567.11615684</v>
      </c>
      <c r="F12" s="1039">
        <v>1442453.090173</v>
      </c>
    </row>
    <row r="13" spans="1:6">
      <c r="A13" s="816" t="s">
        <v>666</v>
      </c>
      <c r="B13" s="1039">
        <v>24647</v>
      </c>
      <c r="C13" s="1039">
        <v>30774.407078306001</v>
      </c>
      <c r="D13" s="1037">
        <v>40182.952891522196</v>
      </c>
      <c r="E13" s="1039">
        <v>52424.645644613898</v>
      </c>
      <c r="F13" s="1039">
        <v>62104.937001314604</v>
      </c>
    </row>
    <row r="14" spans="1:6">
      <c r="A14" s="865" t="s">
        <v>667</v>
      </c>
      <c r="B14" s="1040"/>
      <c r="C14" s="1040"/>
      <c r="D14" s="1037"/>
      <c r="E14" s="1039"/>
      <c r="F14" s="1039"/>
    </row>
    <row r="15" spans="1:6">
      <c r="A15" s="816" t="s">
        <v>668</v>
      </c>
      <c r="B15" s="1039">
        <f>3383290/1000</f>
        <v>3383.29</v>
      </c>
      <c r="C15" s="1039">
        <v>4063.5680000000002</v>
      </c>
      <c r="D15" s="1039">
        <v>4318</v>
      </c>
      <c r="E15" s="1039">
        <v>4139.7420000000002</v>
      </c>
      <c r="F15" s="1039">
        <v>3930.9760000000001</v>
      </c>
    </row>
    <row r="16" spans="1:6">
      <c r="A16" s="816" t="s">
        <v>669</v>
      </c>
      <c r="B16" s="1039">
        <v>3844753</v>
      </c>
      <c r="C16" s="1039">
        <v>4823159.77288575</v>
      </c>
      <c r="D16" s="1039">
        <v>6270175</v>
      </c>
      <c r="E16" s="1039">
        <v>7271182.6562955705</v>
      </c>
      <c r="F16" s="1039">
        <v>7689602.5672955401</v>
      </c>
    </row>
    <row r="17" spans="1:6">
      <c r="A17" s="816" t="s">
        <v>666</v>
      </c>
      <c r="B17" s="1039">
        <v>84570</v>
      </c>
      <c r="C17" s="1039">
        <v>95828.383650315009</v>
      </c>
      <c r="D17" s="1039">
        <v>114417</v>
      </c>
      <c r="E17" s="1039">
        <v>133895.45044545401</v>
      </c>
      <c r="F17" s="1039">
        <v>148732.131873173</v>
      </c>
    </row>
    <row r="18" spans="1:6">
      <c r="A18" s="865" t="s">
        <v>670</v>
      </c>
      <c r="B18" s="1040"/>
      <c r="C18" s="1040"/>
      <c r="D18" s="1040"/>
      <c r="E18" s="1039"/>
      <c r="F18" s="1039"/>
    </row>
    <row r="19" spans="1:6">
      <c r="A19" s="816" t="s">
        <v>671</v>
      </c>
      <c r="B19" s="1037">
        <v>35139</v>
      </c>
      <c r="C19" s="1037">
        <v>37909.170051720001</v>
      </c>
      <c r="D19" s="1037">
        <v>45968.908141994136</v>
      </c>
      <c r="E19" s="1039">
        <v>61530.892008584036</v>
      </c>
      <c r="F19" s="1039">
        <v>76207.252360849001</v>
      </c>
    </row>
    <row r="20" spans="1:6">
      <c r="A20" s="816" t="s">
        <v>672</v>
      </c>
      <c r="B20" s="1039">
        <v>18485</v>
      </c>
      <c r="C20" s="1039">
        <v>21702.672511299999</v>
      </c>
      <c r="D20" s="1039">
        <v>22452.063777539999</v>
      </c>
      <c r="E20" s="1039">
        <v>29639.488830629998</v>
      </c>
      <c r="F20" s="1039">
        <v>34919.825147429998</v>
      </c>
    </row>
    <row r="21" spans="1:6">
      <c r="A21" s="816" t="s">
        <v>673</v>
      </c>
      <c r="B21" s="1039">
        <v>3723</v>
      </c>
      <c r="C21" s="1039">
        <v>3352.7208181088276</v>
      </c>
      <c r="D21" s="1039">
        <v>7093.8443644541403</v>
      </c>
      <c r="E21" s="1039">
        <v>7922.3842178652421</v>
      </c>
      <c r="F21" s="1039">
        <v>8756.4042030736236</v>
      </c>
    </row>
    <row r="22" spans="1:6">
      <c r="A22" s="816" t="s">
        <v>674</v>
      </c>
      <c r="B22" s="1039">
        <v>7142</v>
      </c>
      <c r="C22" s="1039">
        <v>6951.5952835099997</v>
      </c>
      <c r="D22" s="1039">
        <v>8173</v>
      </c>
      <c r="E22" s="1039">
        <v>12369.678266550001</v>
      </c>
      <c r="F22" s="1039">
        <v>15512.227015055001</v>
      </c>
    </row>
    <row r="23" spans="1:6">
      <c r="A23" s="816" t="s">
        <v>675</v>
      </c>
      <c r="B23" s="1039">
        <v>5789</v>
      </c>
      <c r="C23" s="1039">
        <v>5902.1814388011726</v>
      </c>
      <c r="D23" s="1039">
        <v>8250</v>
      </c>
      <c r="E23" s="1039">
        <v>11599.340693538794</v>
      </c>
      <c r="F23" s="1039">
        <v>17018.795995290377</v>
      </c>
    </row>
    <row r="24" spans="1:6">
      <c r="A24" s="866"/>
      <c r="B24" s="1039"/>
      <c r="C24" s="1039"/>
      <c r="D24" s="1039"/>
      <c r="E24" s="1039"/>
      <c r="F24" s="1039"/>
    </row>
    <row r="25" spans="1:6">
      <c r="A25" s="865" t="s">
        <v>676</v>
      </c>
      <c r="B25" s="1040"/>
      <c r="C25" s="1040"/>
      <c r="D25" s="1040"/>
      <c r="E25" s="1040"/>
      <c r="F25" s="1040"/>
    </row>
    <row r="26" spans="1:6">
      <c r="A26" s="816" t="s">
        <v>677</v>
      </c>
      <c r="B26" s="1038">
        <v>2208</v>
      </c>
      <c r="C26" s="1038">
        <v>2278</v>
      </c>
      <c r="D26" s="1038">
        <v>2327</v>
      </c>
      <c r="E26" s="1038">
        <v>3760.6657536140001</v>
      </c>
      <c r="F26" s="1039">
        <v>5315.4469920352904</v>
      </c>
    </row>
    <row r="27" spans="1:6">
      <c r="A27" s="866" t="s">
        <v>1054</v>
      </c>
      <c r="B27" s="1039">
        <v>2546</v>
      </c>
      <c r="C27" s="1039">
        <v>2039</v>
      </c>
      <c r="D27" s="1039">
        <v>2429</v>
      </c>
      <c r="E27" s="1039">
        <v>2160.1957411632598</v>
      </c>
      <c r="F27" s="1039">
        <v>3088.2681836012498</v>
      </c>
    </row>
    <row r="28" spans="1:6">
      <c r="A28" s="868" t="s">
        <v>678</v>
      </c>
      <c r="B28" s="1039"/>
      <c r="C28" s="1039"/>
      <c r="D28" s="1039"/>
      <c r="E28" s="1039"/>
      <c r="F28" s="1039"/>
    </row>
    <row r="29" spans="1:6">
      <c r="A29" s="866"/>
      <c r="B29" s="1039"/>
      <c r="C29" s="1039"/>
      <c r="D29" s="1039"/>
      <c r="E29" s="1039"/>
      <c r="F29" s="1039"/>
    </row>
    <row r="30" spans="1:6">
      <c r="A30" s="865" t="s">
        <v>1055</v>
      </c>
      <c r="B30" s="1039"/>
      <c r="C30" s="1039"/>
      <c r="D30" s="1039"/>
      <c r="E30" s="1039"/>
      <c r="F30" s="1039"/>
    </row>
    <row r="31" spans="1:6">
      <c r="A31" s="816" t="s">
        <v>677</v>
      </c>
      <c r="B31" s="1038">
        <v>20742</v>
      </c>
      <c r="C31" s="1038">
        <v>20543</v>
      </c>
      <c r="D31" s="1038">
        <v>21905</v>
      </c>
      <c r="E31" s="1038">
        <v>22403.0093618434</v>
      </c>
      <c r="F31" s="1039">
        <v>24804.205363577297</v>
      </c>
    </row>
    <row r="32" spans="1:6">
      <c r="A32" s="866" t="s">
        <v>1056</v>
      </c>
      <c r="B32" s="1039">
        <v>19908</v>
      </c>
      <c r="C32" s="1039">
        <v>13326</v>
      </c>
      <c r="D32" s="1039">
        <v>18769</v>
      </c>
      <c r="E32" s="1039">
        <v>22115.865789347499</v>
      </c>
      <c r="F32" s="1039">
        <v>21159.712667096901</v>
      </c>
    </row>
    <row r="33" spans="1:6">
      <c r="A33" s="868" t="s">
        <v>678</v>
      </c>
      <c r="B33" s="1039"/>
      <c r="C33" s="1039"/>
      <c r="D33" s="1039"/>
      <c r="E33" s="1039"/>
      <c r="F33" s="1039"/>
    </row>
    <row r="34" spans="1:6">
      <c r="A34" s="866"/>
      <c r="B34" s="1039"/>
      <c r="C34" s="1039"/>
      <c r="D34" s="1039"/>
      <c r="E34" s="1039"/>
      <c r="F34" s="1039"/>
    </row>
    <row r="35" spans="1:6">
      <c r="A35" s="865" t="s">
        <v>679</v>
      </c>
      <c r="B35" s="1039"/>
      <c r="C35" s="1039"/>
      <c r="D35" s="1039"/>
      <c r="E35" s="1039"/>
      <c r="F35" s="1039"/>
    </row>
    <row r="36" spans="1:6">
      <c r="A36" s="816" t="s">
        <v>677</v>
      </c>
      <c r="B36" s="1038">
        <v>1161</v>
      </c>
      <c r="C36" s="1038">
        <v>924</v>
      </c>
      <c r="D36" s="1038">
        <v>1188</v>
      </c>
      <c r="E36" s="1038">
        <v>1246.3609437401799</v>
      </c>
      <c r="F36" s="1039">
        <v>1383.4371031839401</v>
      </c>
    </row>
    <row r="37" spans="1:6">
      <c r="A37" s="866" t="s">
        <v>680</v>
      </c>
      <c r="B37" s="1039">
        <v>501</v>
      </c>
      <c r="C37" s="1039">
        <v>277</v>
      </c>
      <c r="D37" s="1039">
        <v>519</v>
      </c>
      <c r="E37" s="1039">
        <v>421.95541165764797</v>
      </c>
      <c r="F37" s="1039">
        <v>465.21637220249801</v>
      </c>
    </row>
    <row r="38" spans="1:6">
      <c r="A38" s="868" t="s">
        <v>678</v>
      </c>
      <c r="B38" s="1039"/>
      <c r="C38" s="1039"/>
      <c r="D38" s="1039"/>
      <c r="E38" s="1039"/>
      <c r="F38" s="1039"/>
    </row>
    <row r="39" spans="1:6">
      <c r="A39" s="866"/>
      <c r="B39" s="1039"/>
      <c r="C39" s="1039"/>
      <c r="D39" s="1039"/>
      <c r="E39" s="1039"/>
      <c r="F39" s="1039"/>
    </row>
    <row r="40" spans="1:6">
      <c r="A40" s="865" t="s">
        <v>681</v>
      </c>
      <c r="B40" s="1039"/>
      <c r="C40" s="1039"/>
      <c r="D40" s="1039"/>
      <c r="E40" s="1039"/>
      <c r="F40" s="1039"/>
    </row>
    <row r="41" spans="1:6">
      <c r="A41" s="816" t="s">
        <v>677</v>
      </c>
      <c r="B41" s="1038">
        <v>59456</v>
      </c>
      <c r="C41" s="1038">
        <v>56920</v>
      </c>
      <c r="D41" s="1038">
        <v>56108</v>
      </c>
      <c r="E41" s="1038">
        <v>62735.080853433101</v>
      </c>
      <c r="F41" s="1039">
        <v>58675.647473164499</v>
      </c>
    </row>
    <row r="42" spans="1:6">
      <c r="A42" s="866" t="s">
        <v>1057</v>
      </c>
      <c r="B42" s="1039">
        <v>34501</v>
      </c>
      <c r="C42" s="1039">
        <v>26891</v>
      </c>
      <c r="D42" s="1039">
        <v>26522</v>
      </c>
      <c r="E42" s="1039">
        <v>35388.814190241799</v>
      </c>
      <c r="F42" s="1039">
        <v>37482.364549534796</v>
      </c>
    </row>
    <row r="43" spans="1:6">
      <c r="A43" s="868" t="s">
        <v>678</v>
      </c>
      <c r="B43" s="1039"/>
      <c r="C43" s="1039"/>
      <c r="D43" s="1039"/>
      <c r="E43" s="1039"/>
      <c r="F43" s="1039"/>
    </row>
    <row r="44" spans="1:6">
      <c r="A44" s="866"/>
      <c r="B44" s="1039"/>
      <c r="C44" s="1039"/>
      <c r="D44" s="1039"/>
      <c r="E44" s="1039"/>
      <c r="F44" s="1039"/>
    </row>
    <row r="45" spans="1:6" s="1043" customFormat="1" ht="26.25">
      <c r="A45" s="1041" t="s">
        <v>1058</v>
      </c>
      <c r="B45" s="1042"/>
      <c r="C45" s="1042"/>
      <c r="D45" s="1042"/>
      <c r="E45" s="1042"/>
      <c r="F45" s="1042"/>
    </row>
    <row r="46" spans="1:6">
      <c r="A46" s="816" t="s">
        <v>677</v>
      </c>
      <c r="B46" s="1042">
        <v>6251.786597270001</v>
      </c>
      <c r="C46" s="1042">
        <v>5988.375</v>
      </c>
      <c r="D46" s="1042">
        <f>6391901/1000</f>
        <v>6391.9009999999998</v>
      </c>
      <c r="E46" s="1042">
        <v>7894.6438101899994</v>
      </c>
      <c r="F46" s="1042">
        <v>8590.6544455699986</v>
      </c>
    </row>
    <row r="47" spans="1:6">
      <c r="A47" s="866" t="s">
        <v>1057</v>
      </c>
      <c r="B47" s="1042">
        <v>692.92650245999994</v>
      </c>
      <c r="C47" s="1044">
        <v>-14.382</v>
      </c>
      <c r="D47" s="1042">
        <f>36899/1000</f>
        <v>36.899000000000001</v>
      </c>
      <c r="E47" s="1042">
        <v>1319.97720417</v>
      </c>
      <c r="F47" s="1042">
        <v>66.862196990000001</v>
      </c>
    </row>
    <row r="48" spans="1:6">
      <c r="A48" s="868" t="s">
        <v>678</v>
      </c>
      <c r="B48" s="1042"/>
      <c r="C48" s="1042"/>
      <c r="D48" s="1042"/>
      <c r="E48" s="1042"/>
      <c r="F48" s="1042"/>
    </row>
    <row r="49" spans="1:6">
      <c r="A49" s="866"/>
      <c r="B49" s="1039"/>
      <c r="C49" s="1039"/>
      <c r="D49" s="1039"/>
      <c r="E49" s="1039"/>
      <c r="F49" s="1039"/>
    </row>
    <row r="50" spans="1:6">
      <c r="A50" s="865" t="s">
        <v>1059</v>
      </c>
      <c r="B50" s="1039"/>
      <c r="C50" s="1039"/>
      <c r="D50" s="1039"/>
      <c r="E50" s="1039"/>
      <c r="F50" s="1039"/>
    </row>
    <row r="51" spans="1:6">
      <c r="A51" s="816" t="s">
        <v>677</v>
      </c>
      <c r="B51" s="1039">
        <f>B26+B31+B36+B41+B46</f>
        <v>89818.786597269995</v>
      </c>
      <c r="C51" s="1039">
        <f t="shared" ref="C51:F51" si="0">C26+C31+C36+C41+C46</f>
        <v>86653.375</v>
      </c>
      <c r="D51" s="1039">
        <f>D26+D31+D36+D41+D46</f>
        <v>87919.900999999998</v>
      </c>
      <c r="E51" s="1039">
        <f t="shared" si="0"/>
        <v>98039.760722820676</v>
      </c>
      <c r="F51" s="1039">
        <f t="shared" si="0"/>
        <v>98769.391377531021</v>
      </c>
    </row>
    <row r="52" spans="1:6">
      <c r="A52" s="866" t="s">
        <v>1056</v>
      </c>
      <c r="B52" s="1039">
        <f>B42+B37+B32+B27+B47</f>
        <v>58148.926502460003</v>
      </c>
      <c r="C52" s="1039">
        <f t="shared" ref="C52:F52" si="1">C42+C37+C32+C27+C47</f>
        <v>42518.618000000002</v>
      </c>
      <c r="D52" s="1039">
        <f t="shared" si="1"/>
        <v>48275.898999999998</v>
      </c>
      <c r="E52" s="1039">
        <f>E42+E37+E32+E27+E47</f>
        <v>61406.808336580209</v>
      </c>
      <c r="F52" s="1039">
        <f t="shared" si="1"/>
        <v>62262.423969425443</v>
      </c>
    </row>
    <row r="53" spans="1:6">
      <c r="A53" s="868" t="s">
        <v>678</v>
      </c>
      <c r="B53" s="1045">
        <v>0</v>
      </c>
      <c r="C53" s="1045">
        <v>0</v>
      </c>
      <c r="D53" s="1045">
        <v>0</v>
      </c>
      <c r="E53" s="1045">
        <v>0</v>
      </c>
      <c r="F53" s="1045">
        <v>0</v>
      </c>
    </row>
    <row r="54" spans="1:6">
      <c r="A54" s="868" t="s">
        <v>682</v>
      </c>
      <c r="B54" s="1039">
        <v>11634.220978326648</v>
      </c>
      <c r="C54" s="1039">
        <v>23624.417000000001</v>
      </c>
      <c r="D54" s="1039">
        <v>19849.300749124199</v>
      </c>
      <c r="E54" s="1039">
        <v>24147.381571341899</v>
      </c>
      <c r="F54" s="1039">
        <v>25062.466358424699</v>
      </c>
    </row>
    <row r="55" spans="1:6">
      <c r="A55" s="1046"/>
      <c r="B55" s="1039"/>
      <c r="C55" s="1039"/>
      <c r="D55" s="1039"/>
      <c r="E55" s="1039"/>
      <c r="F55" s="1039"/>
    </row>
    <row r="56" spans="1:6">
      <c r="A56" s="1051" t="s">
        <v>1060</v>
      </c>
      <c r="B56" s="1039"/>
      <c r="C56" s="1039"/>
      <c r="D56" s="1039"/>
      <c r="E56" s="1039"/>
      <c r="F56" s="1039"/>
    </row>
    <row r="57" spans="1:6">
      <c r="A57" s="816" t="s">
        <v>677</v>
      </c>
      <c r="B57" s="1039">
        <v>3724.2883207899999</v>
      </c>
      <c r="C57" s="1039">
        <v>2249.9740000000002</v>
      </c>
      <c r="D57" s="1039">
        <v>2429.0819999999999</v>
      </c>
      <c r="E57" s="1039">
        <v>2343.1639988099996</v>
      </c>
      <c r="F57" s="1039">
        <v>2628.2410958800001</v>
      </c>
    </row>
    <row r="58" spans="1:6">
      <c r="A58" s="866" t="s">
        <v>1061</v>
      </c>
      <c r="B58" s="1039">
        <v>3559.7143708399999</v>
      </c>
      <c r="C58" s="1039">
        <v>1505.471</v>
      </c>
      <c r="D58" s="1039">
        <v>2379.1149999999998</v>
      </c>
      <c r="E58" s="1039">
        <v>2461.3717328417397</v>
      </c>
      <c r="F58" s="1039">
        <v>3642.1899526100001</v>
      </c>
    </row>
    <row r="59" spans="1:6">
      <c r="A59" s="868" t="s">
        <v>678</v>
      </c>
      <c r="B59" s="1039">
        <v>0</v>
      </c>
      <c r="C59" s="1039">
        <v>0</v>
      </c>
      <c r="D59" s="1039">
        <v>0</v>
      </c>
      <c r="E59" s="1039">
        <v>0</v>
      </c>
      <c r="F59" s="1039">
        <v>0</v>
      </c>
    </row>
    <row r="60" spans="1:6">
      <c r="A60" s="868" t="s">
        <v>682</v>
      </c>
      <c r="B60" s="1047">
        <v>-662.4018829230472</v>
      </c>
      <c r="C60" s="1047">
        <v>1230.5239999999999</v>
      </c>
      <c r="D60" s="1047">
        <v>-525.50599999999997</v>
      </c>
      <c r="E60" s="1047">
        <v>1052.2356714022601</v>
      </c>
      <c r="F60" s="1047">
        <v>-1374.7346218430002</v>
      </c>
    </row>
    <row r="61" spans="1:6">
      <c r="A61" s="1046"/>
      <c r="B61" s="1039"/>
      <c r="C61" s="1039"/>
      <c r="D61" s="1039"/>
      <c r="E61" s="1039"/>
      <c r="F61" s="1039"/>
    </row>
    <row r="62" spans="1:6">
      <c r="A62" s="865" t="s">
        <v>683</v>
      </c>
      <c r="B62" s="1039">
        <v>19841</v>
      </c>
      <c r="C62" s="1039">
        <v>19571</v>
      </c>
      <c r="D62" s="1039">
        <v>20032</v>
      </c>
      <c r="E62" s="1039">
        <v>20057</v>
      </c>
      <c r="F62" s="1039">
        <v>20250</v>
      </c>
    </row>
    <row r="63" spans="1:6">
      <c r="A63" s="865" t="s">
        <v>684</v>
      </c>
      <c r="B63" s="1039">
        <v>2069</v>
      </c>
      <c r="C63" s="1039">
        <v>1953</v>
      </c>
      <c r="D63" s="1039">
        <v>1896</v>
      </c>
      <c r="E63" s="1039">
        <v>2046</v>
      </c>
      <c r="F63" s="1039">
        <v>2037</v>
      </c>
    </row>
    <row r="64" spans="1:6">
      <c r="A64" s="869" t="s">
        <v>685</v>
      </c>
      <c r="B64" s="1048">
        <v>27</v>
      </c>
      <c r="C64" s="1048">
        <v>27</v>
      </c>
      <c r="D64" s="1048">
        <v>27</v>
      </c>
      <c r="E64" s="1048">
        <v>28</v>
      </c>
      <c r="F64" s="1039">
        <v>28</v>
      </c>
    </row>
    <row r="65" spans="1:6">
      <c r="A65" s="1049"/>
      <c r="B65" s="1050"/>
      <c r="C65" s="1050"/>
      <c r="D65" s="1050"/>
      <c r="E65" s="1050"/>
      <c r="F65" s="1050"/>
    </row>
    <row r="66" spans="1:6">
      <c r="A66" s="1050"/>
      <c r="B66" s="1050"/>
      <c r="C66" s="1050"/>
      <c r="D66" s="1050"/>
      <c r="E66" s="1050"/>
      <c r="F66" s="1050"/>
    </row>
    <row r="67" spans="1:6">
      <c r="A67" s="1482" t="s">
        <v>687</v>
      </c>
      <c r="B67" s="1483"/>
      <c r="C67" s="1483"/>
      <c r="D67" s="1483"/>
      <c r="E67" s="1483"/>
      <c r="F67" s="1483"/>
    </row>
    <row r="68" spans="1:6">
      <c r="A68" s="1484" t="s">
        <v>688</v>
      </c>
      <c r="B68" s="1485"/>
      <c r="C68" s="1485"/>
      <c r="D68" s="1485"/>
      <c r="E68" s="1485"/>
      <c r="F68" s="1485"/>
    </row>
    <row r="69" spans="1:6">
      <c r="A69" s="1481" t="s">
        <v>1062</v>
      </c>
      <c r="B69" s="1481"/>
      <c r="C69" s="1481"/>
      <c r="D69" s="1481"/>
      <c r="E69" s="1481"/>
      <c r="F69" s="1481"/>
    </row>
    <row r="70" spans="1:6">
      <c r="A70" s="1481" t="s">
        <v>1063</v>
      </c>
      <c r="B70" s="1481"/>
      <c r="C70" s="1481"/>
      <c r="D70" s="1481"/>
      <c r="E70" s="1481"/>
      <c r="F70" s="1481"/>
    </row>
    <row r="71" spans="1:6" ht="37.5" customHeight="1">
      <c r="A71" s="1479" t="s">
        <v>1064</v>
      </c>
      <c r="B71" s="1479"/>
      <c r="C71" s="1479"/>
      <c r="D71" s="1479"/>
      <c r="E71" s="1479"/>
      <c r="F71" s="1479"/>
    </row>
    <row r="72" spans="1:6" ht="36.75" customHeight="1">
      <c r="A72" s="1479" t="s">
        <v>1065</v>
      </c>
      <c r="B72" s="1479"/>
      <c r="C72" s="1479"/>
      <c r="D72" s="1479"/>
      <c r="E72" s="1479"/>
      <c r="F72" s="1479"/>
    </row>
    <row r="73" spans="1:6" ht="23.25" customHeight="1">
      <c r="A73" s="1479" t="s">
        <v>686</v>
      </c>
      <c r="B73" s="1479"/>
      <c r="C73" s="1479"/>
      <c r="D73" s="1479"/>
      <c r="E73" s="1479"/>
      <c r="F73" s="1479"/>
    </row>
  </sheetData>
  <mergeCells count="8">
    <mergeCell ref="A72:F72"/>
    <mergeCell ref="A73:F73"/>
    <mergeCell ref="A71:F71"/>
    <mergeCell ref="A3:F3"/>
    <mergeCell ref="A70:F70"/>
    <mergeCell ref="A67:F67"/>
    <mergeCell ref="A68:F68"/>
    <mergeCell ref="A69:F69"/>
  </mergeCells>
  <phoneticPr fontId="31" type="noConversion"/>
  <hyperlinks>
    <hyperlink ref="F2" location="உள்ளடக்கம்!A1" display="cs;slf;fj;jpw;F jpUk;Gtjw;F" xr:uid="{229CCDD2-CD50-47E0-A2BA-CE82565C650B}"/>
  </hyperlinks>
  <printOptions horizontalCentered="1" verticalCentered="1"/>
  <pageMargins left="0.25" right="0.25" top="0.75" bottom="0.75" header="0.3" footer="0.3"/>
  <pageSetup paperSize="9" scale="57" orientation="portrait" r:id="rId1"/>
  <headerFooter>
    <oddHeader>&amp;L&amp;"Calibri"&amp;10&amp;K000000 [Limited Sharing]&amp;1#_x000D_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C602B-25AA-4EC7-9C23-DF2243A3AB66}">
  <sheetPr>
    <pageSetUpPr fitToPage="1"/>
  </sheetPr>
  <dimension ref="A1:K37"/>
  <sheetViews>
    <sheetView topLeftCell="B1" zoomScaleNormal="100" workbookViewId="0">
      <selection activeCell="K2" sqref="K2"/>
    </sheetView>
  </sheetViews>
  <sheetFormatPr defaultColWidth="10.6640625" defaultRowHeight="12.75"/>
  <cols>
    <col min="1" max="1" width="43.5" style="141" customWidth="1"/>
    <col min="2" max="11" width="16" style="141" customWidth="1"/>
    <col min="12" max="16384" width="10.6640625" style="141"/>
  </cols>
  <sheetData>
    <row r="1" spans="1:11" s="135" customFormat="1" ht="15.75">
      <c r="A1" s="870" t="s">
        <v>116</v>
      </c>
      <c r="J1" s="134"/>
      <c r="K1" s="863" t="s">
        <v>653</v>
      </c>
    </row>
    <row r="2" spans="1:11" s="135" customFormat="1" ht="15.75">
      <c r="A2" s="1488"/>
      <c r="B2" s="1488"/>
      <c r="C2" s="1488"/>
      <c r="D2" s="1488"/>
      <c r="E2" s="1488"/>
      <c r="F2" s="1488"/>
      <c r="K2" s="1130" t="s">
        <v>806</v>
      </c>
    </row>
    <row r="3" spans="1:11" s="135" customFormat="1" ht="15.75">
      <c r="A3" s="1489" t="s">
        <v>689</v>
      </c>
      <c r="B3" s="1489"/>
      <c r="C3" s="1489"/>
      <c r="D3" s="1489"/>
      <c r="E3" s="1489"/>
      <c r="F3" s="1489"/>
      <c r="G3" s="1489"/>
      <c r="H3" s="1489"/>
      <c r="I3" s="1489"/>
      <c r="J3" s="1489"/>
      <c r="K3" s="1489"/>
    </row>
    <row r="4" spans="1:11" s="135" customFormat="1" ht="15.75">
      <c r="A4" s="132"/>
      <c r="B4" s="132"/>
      <c r="C4" s="132"/>
      <c r="D4" s="132"/>
      <c r="E4" s="132"/>
      <c r="F4" s="132"/>
    </row>
    <row r="5" spans="1:11">
      <c r="A5" s="1490" t="s">
        <v>690</v>
      </c>
      <c r="B5" s="1490" t="s">
        <v>1066</v>
      </c>
      <c r="C5" s="1490"/>
      <c r="D5" s="1490"/>
      <c r="E5" s="1490"/>
      <c r="F5" s="1490"/>
      <c r="G5" s="1492" t="s">
        <v>1067</v>
      </c>
      <c r="H5" s="1493"/>
      <c r="I5" s="1493"/>
      <c r="J5" s="1493"/>
      <c r="K5" s="1494"/>
    </row>
    <row r="6" spans="1:11" ht="13.5" thickBot="1">
      <c r="A6" s="1490"/>
      <c r="B6" s="1491"/>
      <c r="C6" s="1491"/>
      <c r="D6" s="1491"/>
      <c r="E6" s="1491"/>
      <c r="F6" s="1491"/>
      <c r="G6" s="1495"/>
      <c r="H6" s="1496"/>
      <c r="I6" s="1496"/>
      <c r="J6" s="1496"/>
      <c r="K6" s="1497"/>
    </row>
    <row r="7" spans="1:11" ht="13.5" thickBot="1">
      <c r="A7" s="1490"/>
      <c r="B7" s="1052">
        <v>2020</v>
      </c>
      <c r="C7" s="259">
        <v>2021</v>
      </c>
      <c r="D7" s="1053">
        <v>2022</v>
      </c>
      <c r="E7" s="259">
        <v>2023</v>
      </c>
      <c r="F7" s="1054">
        <v>2024</v>
      </c>
      <c r="G7" s="259">
        <v>2020</v>
      </c>
      <c r="H7" s="1053">
        <v>2021</v>
      </c>
      <c r="I7" s="259">
        <v>2022</v>
      </c>
      <c r="J7" s="1053">
        <v>2023</v>
      </c>
      <c r="K7" s="259">
        <v>2024</v>
      </c>
    </row>
    <row r="8" spans="1:11" ht="15" customHeight="1">
      <c r="A8" s="871" t="s">
        <v>691</v>
      </c>
      <c r="B8" s="260"/>
      <c r="C8" s="260"/>
      <c r="D8" s="260"/>
      <c r="E8" s="260"/>
      <c r="F8" s="261"/>
      <c r="G8" s="262"/>
      <c r="H8" s="263"/>
      <c r="I8" s="263"/>
      <c r="J8" s="263"/>
      <c r="K8" s="264"/>
    </row>
    <row r="9" spans="1:11" ht="15" customHeight="1">
      <c r="A9" s="872" t="s">
        <v>692</v>
      </c>
      <c r="B9" s="267">
        <v>3234.306</v>
      </c>
      <c r="C9" s="267">
        <v>7934.9</v>
      </c>
      <c r="D9" s="267">
        <v>3746.0749999999998</v>
      </c>
      <c r="E9" s="267">
        <v>2076.89</v>
      </c>
      <c r="F9" s="197">
        <v>3183.3</v>
      </c>
      <c r="G9" s="265" t="s">
        <v>66</v>
      </c>
      <c r="H9" s="266" t="s">
        <v>67</v>
      </c>
      <c r="I9" s="266" t="s">
        <v>68</v>
      </c>
      <c r="J9" s="266" t="s">
        <v>69</v>
      </c>
      <c r="K9" s="306" t="s">
        <v>99</v>
      </c>
    </row>
    <row r="10" spans="1:11" ht="15" customHeight="1">
      <c r="A10" s="872" t="s">
        <v>693</v>
      </c>
      <c r="B10" s="267">
        <v>3151.25045</v>
      </c>
      <c r="C10" s="267">
        <v>3532.5</v>
      </c>
      <c r="D10" s="267">
        <v>1568</v>
      </c>
      <c r="E10" s="267">
        <v>3522.67</v>
      </c>
      <c r="F10" s="197">
        <v>8960</v>
      </c>
      <c r="G10" s="265" t="s">
        <v>70</v>
      </c>
      <c r="H10" s="266" t="s">
        <v>71</v>
      </c>
      <c r="I10" s="266" t="s">
        <v>72</v>
      </c>
      <c r="J10" s="266" t="s">
        <v>73</v>
      </c>
      <c r="K10" s="306" t="s">
        <v>100</v>
      </c>
    </row>
    <row r="11" spans="1:11" ht="15" customHeight="1">
      <c r="A11" s="873"/>
      <c r="B11" s="267"/>
      <c r="C11" s="267"/>
      <c r="D11" s="267"/>
      <c r="E11" s="267"/>
      <c r="F11" s="197"/>
      <c r="G11" s="265"/>
      <c r="H11" s="266"/>
      <c r="I11" s="266"/>
      <c r="J11" s="266"/>
      <c r="K11" s="306"/>
    </row>
    <row r="12" spans="1:11" ht="15" customHeight="1">
      <c r="A12" s="871" t="s">
        <v>694</v>
      </c>
      <c r="B12" s="267"/>
      <c r="C12" s="267"/>
      <c r="D12" s="267"/>
      <c r="E12" s="267"/>
      <c r="F12" s="197"/>
      <c r="G12" s="265"/>
      <c r="H12" s="266"/>
      <c r="I12" s="266"/>
      <c r="J12" s="266"/>
      <c r="K12" s="306"/>
    </row>
    <row r="13" spans="1:11" ht="15" customHeight="1">
      <c r="A13" s="874" t="s">
        <v>695</v>
      </c>
      <c r="B13" s="267"/>
      <c r="C13" s="267"/>
      <c r="D13" s="267"/>
      <c r="E13" s="267"/>
      <c r="F13" s="197"/>
      <c r="G13" s="265"/>
      <c r="H13" s="266"/>
      <c r="I13" s="266"/>
      <c r="J13" s="266"/>
      <c r="K13" s="306"/>
    </row>
    <row r="14" spans="1:11" ht="15" customHeight="1">
      <c r="A14" s="872" t="s">
        <v>696</v>
      </c>
      <c r="B14" s="267">
        <v>319.95800000000003</v>
      </c>
      <c r="C14" s="267">
        <v>1182.7</v>
      </c>
      <c r="D14" s="267">
        <v>1533</v>
      </c>
      <c r="E14" s="267">
        <v>0</v>
      </c>
      <c r="F14" s="197" t="s">
        <v>64</v>
      </c>
      <c r="G14" s="265" t="s">
        <v>74</v>
      </c>
      <c r="H14" s="266" t="s">
        <v>75</v>
      </c>
      <c r="I14" s="266" t="s">
        <v>76</v>
      </c>
      <c r="J14" s="266" t="s">
        <v>64</v>
      </c>
      <c r="K14" s="306" t="s">
        <v>64</v>
      </c>
    </row>
    <row r="15" spans="1:11" ht="15" customHeight="1">
      <c r="A15" s="872" t="s">
        <v>697</v>
      </c>
      <c r="B15" s="267">
        <v>175.4</v>
      </c>
      <c r="C15" s="267">
        <v>0</v>
      </c>
      <c r="D15" s="267" t="s">
        <v>64</v>
      </c>
      <c r="E15" s="267">
        <v>7484.7110000000011</v>
      </c>
      <c r="F15" s="197">
        <v>6006.7</v>
      </c>
      <c r="G15" s="265" t="s">
        <v>77</v>
      </c>
      <c r="H15" s="266" t="s">
        <v>64</v>
      </c>
      <c r="I15" s="266" t="s">
        <v>64</v>
      </c>
      <c r="J15" s="266" t="s">
        <v>78</v>
      </c>
      <c r="K15" s="306" t="s">
        <v>101</v>
      </c>
    </row>
    <row r="16" spans="1:11" ht="15" customHeight="1">
      <c r="A16" s="872" t="s">
        <v>698</v>
      </c>
      <c r="B16" s="267">
        <v>17.844999999999999</v>
      </c>
      <c r="C16" s="267">
        <v>0</v>
      </c>
      <c r="D16" s="267" t="s">
        <v>64</v>
      </c>
      <c r="E16" s="267">
        <v>0</v>
      </c>
      <c r="F16" s="197" t="s">
        <v>64</v>
      </c>
      <c r="G16" s="265" t="s">
        <v>79</v>
      </c>
      <c r="H16" s="266">
        <v>0</v>
      </c>
      <c r="I16" s="267" t="s">
        <v>64</v>
      </c>
      <c r="J16" s="267" t="s">
        <v>64</v>
      </c>
      <c r="K16" s="305" t="s">
        <v>64</v>
      </c>
    </row>
    <row r="17" spans="1:11" ht="15" customHeight="1">
      <c r="A17" s="874" t="s">
        <v>699</v>
      </c>
      <c r="B17" s="267"/>
      <c r="C17" s="267"/>
      <c r="D17" s="267"/>
      <c r="E17" s="267"/>
      <c r="F17" s="197"/>
      <c r="G17" s="265"/>
      <c r="H17" s="266"/>
      <c r="I17" s="266"/>
      <c r="J17" s="266"/>
      <c r="K17" s="306"/>
    </row>
    <row r="18" spans="1:11" ht="15" customHeight="1">
      <c r="A18" s="872" t="s">
        <v>696</v>
      </c>
      <c r="B18" s="267">
        <v>31.25</v>
      </c>
      <c r="C18" s="267">
        <v>423</v>
      </c>
      <c r="D18" s="267">
        <v>22</v>
      </c>
      <c r="E18" s="267">
        <v>0</v>
      </c>
      <c r="F18" s="197" t="s">
        <v>64</v>
      </c>
      <c r="G18" s="265" t="s">
        <v>80</v>
      </c>
      <c r="H18" s="266" t="s">
        <v>81</v>
      </c>
      <c r="I18" s="266" t="s">
        <v>82</v>
      </c>
      <c r="J18" s="266" t="s">
        <v>64</v>
      </c>
      <c r="K18" s="306" t="s">
        <v>64</v>
      </c>
    </row>
    <row r="19" spans="1:11" ht="15" customHeight="1">
      <c r="A19" s="872" t="s">
        <v>697</v>
      </c>
      <c r="B19" s="267">
        <v>65.900000000000006</v>
      </c>
      <c r="C19" s="267">
        <v>0</v>
      </c>
      <c r="D19" s="267">
        <v>235</v>
      </c>
      <c r="E19" s="267">
        <v>1450.25</v>
      </c>
      <c r="F19" s="197">
        <v>2318.1</v>
      </c>
      <c r="G19" s="265" t="s">
        <v>83</v>
      </c>
      <c r="H19" s="266">
        <v>0</v>
      </c>
      <c r="I19" s="307">
        <v>7.5</v>
      </c>
      <c r="J19" s="307" t="s">
        <v>84</v>
      </c>
      <c r="K19" s="308" t="s">
        <v>102</v>
      </c>
    </row>
    <row r="20" spans="1:11" ht="15" customHeight="1">
      <c r="A20" s="872" t="s">
        <v>698</v>
      </c>
      <c r="B20" s="267">
        <v>48.444000000000003</v>
      </c>
      <c r="C20" s="267">
        <v>0</v>
      </c>
      <c r="D20" s="267" t="s">
        <v>64</v>
      </c>
      <c r="E20" s="267">
        <v>0</v>
      </c>
      <c r="F20" s="197" t="s">
        <v>64</v>
      </c>
      <c r="G20" s="304" t="s">
        <v>85</v>
      </c>
      <c r="H20" s="266">
        <v>0</v>
      </c>
      <c r="I20" s="267" t="s">
        <v>64</v>
      </c>
      <c r="J20" s="267" t="s">
        <v>64</v>
      </c>
      <c r="K20" s="305" t="s">
        <v>64</v>
      </c>
    </row>
    <row r="21" spans="1:11" ht="15" customHeight="1">
      <c r="A21" s="874" t="s">
        <v>700</v>
      </c>
      <c r="B21" s="267"/>
      <c r="C21" s="267"/>
      <c r="D21" s="267"/>
      <c r="E21" s="267"/>
      <c r="F21" s="197"/>
      <c r="G21" s="265"/>
      <c r="H21" s="266"/>
      <c r="I21" s="266"/>
      <c r="J21" s="266"/>
      <c r="K21" s="306"/>
    </row>
    <row r="22" spans="1:11" ht="15" customHeight="1">
      <c r="A22" s="872" t="s">
        <v>696</v>
      </c>
      <c r="B22" s="267">
        <v>2.9</v>
      </c>
      <c r="C22" s="267">
        <v>60</v>
      </c>
      <c r="D22" s="267" t="s">
        <v>64</v>
      </c>
      <c r="E22" s="267">
        <v>0</v>
      </c>
      <c r="F22" s="197" t="s">
        <v>64</v>
      </c>
      <c r="G22" s="265" t="s">
        <v>86</v>
      </c>
      <c r="H22" s="266" t="s">
        <v>87</v>
      </c>
      <c r="I22" s="266" t="s">
        <v>64</v>
      </c>
      <c r="J22" s="266" t="s">
        <v>64</v>
      </c>
      <c r="K22" s="306" t="s">
        <v>64</v>
      </c>
    </row>
    <row r="23" spans="1:11" ht="15" customHeight="1">
      <c r="A23" s="872" t="s">
        <v>697</v>
      </c>
      <c r="B23" s="267">
        <v>298.75</v>
      </c>
      <c r="C23" s="267">
        <v>203.5</v>
      </c>
      <c r="D23" s="267">
        <v>954.5</v>
      </c>
      <c r="E23" s="267">
        <v>1393.25</v>
      </c>
      <c r="F23" s="197">
        <v>279.5</v>
      </c>
      <c r="G23" s="265" t="s">
        <v>70</v>
      </c>
      <c r="H23" s="266" t="s">
        <v>88</v>
      </c>
      <c r="I23" s="266" t="s">
        <v>89</v>
      </c>
      <c r="J23" s="266" t="s">
        <v>90</v>
      </c>
      <c r="K23" s="306" t="s">
        <v>103</v>
      </c>
    </row>
    <row r="24" spans="1:11" ht="15" customHeight="1">
      <c r="A24" s="872" t="s">
        <v>698</v>
      </c>
      <c r="B24" s="267">
        <v>85.927598579999994</v>
      </c>
      <c r="C24" s="267">
        <v>0</v>
      </c>
      <c r="D24" s="267" t="s">
        <v>64</v>
      </c>
      <c r="E24" s="267">
        <v>0</v>
      </c>
      <c r="F24" s="197" t="s">
        <v>64</v>
      </c>
      <c r="G24" s="265" t="s">
        <v>91</v>
      </c>
      <c r="H24" s="266">
        <v>0</v>
      </c>
      <c r="I24" s="267" t="s">
        <v>64</v>
      </c>
      <c r="J24" s="267" t="s">
        <v>64</v>
      </c>
      <c r="K24" s="305" t="s">
        <v>64</v>
      </c>
    </row>
    <row r="25" spans="1:11" ht="15" customHeight="1">
      <c r="A25" s="874" t="s">
        <v>701</v>
      </c>
      <c r="B25" s="267"/>
      <c r="C25" s="267"/>
      <c r="D25" s="267"/>
      <c r="E25" s="267"/>
      <c r="F25" s="197"/>
      <c r="G25" s="265"/>
      <c r="H25" s="266"/>
      <c r="I25" s="266"/>
      <c r="J25" s="266"/>
      <c r="K25" s="306"/>
    </row>
    <row r="26" spans="1:11" ht="15" customHeight="1">
      <c r="A26" s="872" t="s">
        <v>702</v>
      </c>
      <c r="B26" s="267" t="s">
        <v>64</v>
      </c>
      <c r="C26" s="267">
        <v>0</v>
      </c>
      <c r="D26" s="267" t="s">
        <v>64</v>
      </c>
      <c r="E26" s="267">
        <v>0</v>
      </c>
      <c r="F26" s="197" t="s">
        <v>64</v>
      </c>
      <c r="G26" s="265" t="s">
        <v>64</v>
      </c>
      <c r="H26" s="266" t="s">
        <v>64</v>
      </c>
      <c r="I26" s="266" t="s">
        <v>64</v>
      </c>
      <c r="J26" s="266" t="s">
        <v>64</v>
      </c>
      <c r="K26" s="306" t="s">
        <v>64</v>
      </c>
    </row>
    <row r="27" spans="1:11" ht="15" customHeight="1">
      <c r="A27" s="872" t="s">
        <v>703</v>
      </c>
      <c r="B27" s="267">
        <v>21.702999999999999</v>
      </c>
      <c r="C27" s="267">
        <v>0</v>
      </c>
      <c r="D27" s="267" t="s">
        <v>64</v>
      </c>
      <c r="E27" s="267">
        <v>8.5</v>
      </c>
      <c r="F27" s="197">
        <v>12</v>
      </c>
      <c r="G27" s="265" t="s">
        <v>92</v>
      </c>
      <c r="H27" s="266" t="s">
        <v>64</v>
      </c>
      <c r="I27" s="266" t="s">
        <v>64</v>
      </c>
      <c r="J27" s="266" t="s">
        <v>93</v>
      </c>
      <c r="K27" s="306" t="s">
        <v>104</v>
      </c>
    </row>
    <row r="28" spans="1:11" ht="15" customHeight="1">
      <c r="A28" s="872" t="s">
        <v>704</v>
      </c>
      <c r="B28" s="267" t="s">
        <v>64</v>
      </c>
      <c r="C28" s="267">
        <v>14.35</v>
      </c>
      <c r="D28" s="267">
        <v>23.53</v>
      </c>
      <c r="E28" s="267">
        <v>0</v>
      </c>
      <c r="F28" s="197" t="s">
        <v>64</v>
      </c>
      <c r="G28" s="265" t="s">
        <v>64</v>
      </c>
      <c r="H28" s="266" t="s">
        <v>94</v>
      </c>
      <c r="I28" s="266" t="s">
        <v>95</v>
      </c>
      <c r="J28" s="266" t="s">
        <v>64</v>
      </c>
      <c r="K28" s="306" t="s">
        <v>64</v>
      </c>
    </row>
    <row r="29" spans="1:11" ht="15" customHeight="1">
      <c r="A29" s="872" t="s">
        <v>705</v>
      </c>
      <c r="B29" s="267" t="s">
        <v>64</v>
      </c>
      <c r="C29" s="267">
        <v>0</v>
      </c>
      <c r="D29" s="267" t="s">
        <v>64</v>
      </c>
      <c r="E29" s="267">
        <v>0</v>
      </c>
      <c r="F29" s="197" t="s">
        <v>64</v>
      </c>
      <c r="G29" s="265" t="s">
        <v>64</v>
      </c>
      <c r="H29" s="266" t="s">
        <v>64</v>
      </c>
      <c r="I29" s="266" t="s">
        <v>64</v>
      </c>
      <c r="J29" s="266" t="s">
        <v>64</v>
      </c>
      <c r="K29" s="306" t="s">
        <v>64</v>
      </c>
    </row>
    <row r="30" spans="1:11" ht="15" customHeight="1">
      <c r="A30" s="872"/>
      <c r="B30" s="267"/>
      <c r="C30" s="267"/>
      <c r="D30" s="267"/>
      <c r="E30" s="267"/>
      <c r="F30" s="197"/>
      <c r="G30" s="265"/>
      <c r="H30" s="266"/>
      <c r="I30" s="266"/>
      <c r="J30" s="266"/>
      <c r="K30" s="306"/>
    </row>
    <row r="31" spans="1:11" ht="15" customHeight="1">
      <c r="A31" s="871" t="s">
        <v>1068</v>
      </c>
      <c r="B31" s="267"/>
      <c r="C31" s="267"/>
      <c r="D31" s="267"/>
      <c r="E31" s="267"/>
      <c r="F31" s="197"/>
      <c r="G31" s="265"/>
      <c r="H31" s="266"/>
      <c r="I31" s="266"/>
      <c r="J31" s="266"/>
      <c r="K31" s="306"/>
    </row>
    <row r="32" spans="1:11" ht="15" customHeight="1">
      <c r="A32" s="872" t="s">
        <v>706</v>
      </c>
      <c r="B32" s="267">
        <v>32809.42099999998</v>
      </c>
      <c r="C32" s="267">
        <v>29450.3</v>
      </c>
      <c r="D32" s="267">
        <v>54528</v>
      </c>
      <c r="E32" s="267">
        <v>17991</v>
      </c>
      <c r="F32" s="197">
        <v>32516.799999999999</v>
      </c>
      <c r="G32" s="876" t="s">
        <v>709</v>
      </c>
      <c r="H32" s="878" t="s">
        <v>711</v>
      </c>
      <c r="I32" s="878" t="s">
        <v>713</v>
      </c>
      <c r="J32" s="878" t="s">
        <v>715</v>
      </c>
      <c r="K32" s="881" t="s">
        <v>718</v>
      </c>
    </row>
    <row r="33" spans="1:11" ht="15" customHeight="1" thickBot="1">
      <c r="A33" s="875" t="s">
        <v>707</v>
      </c>
      <c r="B33" s="268">
        <v>714.67299999999977</v>
      </c>
      <c r="C33" s="268">
        <v>30095.200000000001</v>
      </c>
      <c r="D33" s="268">
        <v>163058</v>
      </c>
      <c r="E33" s="268">
        <v>26015.3</v>
      </c>
      <c r="F33" s="269">
        <v>1708</v>
      </c>
      <c r="G33" s="877" t="s">
        <v>710</v>
      </c>
      <c r="H33" s="879" t="s">
        <v>712</v>
      </c>
      <c r="I33" s="879" t="s">
        <v>714</v>
      </c>
      <c r="J33" s="879" t="s">
        <v>716</v>
      </c>
      <c r="K33" s="880" t="s">
        <v>717</v>
      </c>
    </row>
    <row r="34" spans="1:11">
      <c r="A34" s="814" t="s">
        <v>708</v>
      </c>
      <c r="B34" s="163"/>
      <c r="C34" s="163"/>
      <c r="D34" s="163"/>
      <c r="E34" s="163"/>
      <c r="F34" s="163"/>
      <c r="H34" s="1486" t="s">
        <v>158</v>
      </c>
      <c r="I34" s="1487"/>
      <c r="J34" s="1487"/>
      <c r="K34" s="1487"/>
    </row>
    <row r="37" spans="1:11">
      <c r="D37" s="164"/>
      <c r="E37" s="164"/>
      <c r="F37" s="165"/>
    </row>
  </sheetData>
  <mergeCells count="6">
    <mergeCell ref="H34:K34"/>
    <mergeCell ref="A2:F2"/>
    <mergeCell ref="A3:K3"/>
    <mergeCell ref="A5:A7"/>
    <mergeCell ref="B5:F6"/>
    <mergeCell ref="G5:K6"/>
  </mergeCells>
  <hyperlinks>
    <hyperlink ref="K2" location="உள்ளடக்கம்!A1" display="cs;slf;fj;jpw;F jpUk;Gtjw;F" xr:uid="{718700AA-01B5-4CAA-8313-A3C056CB5101}"/>
  </hyperlinks>
  <pageMargins left="0.7" right="0.7" top="0.75" bottom="0.75" header="0.3" footer="0.3"/>
  <pageSetup paperSize="9" scale="95" orientation="landscape" r:id="rId1"/>
  <headerFooter>
    <oddHeader xml:space="preserve">&amp;L&amp;"Calibri"&amp;10 [Limited Sharing]&amp;1#_x000D_&amp;"Calibri"&amp;11 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72DCB-56BC-4339-B220-FF461E8C0286}">
  <sheetPr>
    <pageSetUpPr fitToPage="1"/>
  </sheetPr>
  <dimension ref="A1:BM141"/>
  <sheetViews>
    <sheetView zoomScaleNormal="100" zoomScaleSheetLayoutView="40" workbookViewId="0">
      <pane xSplit="2" ySplit="8" topLeftCell="W84" activePane="bottomRight" state="frozen"/>
      <selection activeCell="T38" sqref="T38"/>
      <selection pane="topRight" activeCell="T38" sqref="T38"/>
      <selection pane="bottomLeft" activeCell="T38" sqref="T38"/>
      <selection pane="bottomRight" activeCell="AC2" sqref="AC2"/>
    </sheetView>
  </sheetViews>
  <sheetFormatPr defaultColWidth="9.33203125" defaultRowHeight="12.75"/>
  <cols>
    <col min="1" max="1" width="9.33203125" style="23"/>
    <col min="2" max="2" width="20" style="23" customWidth="1"/>
    <col min="3" max="3" width="20.5" style="23" customWidth="1"/>
    <col min="4" max="4" width="18" style="23" customWidth="1"/>
    <col min="5" max="5" width="17.5" style="23" customWidth="1"/>
    <col min="6" max="6" width="18" style="23" customWidth="1"/>
    <col min="7" max="7" width="19.5" style="23" customWidth="1"/>
    <col min="8" max="8" width="15.1640625" style="23" customWidth="1"/>
    <col min="9" max="9" width="17.5" style="23" customWidth="1"/>
    <col min="10" max="10" width="14.83203125" style="23" customWidth="1"/>
    <col min="11" max="11" width="13.1640625" style="23" customWidth="1"/>
    <col min="12" max="12" width="14.6640625" style="23" customWidth="1"/>
    <col min="13" max="13" width="13.33203125" style="23" customWidth="1"/>
    <col min="14" max="14" width="14.5" style="23" customWidth="1"/>
    <col min="15" max="15" width="12.6640625" style="23" customWidth="1"/>
    <col min="16" max="17" width="12.5" style="23" customWidth="1"/>
    <col min="18" max="18" width="13.5" style="23" customWidth="1"/>
    <col min="19" max="19" width="15.5" style="23" customWidth="1"/>
    <col min="20" max="20" width="14.6640625" style="23" customWidth="1"/>
    <col min="21" max="21" width="13.1640625" style="23" customWidth="1"/>
    <col min="22" max="22" width="13.5" style="23" customWidth="1"/>
    <col min="23" max="23" width="13.83203125" style="23" customWidth="1"/>
    <col min="24" max="24" width="11.83203125" style="23" customWidth="1"/>
    <col min="25" max="26" width="12.83203125" style="23" customWidth="1"/>
    <col min="27" max="27" width="14.1640625" style="23" customWidth="1"/>
    <col min="28" max="28" width="13.83203125" style="23" customWidth="1"/>
    <col min="29" max="29" width="12.6640625" style="23" customWidth="1"/>
    <col min="30" max="16384" width="9.33203125" style="23"/>
  </cols>
  <sheetData>
    <row r="1" spans="1:65" s="15" customFormat="1" ht="15.75">
      <c r="A1" s="535" t="s">
        <v>116</v>
      </c>
      <c r="B1" s="89"/>
      <c r="C1" s="89"/>
      <c r="D1" s="89"/>
      <c r="E1" s="89"/>
      <c r="F1" s="89"/>
      <c r="G1" s="89"/>
      <c r="H1" s="89"/>
      <c r="I1" s="116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1498" t="s">
        <v>590</v>
      </c>
      <c r="AB1" s="1498"/>
      <c r="AC1" s="1498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</row>
    <row r="2" spans="1:65" s="15" customFormat="1" ht="15.75">
      <c r="A2" s="2"/>
      <c r="B2" s="89"/>
      <c r="C2" s="89"/>
      <c r="D2" s="89"/>
      <c r="E2" s="89"/>
      <c r="F2" s="117"/>
      <c r="G2" s="89"/>
      <c r="H2" s="89"/>
      <c r="I2" s="118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1130" t="s">
        <v>806</v>
      </c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</row>
    <row r="3" spans="1:65" s="15" customFormat="1" ht="15.75">
      <c r="A3" s="1499" t="s">
        <v>719</v>
      </c>
      <c r="B3" s="1499"/>
      <c r="C3" s="1499"/>
      <c r="D3" s="1499"/>
      <c r="E3" s="1499"/>
      <c r="F3" s="1499"/>
      <c r="G3" s="1499"/>
      <c r="H3" s="1499"/>
      <c r="I3" s="1499"/>
      <c r="J3" s="1499"/>
      <c r="K3" s="1499"/>
      <c r="L3" s="1499"/>
      <c r="M3" s="1499"/>
      <c r="N3" s="1499"/>
      <c r="O3" s="1499"/>
      <c r="P3" s="1499"/>
      <c r="Q3" s="1499"/>
      <c r="R3" s="1499"/>
      <c r="S3" s="1499"/>
      <c r="T3" s="1499"/>
      <c r="U3" s="1499"/>
      <c r="V3" s="1499"/>
      <c r="W3" s="1499"/>
      <c r="X3" s="1499"/>
      <c r="Y3" s="1499"/>
      <c r="Z3" s="1499"/>
      <c r="AA3" s="1499"/>
      <c r="AB3" s="1499"/>
      <c r="AC3" s="149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</row>
    <row r="4" spans="1:65" s="15" customFormat="1" ht="15.75">
      <c r="A4" s="455"/>
      <c r="B4" s="455"/>
      <c r="C4" s="456"/>
      <c r="D4" s="456"/>
      <c r="E4" s="456"/>
      <c r="F4" s="456"/>
      <c r="G4" s="456"/>
      <c r="H4" s="455"/>
      <c r="I4" s="455"/>
      <c r="J4" s="455"/>
      <c r="K4" s="455"/>
      <c r="L4" s="455"/>
      <c r="M4" s="455"/>
      <c r="N4" s="455"/>
      <c r="O4" s="455"/>
      <c r="P4" s="455"/>
      <c r="Q4" s="455"/>
      <c r="R4" s="455"/>
      <c r="S4" s="455"/>
      <c r="T4" s="455"/>
      <c r="U4" s="455"/>
      <c r="V4" s="455"/>
      <c r="W4" s="455"/>
      <c r="X4" s="455"/>
      <c r="Y4" s="455"/>
      <c r="Z4" s="455"/>
      <c r="AA4" s="455"/>
      <c r="AB4" s="455"/>
      <c r="AC4" s="455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</row>
    <row r="5" spans="1:65" s="24" customFormat="1" ht="22.5" customHeight="1">
      <c r="A5" s="1500" t="s">
        <v>120</v>
      </c>
      <c r="B5" s="1501"/>
      <c r="C5" s="1506" t="s">
        <v>720</v>
      </c>
      <c r="D5" s="1508" t="s">
        <v>721</v>
      </c>
      <c r="E5" s="1510" t="s">
        <v>722</v>
      </c>
      <c r="F5" s="1506"/>
      <c r="G5" s="1513" t="s">
        <v>723</v>
      </c>
      <c r="H5" s="1515" t="s">
        <v>724</v>
      </c>
      <c r="I5" s="1518" t="s">
        <v>725</v>
      </c>
      <c r="J5" s="1521" t="s">
        <v>726</v>
      </c>
      <c r="K5" s="1522"/>
      <c r="L5" s="1522"/>
      <c r="M5" s="1522"/>
      <c r="N5" s="1522"/>
      <c r="O5" s="1522"/>
      <c r="P5" s="1522"/>
      <c r="Q5" s="1522"/>
      <c r="R5" s="1522"/>
      <c r="S5" s="1522"/>
      <c r="T5" s="1522"/>
      <c r="U5" s="1522"/>
      <c r="V5" s="1522"/>
      <c r="W5" s="1522"/>
      <c r="X5" s="1522"/>
      <c r="Y5" s="1522"/>
      <c r="Z5" s="1522"/>
      <c r="AA5" s="1522"/>
      <c r="AB5" s="1522"/>
      <c r="AC5" s="1523"/>
      <c r="AD5" s="119"/>
      <c r="AE5" s="119"/>
      <c r="AF5" s="119"/>
      <c r="AG5" s="119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0"/>
    </row>
    <row r="6" spans="1:65" s="24" customFormat="1" ht="33" customHeight="1">
      <c r="A6" s="1502"/>
      <c r="B6" s="1503"/>
      <c r="C6" s="1507"/>
      <c r="D6" s="1509"/>
      <c r="E6" s="1511"/>
      <c r="F6" s="1512"/>
      <c r="G6" s="1514"/>
      <c r="H6" s="1516"/>
      <c r="I6" s="1519"/>
      <c r="J6" s="1527" t="s">
        <v>727</v>
      </c>
      <c r="K6" s="1524" t="s">
        <v>264</v>
      </c>
      <c r="L6" s="1524" t="s">
        <v>728</v>
      </c>
      <c r="M6" s="1524" t="s">
        <v>729</v>
      </c>
      <c r="N6" s="1524" t="s">
        <v>730</v>
      </c>
      <c r="O6" s="1524" t="s">
        <v>731</v>
      </c>
      <c r="P6" s="1524" t="s">
        <v>732</v>
      </c>
      <c r="Q6" s="1524" t="s">
        <v>733</v>
      </c>
      <c r="R6" s="1524" t="s">
        <v>734</v>
      </c>
      <c r="S6" s="1524" t="s">
        <v>735</v>
      </c>
      <c r="T6" s="1524" t="s">
        <v>736</v>
      </c>
      <c r="U6" s="1524" t="s">
        <v>737</v>
      </c>
      <c r="V6" s="1524" t="s">
        <v>738</v>
      </c>
      <c r="W6" s="1524" t="s">
        <v>739</v>
      </c>
      <c r="X6" s="1524" t="s">
        <v>740</v>
      </c>
      <c r="Y6" s="1524" t="s">
        <v>741</v>
      </c>
      <c r="Z6" s="1524" t="s">
        <v>742</v>
      </c>
      <c r="AA6" s="1524" t="s">
        <v>743</v>
      </c>
      <c r="AB6" s="1531" t="s">
        <v>391</v>
      </c>
      <c r="AC6" s="1534" t="s">
        <v>744</v>
      </c>
      <c r="AD6" s="119"/>
      <c r="AE6" s="119"/>
      <c r="AF6" s="119"/>
      <c r="AG6" s="119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</row>
    <row r="7" spans="1:65" s="24" customFormat="1" ht="27" customHeight="1">
      <c r="A7" s="1502"/>
      <c r="B7" s="1503"/>
      <c r="C7" s="1507"/>
      <c r="D7" s="1509"/>
      <c r="E7" s="882" t="s">
        <v>745</v>
      </c>
      <c r="F7" s="883" t="s">
        <v>746</v>
      </c>
      <c r="G7" s="1514"/>
      <c r="H7" s="1516"/>
      <c r="I7" s="1519"/>
      <c r="J7" s="1528"/>
      <c r="K7" s="1525"/>
      <c r="L7" s="1525"/>
      <c r="M7" s="1525" t="s">
        <v>61</v>
      </c>
      <c r="N7" s="1525" t="s">
        <v>62</v>
      </c>
      <c r="O7" s="1525"/>
      <c r="P7" s="1525"/>
      <c r="Q7" s="1525"/>
      <c r="R7" s="1525"/>
      <c r="S7" s="1525" t="s">
        <v>63</v>
      </c>
      <c r="T7" s="1525"/>
      <c r="U7" s="1525"/>
      <c r="V7" s="1525"/>
      <c r="W7" s="1525"/>
      <c r="X7" s="1525" t="s">
        <v>60</v>
      </c>
      <c r="Y7" s="1525"/>
      <c r="Z7" s="1525"/>
      <c r="AA7" s="1525"/>
      <c r="AB7" s="1532"/>
      <c r="AC7" s="1535"/>
      <c r="AD7" s="119"/>
      <c r="AE7" s="119"/>
      <c r="AF7" s="119"/>
      <c r="AG7" s="119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</row>
    <row r="8" spans="1:65" s="24" customFormat="1" ht="30" customHeight="1">
      <c r="A8" s="1504"/>
      <c r="B8" s="1505"/>
      <c r="C8" s="884" t="s">
        <v>747</v>
      </c>
      <c r="D8" s="885" t="s">
        <v>747</v>
      </c>
      <c r="E8" s="885" t="s">
        <v>747</v>
      </c>
      <c r="F8" s="885" t="s">
        <v>747</v>
      </c>
      <c r="G8" s="886" t="s">
        <v>748</v>
      </c>
      <c r="H8" s="1517"/>
      <c r="I8" s="1520"/>
      <c r="J8" s="1529"/>
      <c r="K8" s="1526"/>
      <c r="L8" s="1526"/>
      <c r="M8" s="1526"/>
      <c r="N8" s="1526"/>
      <c r="O8" s="1526"/>
      <c r="P8" s="1526"/>
      <c r="Q8" s="1526"/>
      <c r="R8" s="1526"/>
      <c r="S8" s="1526"/>
      <c r="T8" s="1526"/>
      <c r="U8" s="1526"/>
      <c r="V8" s="1526"/>
      <c r="W8" s="1526"/>
      <c r="X8" s="1526"/>
      <c r="Y8" s="1526"/>
      <c r="Z8" s="1526"/>
      <c r="AA8" s="1526"/>
      <c r="AB8" s="1533"/>
      <c r="AC8" s="1536"/>
      <c r="AD8" s="119"/>
      <c r="AE8" s="119"/>
      <c r="AF8" s="119"/>
      <c r="AG8" s="119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</row>
    <row r="9" spans="1:65" ht="19.5" customHeight="1">
      <c r="A9" s="121"/>
      <c r="B9" s="457"/>
      <c r="C9" s="458"/>
      <c r="D9" s="459"/>
      <c r="E9" s="458"/>
      <c r="F9" s="458"/>
      <c r="G9" s="460"/>
      <c r="H9" s="461"/>
      <c r="I9" s="461"/>
      <c r="J9" s="462"/>
      <c r="K9" s="462"/>
      <c r="L9" s="462"/>
      <c r="M9" s="462"/>
      <c r="N9" s="462"/>
      <c r="O9" s="463"/>
      <c r="P9" s="463"/>
      <c r="Q9" s="462"/>
      <c r="R9" s="462"/>
      <c r="S9" s="463"/>
      <c r="T9" s="463"/>
      <c r="U9" s="462"/>
      <c r="V9" s="462"/>
      <c r="W9" s="462"/>
      <c r="X9" s="463"/>
      <c r="Y9" s="462"/>
      <c r="Z9" s="462"/>
      <c r="AA9" s="462"/>
      <c r="AB9" s="122"/>
      <c r="AC9" s="123"/>
      <c r="AD9" s="124"/>
      <c r="AE9" s="124"/>
      <c r="AF9" s="124"/>
      <c r="AG9" s="124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</row>
    <row r="10" spans="1:65">
      <c r="A10" s="46">
        <v>2018</v>
      </c>
      <c r="B10" s="464"/>
      <c r="C10" s="231">
        <v>200069</v>
      </c>
      <c r="D10" s="231">
        <v>834</v>
      </c>
      <c r="E10" s="126">
        <v>77077</v>
      </c>
      <c r="F10" s="231">
        <v>100316</v>
      </c>
      <c r="G10" s="232">
        <v>2839.5</v>
      </c>
      <c r="H10" s="232">
        <v>6052.4</v>
      </c>
      <c r="I10" s="233">
        <v>3135.2</v>
      </c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232"/>
      <c r="AA10" s="232"/>
      <c r="AB10" s="232"/>
      <c r="AC10" s="234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</row>
    <row r="11" spans="1:65">
      <c r="A11" s="46">
        <v>2019</v>
      </c>
      <c r="B11" s="464"/>
      <c r="C11" s="231">
        <v>171408</v>
      </c>
      <c r="D11" s="231">
        <v>711</v>
      </c>
      <c r="E11" s="126">
        <v>56538</v>
      </c>
      <c r="F11" s="231">
        <v>68272</v>
      </c>
      <c r="G11" s="232">
        <v>2851.3</v>
      </c>
      <c r="H11" s="232">
        <v>6129.2</v>
      </c>
      <c r="I11" s="233">
        <v>2937</v>
      </c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2"/>
      <c r="W11" s="232"/>
      <c r="X11" s="232"/>
      <c r="Y11" s="232"/>
      <c r="Z11" s="232"/>
      <c r="AA11" s="232"/>
      <c r="AB11" s="232"/>
      <c r="AC11" s="234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</row>
    <row r="12" spans="1:65">
      <c r="A12" s="46">
        <v>2020</v>
      </c>
      <c r="B12" s="464"/>
      <c r="C12" s="231">
        <v>396882</v>
      </c>
      <c r="D12" s="231">
        <v>1899</v>
      </c>
      <c r="E12" s="126">
        <v>52889</v>
      </c>
      <c r="F12" s="231">
        <v>104245</v>
      </c>
      <c r="G12" s="232">
        <v>2960.7</v>
      </c>
      <c r="H12" s="232">
        <v>6774.2</v>
      </c>
      <c r="I12" s="233">
        <v>2638.1</v>
      </c>
      <c r="J12" s="232">
        <v>1159.5</v>
      </c>
      <c r="K12" s="232">
        <v>587.29999999999995</v>
      </c>
      <c r="L12" s="232">
        <v>1023</v>
      </c>
      <c r="M12" s="232">
        <v>832.2</v>
      </c>
      <c r="N12" s="232">
        <v>1127.4000000000001</v>
      </c>
      <c r="O12" s="232">
        <v>277</v>
      </c>
      <c r="P12" s="232">
        <v>891.6</v>
      </c>
      <c r="Q12" s="232">
        <v>745.4</v>
      </c>
      <c r="R12" s="232">
        <v>1244.2</v>
      </c>
      <c r="S12" s="232">
        <v>967.5</v>
      </c>
      <c r="T12" s="232">
        <v>1303.5</v>
      </c>
      <c r="U12" s="232">
        <v>1320.2</v>
      </c>
      <c r="V12" s="232">
        <v>1416.1</v>
      </c>
      <c r="W12" s="232">
        <v>1351.5</v>
      </c>
      <c r="X12" s="232">
        <v>798</v>
      </c>
      <c r="Y12" s="232">
        <v>1009.9</v>
      </c>
      <c r="Z12" s="465" t="s">
        <v>64</v>
      </c>
      <c r="AA12" s="232">
        <v>943.3</v>
      </c>
      <c r="AB12" s="232">
        <v>4870.2</v>
      </c>
      <c r="AC12" s="234">
        <v>1002.6</v>
      </c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</row>
    <row r="13" spans="1:65">
      <c r="A13" s="46">
        <v>2021</v>
      </c>
      <c r="B13" s="464"/>
      <c r="C13" s="231">
        <v>1173157</v>
      </c>
      <c r="D13" s="231">
        <v>4888</v>
      </c>
      <c r="E13" s="126">
        <v>34016</v>
      </c>
      <c r="F13" s="231">
        <v>86665</v>
      </c>
      <c r="G13" s="232">
        <v>5489.2</v>
      </c>
      <c r="H13" s="232">
        <v>12226</v>
      </c>
      <c r="I13" s="233">
        <v>4233.3</v>
      </c>
      <c r="J13" s="232">
        <v>1321.7</v>
      </c>
      <c r="K13" s="232">
        <v>609.1</v>
      </c>
      <c r="L13" s="232">
        <v>1735.6</v>
      </c>
      <c r="M13" s="232">
        <v>1152.8</v>
      </c>
      <c r="N13" s="232">
        <v>1984.3</v>
      </c>
      <c r="O13" s="232">
        <v>381.8</v>
      </c>
      <c r="P13" s="232">
        <v>3447.3</v>
      </c>
      <c r="Q13" s="232">
        <v>1566.6</v>
      </c>
      <c r="R13" s="232">
        <v>1293.7</v>
      </c>
      <c r="S13" s="232">
        <v>1218.4000000000001</v>
      </c>
      <c r="T13" s="232">
        <v>1423.3</v>
      </c>
      <c r="U13" s="232">
        <v>1907.2</v>
      </c>
      <c r="V13" s="232">
        <v>1676.9</v>
      </c>
      <c r="W13" s="232">
        <v>1772.7</v>
      </c>
      <c r="X13" s="232">
        <v>878</v>
      </c>
      <c r="Y13" s="232">
        <v>1167.2</v>
      </c>
      <c r="Z13" s="232">
        <v>1395.9</v>
      </c>
      <c r="AA13" s="232">
        <v>922.8</v>
      </c>
      <c r="AB13" s="232">
        <v>62493.3</v>
      </c>
      <c r="AC13" s="234">
        <v>1027.9000000000001</v>
      </c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</row>
    <row r="14" spans="1:65">
      <c r="A14" s="46">
        <v>2022</v>
      </c>
      <c r="B14" s="464"/>
      <c r="C14" s="231">
        <v>686602</v>
      </c>
      <c r="D14" s="231">
        <v>2972</v>
      </c>
      <c r="E14" s="126">
        <v>67488</v>
      </c>
      <c r="F14" s="231">
        <v>36863</v>
      </c>
      <c r="G14" s="232">
        <v>3847.2</v>
      </c>
      <c r="H14" s="232">
        <v>8489.7000000000007</v>
      </c>
      <c r="I14" s="233">
        <v>2635.6</v>
      </c>
      <c r="J14" s="232">
        <v>777.5</v>
      </c>
      <c r="K14" s="232">
        <v>383.4</v>
      </c>
      <c r="L14" s="232">
        <v>1224.5999999999999</v>
      </c>
      <c r="M14" s="232">
        <v>1319.5</v>
      </c>
      <c r="N14" s="232">
        <v>1295.9000000000001</v>
      </c>
      <c r="O14" s="232">
        <v>353.9</v>
      </c>
      <c r="P14" s="232">
        <v>1670.5</v>
      </c>
      <c r="Q14" s="232">
        <v>3523.8</v>
      </c>
      <c r="R14" s="232">
        <v>1372</v>
      </c>
      <c r="S14" s="232">
        <v>880.9</v>
      </c>
      <c r="T14" s="232">
        <v>1249.9000000000001</v>
      </c>
      <c r="U14" s="232">
        <v>1633</v>
      </c>
      <c r="V14" s="232">
        <v>1548.5</v>
      </c>
      <c r="W14" s="232">
        <v>1323.7</v>
      </c>
      <c r="X14" s="232">
        <v>560.79999999999995</v>
      </c>
      <c r="Y14" s="232">
        <v>826.7</v>
      </c>
      <c r="Z14" s="232">
        <v>705.4</v>
      </c>
      <c r="AA14" s="232">
        <v>914.1</v>
      </c>
      <c r="AB14" s="232">
        <v>30378.2</v>
      </c>
      <c r="AC14" s="234">
        <v>758.9</v>
      </c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</row>
    <row r="15" spans="1:65">
      <c r="A15" s="46">
        <v>2023</v>
      </c>
      <c r="B15" s="464"/>
      <c r="C15" s="231">
        <v>410629</v>
      </c>
      <c r="D15" s="231">
        <v>1697</v>
      </c>
      <c r="E15" s="126">
        <v>41451</v>
      </c>
      <c r="F15" s="231">
        <v>37088</v>
      </c>
      <c r="G15" s="232">
        <v>4248.8999999999996</v>
      </c>
      <c r="H15" s="232">
        <v>10654.2</v>
      </c>
      <c r="I15" s="233">
        <v>3068.4</v>
      </c>
      <c r="J15" s="232">
        <v>851.2</v>
      </c>
      <c r="K15" s="232">
        <v>796.7</v>
      </c>
      <c r="L15" s="232">
        <v>1482.7</v>
      </c>
      <c r="M15" s="232">
        <v>1132.3</v>
      </c>
      <c r="N15" s="232">
        <v>1512.9</v>
      </c>
      <c r="O15" s="232">
        <v>405</v>
      </c>
      <c r="P15" s="232">
        <v>1878.2</v>
      </c>
      <c r="Q15" s="232">
        <v>2145.1999999999998</v>
      </c>
      <c r="R15" s="232">
        <v>2073.6</v>
      </c>
      <c r="S15" s="232">
        <v>1084.3</v>
      </c>
      <c r="T15" s="232">
        <v>1222.0999999999999</v>
      </c>
      <c r="U15" s="232">
        <v>1441.2</v>
      </c>
      <c r="V15" s="232">
        <v>1555.6</v>
      </c>
      <c r="W15" s="232">
        <v>1377.4</v>
      </c>
      <c r="X15" s="232">
        <v>909.5</v>
      </c>
      <c r="Y15" s="232">
        <v>781.1</v>
      </c>
      <c r="Z15" s="232">
        <v>489.7</v>
      </c>
      <c r="AA15" s="232">
        <v>1075.5</v>
      </c>
      <c r="AB15" s="232">
        <v>23880.9</v>
      </c>
      <c r="AC15" s="234">
        <v>891.3</v>
      </c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</row>
    <row r="16" spans="1:65">
      <c r="A16" s="46">
        <v>2024</v>
      </c>
      <c r="B16" s="464"/>
      <c r="C16" s="231">
        <v>133019.21439400001</v>
      </c>
      <c r="D16" s="231">
        <v>6334.2483039999997</v>
      </c>
      <c r="E16" s="126">
        <v>5489.6407959999997</v>
      </c>
      <c r="F16" s="231">
        <v>6051.1919449999996</v>
      </c>
      <c r="G16" s="232">
        <v>5695.56</v>
      </c>
      <c r="H16" s="232">
        <v>15944.61</v>
      </c>
      <c r="I16" s="233">
        <v>4862.1000000000004</v>
      </c>
      <c r="J16" s="232">
        <v>1012.06</v>
      </c>
      <c r="K16" s="232">
        <v>1069.93</v>
      </c>
      <c r="L16" s="232">
        <v>1665.12</v>
      </c>
      <c r="M16" s="232">
        <v>1191.3599999999999</v>
      </c>
      <c r="N16" s="232">
        <v>1844.21</v>
      </c>
      <c r="O16" s="232">
        <v>479.24</v>
      </c>
      <c r="P16" s="232">
        <v>2275.96</v>
      </c>
      <c r="Q16" s="232">
        <v>2227.8000000000002</v>
      </c>
      <c r="R16" s="232">
        <v>2374.7399999999998</v>
      </c>
      <c r="S16" s="232">
        <v>1368.8</v>
      </c>
      <c r="T16" s="232">
        <v>1066.57</v>
      </c>
      <c r="U16" s="232">
        <v>1406.36</v>
      </c>
      <c r="V16" s="232">
        <v>1746.42</v>
      </c>
      <c r="W16" s="232">
        <v>1810.17</v>
      </c>
      <c r="X16" s="232">
        <v>1091.58</v>
      </c>
      <c r="Y16" s="232">
        <v>1102.0899999999999</v>
      </c>
      <c r="Z16" s="232">
        <v>673.13</v>
      </c>
      <c r="AA16" s="232">
        <v>1026.1600000000001</v>
      </c>
      <c r="AB16" s="232">
        <v>32162.75</v>
      </c>
      <c r="AC16" s="234">
        <v>1168.0899999999999</v>
      </c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</row>
    <row r="17" spans="1:65">
      <c r="A17" s="46"/>
      <c r="B17" s="464"/>
      <c r="C17" s="231"/>
      <c r="D17" s="231"/>
      <c r="E17" s="126"/>
      <c r="F17" s="231"/>
      <c r="G17" s="232"/>
      <c r="H17" s="232"/>
      <c r="I17" s="233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32"/>
      <c r="X17" s="232"/>
      <c r="Y17" s="232"/>
      <c r="Z17" s="232"/>
      <c r="AA17" s="232"/>
      <c r="AB17" s="232"/>
      <c r="AC17" s="234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</row>
    <row r="18" spans="1:65">
      <c r="A18" s="46">
        <v>2018</v>
      </c>
      <c r="B18" s="589" t="s">
        <v>144</v>
      </c>
      <c r="C18" s="466">
        <v>17458</v>
      </c>
      <c r="D18" s="467">
        <v>873</v>
      </c>
      <c r="E18" s="467">
        <v>10702</v>
      </c>
      <c r="F18" s="468">
        <v>6661</v>
      </c>
      <c r="G18" s="469">
        <v>2961.5</v>
      </c>
      <c r="H18" s="469">
        <v>6476.4</v>
      </c>
      <c r="I18" s="470">
        <v>3747.3</v>
      </c>
      <c r="J18" s="469"/>
      <c r="K18" s="469"/>
      <c r="L18" s="469"/>
      <c r="M18" s="469"/>
      <c r="N18" s="469"/>
      <c r="O18" s="469"/>
      <c r="P18" s="469"/>
      <c r="Q18" s="469"/>
      <c r="R18" s="469"/>
      <c r="S18" s="469"/>
      <c r="T18" s="469"/>
      <c r="U18" s="469"/>
      <c r="V18" s="469"/>
      <c r="W18" s="469"/>
      <c r="X18" s="469"/>
      <c r="Y18" s="469"/>
      <c r="Z18" s="471"/>
      <c r="AA18" s="469"/>
      <c r="AB18" s="469"/>
      <c r="AC18" s="469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</row>
    <row r="19" spans="1:65">
      <c r="A19" s="46"/>
      <c r="B19" s="589" t="s">
        <v>145</v>
      </c>
      <c r="C19" s="466">
        <v>19513</v>
      </c>
      <c r="D19" s="467">
        <v>1084</v>
      </c>
      <c r="E19" s="467">
        <v>8710</v>
      </c>
      <c r="F19" s="468">
        <v>6688</v>
      </c>
      <c r="G19" s="469">
        <v>3046.4</v>
      </c>
      <c r="H19" s="469">
        <v>6551.8</v>
      </c>
      <c r="I19" s="470">
        <v>3710.1</v>
      </c>
      <c r="J19" s="469"/>
      <c r="K19" s="469"/>
      <c r="L19" s="469"/>
      <c r="M19" s="469"/>
      <c r="N19" s="469"/>
      <c r="O19" s="469"/>
      <c r="P19" s="469"/>
      <c r="Q19" s="469"/>
      <c r="R19" s="469"/>
      <c r="S19" s="469"/>
      <c r="T19" s="469"/>
      <c r="U19" s="469"/>
      <c r="V19" s="469"/>
      <c r="W19" s="469"/>
      <c r="X19" s="469"/>
      <c r="Y19" s="469"/>
      <c r="Z19" s="471"/>
      <c r="AA19" s="469"/>
      <c r="AB19" s="469"/>
      <c r="AC19" s="469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</row>
    <row r="20" spans="1:65">
      <c r="A20" s="46"/>
      <c r="B20" s="589" t="s">
        <v>146</v>
      </c>
      <c r="C20" s="466">
        <v>33434</v>
      </c>
      <c r="D20" s="467">
        <v>1672</v>
      </c>
      <c r="E20" s="467">
        <v>10492</v>
      </c>
      <c r="F20" s="468">
        <v>19185</v>
      </c>
      <c r="G20" s="469">
        <v>3032.7</v>
      </c>
      <c r="H20" s="469">
        <v>6476.8</v>
      </c>
      <c r="I20" s="470">
        <v>3650.1</v>
      </c>
      <c r="J20" s="469"/>
      <c r="K20" s="469"/>
      <c r="L20" s="469"/>
      <c r="M20" s="469"/>
      <c r="N20" s="469"/>
      <c r="O20" s="469"/>
      <c r="P20" s="469"/>
      <c r="Q20" s="469"/>
      <c r="R20" s="469"/>
      <c r="S20" s="469"/>
      <c r="T20" s="469"/>
      <c r="U20" s="469"/>
      <c r="V20" s="469"/>
      <c r="W20" s="469"/>
      <c r="X20" s="469"/>
      <c r="Y20" s="469"/>
      <c r="Z20" s="471"/>
      <c r="AA20" s="469"/>
      <c r="AB20" s="469"/>
      <c r="AC20" s="469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</row>
    <row r="21" spans="1:65">
      <c r="A21" s="46"/>
      <c r="B21" s="589" t="s">
        <v>147</v>
      </c>
      <c r="C21" s="472">
        <v>11661</v>
      </c>
      <c r="D21" s="473">
        <v>614</v>
      </c>
      <c r="E21" s="473">
        <v>6219</v>
      </c>
      <c r="F21" s="473">
        <v>4538</v>
      </c>
      <c r="G21" s="470">
        <v>3049.3</v>
      </c>
      <c r="H21" s="470">
        <v>6531.1</v>
      </c>
      <c r="I21" s="470">
        <v>3660.1</v>
      </c>
      <c r="J21" s="470"/>
      <c r="K21" s="470"/>
      <c r="L21" s="470"/>
      <c r="M21" s="470"/>
      <c r="N21" s="470"/>
      <c r="O21" s="470"/>
      <c r="P21" s="470"/>
      <c r="Q21" s="470"/>
      <c r="R21" s="470"/>
      <c r="S21" s="470"/>
      <c r="T21" s="470"/>
      <c r="U21" s="470"/>
      <c r="V21" s="470"/>
      <c r="W21" s="470"/>
      <c r="X21" s="470"/>
      <c r="Y21" s="470"/>
      <c r="Z21" s="471"/>
      <c r="AA21" s="470"/>
      <c r="AB21" s="470"/>
      <c r="AC21" s="470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5"/>
      <c r="BG21" s="125"/>
      <c r="BH21" s="125"/>
      <c r="BI21" s="125"/>
      <c r="BJ21" s="125"/>
      <c r="BK21" s="125"/>
      <c r="BL21" s="125"/>
      <c r="BM21" s="125"/>
    </row>
    <row r="22" spans="1:65">
      <c r="A22" s="46"/>
      <c r="B22" s="589" t="s">
        <v>148</v>
      </c>
      <c r="C22" s="466">
        <v>15742</v>
      </c>
      <c r="D22" s="467">
        <v>750</v>
      </c>
      <c r="E22" s="467">
        <v>6977</v>
      </c>
      <c r="F22" s="468">
        <v>7609</v>
      </c>
      <c r="G22" s="469">
        <v>2989</v>
      </c>
      <c r="H22" s="469">
        <v>6398.4</v>
      </c>
      <c r="I22" s="470">
        <v>3567</v>
      </c>
      <c r="J22" s="469"/>
      <c r="K22" s="469"/>
      <c r="L22" s="469"/>
      <c r="M22" s="469"/>
      <c r="N22" s="469"/>
      <c r="O22" s="469"/>
      <c r="P22" s="469"/>
      <c r="Q22" s="469"/>
      <c r="R22" s="469"/>
      <c r="S22" s="469"/>
      <c r="T22" s="469"/>
      <c r="U22" s="469"/>
      <c r="V22" s="469"/>
      <c r="W22" s="469"/>
      <c r="X22" s="469"/>
      <c r="Y22" s="469"/>
      <c r="Z22" s="471"/>
      <c r="AA22" s="469"/>
      <c r="AB22" s="469"/>
      <c r="AC22" s="469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</row>
    <row r="23" spans="1:65">
      <c r="A23" s="46"/>
      <c r="B23" s="589" t="s">
        <v>149</v>
      </c>
      <c r="C23" s="466">
        <v>11587</v>
      </c>
      <c r="D23" s="467">
        <v>610</v>
      </c>
      <c r="E23" s="467">
        <v>5983</v>
      </c>
      <c r="F23" s="468">
        <v>5973</v>
      </c>
      <c r="G23" s="469">
        <v>2893.8</v>
      </c>
      <c r="H23" s="469">
        <v>6194.6</v>
      </c>
      <c r="I23" s="470">
        <v>3388.9</v>
      </c>
      <c r="J23" s="469"/>
      <c r="K23" s="469"/>
      <c r="L23" s="469"/>
      <c r="M23" s="469"/>
      <c r="N23" s="469"/>
      <c r="O23" s="469"/>
      <c r="P23" s="469"/>
      <c r="Q23" s="469"/>
      <c r="R23" s="469"/>
      <c r="S23" s="469"/>
      <c r="T23" s="469"/>
      <c r="U23" s="469"/>
      <c r="V23" s="469"/>
      <c r="W23" s="469"/>
      <c r="X23" s="469"/>
      <c r="Y23" s="469"/>
      <c r="Z23" s="471"/>
      <c r="AA23" s="469"/>
      <c r="AB23" s="469"/>
      <c r="AC23" s="469"/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5"/>
      <c r="BF23" s="125"/>
      <c r="BG23" s="125"/>
      <c r="BH23" s="125"/>
      <c r="BI23" s="125"/>
      <c r="BJ23" s="125"/>
      <c r="BK23" s="125"/>
      <c r="BL23" s="125"/>
      <c r="BM23" s="125"/>
    </row>
    <row r="24" spans="1:65">
      <c r="A24" s="46"/>
      <c r="B24" s="589" t="s">
        <v>150</v>
      </c>
      <c r="C24" s="466">
        <v>8649</v>
      </c>
      <c r="D24" s="467">
        <v>412</v>
      </c>
      <c r="E24" s="467">
        <v>3051</v>
      </c>
      <c r="F24" s="468">
        <v>4255</v>
      </c>
      <c r="G24" s="469">
        <v>2878.6</v>
      </c>
      <c r="H24" s="469">
        <v>6147.3</v>
      </c>
      <c r="I24" s="470">
        <v>3333.4</v>
      </c>
      <c r="J24" s="469"/>
      <c r="K24" s="469"/>
      <c r="L24" s="469"/>
      <c r="M24" s="469"/>
      <c r="N24" s="469"/>
      <c r="O24" s="469"/>
      <c r="P24" s="469"/>
      <c r="Q24" s="469"/>
      <c r="R24" s="469"/>
      <c r="S24" s="469"/>
      <c r="T24" s="469"/>
      <c r="U24" s="469"/>
      <c r="V24" s="469"/>
      <c r="W24" s="469"/>
      <c r="X24" s="469"/>
      <c r="Y24" s="469"/>
      <c r="Z24" s="471"/>
      <c r="AA24" s="469"/>
      <c r="AB24" s="469"/>
      <c r="AC24" s="469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5"/>
      <c r="BF24" s="125"/>
      <c r="BG24" s="125"/>
      <c r="BH24" s="125"/>
      <c r="BI24" s="125"/>
      <c r="BJ24" s="125"/>
      <c r="BK24" s="125"/>
      <c r="BL24" s="125"/>
      <c r="BM24" s="125"/>
    </row>
    <row r="25" spans="1:65">
      <c r="A25" s="46"/>
      <c r="B25" s="589" t="s">
        <v>151</v>
      </c>
      <c r="C25" s="466">
        <v>12027</v>
      </c>
      <c r="D25" s="467">
        <v>547</v>
      </c>
      <c r="E25" s="467">
        <v>4839</v>
      </c>
      <c r="F25" s="468">
        <v>6497</v>
      </c>
      <c r="G25" s="469">
        <v>2848.5</v>
      </c>
      <c r="H25" s="469">
        <v>6080.3</v>
      </c>
      <c r="I25" s="470">
        <v>3229.2</v>
      </c>
      <c r="J25" s="469"/>
      <c r="K25" s="469"/>
      <c r="L25" s="469"/>
      <c r="M25" s="469"/>
      <c r="N25" s="469"/>
      <c r="O25" s="469"/>
      <c r="P25" s="469"/>
      <c r="Q25" s="469"/>
      <c r="R25" s="469"/>
      <c r="S25" s="469"/>
      <c r="T25" s="469"/>
      <c r="U25" s="469"/>
      <c r="V25" s="469"/>
      <c r="W25" s="469"/>
      <c r="X25" s="469"/>
      <c r="Y25" s="469"/>
      <c r="Z25" s="471"/>
      <c r="AA25" s="469"/>
      <c r="AB25" s="469"/>
      <c r="AC25" s="469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5"/>
      <c r="BF25" s="125"/>
      <c r="BG25" s="125"/>
      <c r="BH25" s="125"/>
      <c r="BI25" s="125"/>
      <c r="BJ25" s="125"/>
    </row>
    <row r="26" spans="1:65">
      <c r="A26" s="46"/>
      <c r="B26" s="589" t="s">
        <v>152</v>
      </c>
      <c r="C26" s="466">
        <v>10916</v>
      </c>
      <c r="D26" s="467">
        <v>575</v>
      </c>
      <c r="E26" s="467">
        <v>3838</v>
      </c>
      <c r="F26" s="468">
        <v>5499</v>
      </c>
      <c r="G26" s="469">
        <v>2752.9</v>
      </c>
      <c r="H26" s="469">
        <v>5862.2</v>
      </c>
      <c r="I26" s="470">
        <v>3002</v>
      </c>
      <c r="J26" s="469"/>
      <c r="K26" s="469"/>
      <c r="L26" s="469"/>
      <c r="M26" s="469"/>
      <c r="N26" s="469"/>
      <c r="O26" s="469"/>
      <c r="P26" s="469"/>
      <c r="Q26" s="469"/>
      <c r="R26" s="469"/>
      <c r="S26" s="469"/>
      <c r="T26" s="469"/>
      <c r="U26" s="469"/>
      <c r="V26" s="469"/>
      <c r="W26" s="469"/>
      <c r="X26" s="469"/>
      <c r="Y26" s="469"/>
      <c r="Z26" s="471"/>
      <c r="AA26" s="469"/>
      <c r="AB26" s="469"/>
      <c r="AC26" s="469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5"/>
      <c r="BF26" s="125"/>
      <c r="BG26" s="125"/>
      <c r="BH26" s="125"/>
      <c r="BI26" s="125"/>
      <c r="BJ26" s="125"/>
      <c r="BK26" s="125"/>
      <c r="BL26" s="125"/>
      <c r="BM26" s="125"/>
    </row>
    <row r="27" spans="1:65">
      <c r="A27" s="46"/>
      <c r="B27" s="589" t="s">
        <v>153</v>
      </c>
      <c r="C27" s="466">
        <v>17608</v>
      </c>
      <c r="D27" s="467">
        <v>800</v>
      </c>
      <c r="E27" s="467">
        <v>6157</v>
      </c>
      <c r="F27" s="468">
        <v>13133</v>
      </c>
      <c r="G27" s="469">
        <v>2793.1</v>
      </c>
      <c r="H27" s="469">
        <v>5953.5</v>
      </c>
      <c r="I27" s="470">
        <v>3084.1</v>
      </c>
      <c r="J27" s="469"/>
      <c r="K27" s="469"/>
      <c r="L27" s="469"/>
      <c r="M27" s="469"/>
      <c r="N27" s="469"/>
      <c r="O27" s="469"/>
      <c r="P27" s="469"/>
      <c r="Q27" s="469"/>
      <c r="R27" s="469"/>
      <c r="S27" s="469"/>
      <c r="T27" s="469"/>
      <c r="U27" s="469"/>
      <c r="V27" s="469"/>
      <c r="W27" s="469"/>
      <c r="X27" s="469"/>
      <c r="Y27" s="469"/>
      <c r="Z27" s="471"/>
      <c r="AA27" s="469"/>
      <c r="AB27" s="469"/>
      <c r="AC27" s="469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5"/>
      <c r="BF27" s="125"/>
      <c r="BG27" s="125"/>
      <c r="BH27" s="125"/>
      <c r="BI27" s="125"/>
      <c r="BJ27" s="125"/>
      <c r="BK27" s="125"/>
      <c r="BL27" s="125"/>
      <c r="BM27" s="125"/>
    </row>
    <row r="28" spans="1:65">
      <c r="A28" s="46"/>
      <c r="B28" s="589" t="s">
        <v>154</v>
      </c>
      <c r="C28" s="466">
        <v>24788</v>
      </c>
      <c r="D28" s="467">
        <v>1305</v>
      </c>
      <c r="E28" s="467">
        <v>4572</v>
      </c>
      <c r="F28" s="468">
        <v>9965</v>
      </c>
      <c r="G28" s="469">
        <v>2824</v>
      </c>
      <c r="H28" s="469">
        <v>6019.3</v>
      </c>
      <c r="I28" s="470">
        <v>3178.5</v>
      </c>
      <c r="J28" s="469"/>
      <c r="K28" s="469"/>
      <c r="L28" s="469"/>
      <c r="M28" s="469"/>
      <c r="N28" s="469"/>
      <c r="O28" s="469"/>
      <c r="P28" s="469"/>
      <c r="Q28" s="469"/>
      <c r="R28" s="469"/>
      <c r="S28" s="469"/>
      <c r="T28" s="469"/>
      <c r="U28" s="469"/>
      <c r="V28" s="469"/>
      <c r="W28" s="469"/>
      <c r="X28" s="469"/>
      <c r="Y28" s="469"/>
      <c r="Z28" s="471"/>
      <c r="AA28" s="469"/>
      <c r="AB28" s="469"/>
      <c r="AC28" s="469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5"/>
      <c r="BF28" s="125"/>
      <c r="BG28" s="125"/>
      <c r="BH28" s="125"/>
      <c r="BI28" s="125"/>
      <c r="BJ28" s="125"/>
      <c r="BK28" s="125"/>
      <c r="BL28" s="125"/>
      <c r="BM28" s="125"/>
    </row>
    <row r="29" spans="1:65">
      <c r="A29" s="46"/>
      <c r="B29" s="589" t="s">
        <v>155</v>
      </c>
      <c r="C29" s="466">
        <v>16685</v>
      </c>
      <c r="D29" s="467">
        <v>834</v>
      </c>
      <c r="E29" s="467">
        <v>5588</v>
      </c>
      <c r="F29" s="468">
        <v>10312</v>
      </c>
      <c r="G29" s="469">
        <v>2839.5</v>
      </c>
      <c r="H29" s="469">
        <v>6052.4</v>
      </c>
      <c r="I29" s="470">
        <v>3135.2</v>
      </c>
      <c r="J29" s="469"/>
      <c r="K29" s="469"/>
      <c r="L29" s="469"/>
      <c r="M29" s="469"/>
      <c r="N29" s="469"/>
      <c r="O29" s="469"/>
      <c r="P29" s="469"/>
      <c r="Q29" s="469"/>
      <c r="R29" s="469"/>
      <c r="S29" s="469"/>
      <c r="T29" s="469"/>
      <c r="U29" s="469"/>
      <c r="V29" s="469"/>
      <c r="W29" s="469"/>
      <c r="X29" s="469"/>
      <c r="Y29" s="469"/>
      <c r="Z29" s="469"/>
      <c r="AA29" s="469"/>
      <c r="AB29" s="469"/>
      <c r="AC29" s="469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5"/>
      <c r="BF29" s="125"/>
      <c r="BG29" s="125"/>
      <c r="BH29" s="125"/>
      <c r="BI29" s="125"/>
      <c r="BJ29" s="125"/>
      <c r="BK29" s="125"/>
      <c r="BL29" s="125"/>
      <c r="BM29" s="125"/>
    </row>
    <row r="30" spans="1:65">
      <c r="A30" s="46"/>
      <c r="B30" s="125"/>
      <c r="C30" s="466"/>
      <c r="D30" s="467"/>
      <c r="E30" s="467"/>
      <c r="F30" s="468"/>
      <c r="G30" s="469"/>
      <c r="H30" s="469"/>
      <c r="I30" s="470"/>
      <c r="J30" s="469"/>
      <c r="K30" s="469"/>
      <c r="L30" s="469"/>
      <c r="M30" s="469"/>
      <c r="N30" s="469"/>
      <c r="O30" s="469"/>
      <c r="P30" s="469"/>
      <c r="Q30" s="469"/>
      <c r="R30" s="469"/>
      <c r="S30" s="469"/>
      <c r="T30" s="469"/>
      <c r="U30" s="469"/>
      <c r="V30" s="469"/>
      <c r="W30" s="469"/>
      <c r="X30" s="469"/>
      <c r="Y30" s="469"/>
      <c r="Z30" s="469"/>
      <c r="AA30" s="469"/>
      <c r="AB30" s="469"/>
      <c r="AC30" s="469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5"/>
      <c r="BF30" s="125"/>
      <c r="BG30" s="125"/>
      <c r="BH30" s="125"/>
      <c r="BI30" s="125"/>
      <c r="BJ30" s="125"/>
      <c r="BK30" s="125"/>
      <c r="BL30" s="125"/>
      <c r="BM30" s="125"/>
    </row>
    <row r="31" spans="1:65">
      <c r="A31" s="46">
        <v>2019</v>
      </c>
      <c r="B31" s="589" t="s">
        <v>144</v>
      </c>
      <c r="C31" s="466">
        <v>12157</v>
      </c>
      <c r="D31" s="467">
        <v>579</v>
      </c>
      <c r="E31" s="467">
        <v>4541</v>
      </c>
      <c r="F31" s="468">
        <v>6804</v>
      </c>
      <c r="G31" s="469">
        <v>2799.4</v>
      </c>
      <c r="H31" s="469">
        <v>5989.9</v>
      </c>
      <c r="I31" s="470">
        <v>3073.7</v>
      </c>
      <c r="J31" s="469"/>
      <c r="K31" s="469"/>
      <c r="L31" s="469"/>
      <c r="M31" s="469"/>
      <c r="N31" s="469"/>
      <c r="O31" s="469"/>
      <c r="P31" s="469"/>
      <c r="Q31" s="469"/>
      <c r="R31" s="469"/>
      <c r="S31" s="469"/>
      <c r="T31" s="469"/>
      <c r="U31" s="469"/>
      <c r="V31" s="469"/>
      <c r="W31" s="469"/>
      <c r="X31" s="469"/>
      <c r="Y31" s="469"/>
      <c r="Z31" s="471"/>
      <c r="AA31" s="469"/>
      <c r="AB31" s="469"/>
      <c r="AC31" s="469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5"/>
      <c r="BF31" s="125"/>
      <c r="BG31" s="125"/>
      <c r="BH31" s="125"/>
      <c r="BI31" s="125"/>
      <c r="BJ31" s="125"/>
      <c r="BK31" s="125"/>
      <c r="BL31" s="125"/>
      <c r="BM31" s="125"/>
    </row>
    <row r="32" spans="1:65">
      <c r="A32" s="46"/>
      <c r="B32" s="589" t="s">
        <v>145</v>
      </c>
      <c r="C32" s="466">
        <v>14194</v>
      </c>
      <c r="D32" s="467">
        <v>789</v>
      </c>
      <c r="E32" s="467">
        <v>5505</v>
      </c>
      <c r="F32" s="468">
        <v>8151</v>
      </c>
      <c r="G32" s="469">
        <v>2718.6</v>
      </c>
      <c r="H32" s="469">
        <v>5816.3</v>
      </c>
      <c r="I32" s="470">
        <v>2978.9</v>
      </c>
      <c r="J32" s="469"/>
      <c r="K32" s="469"/>
      <c r="L32" s="469"/>
      <c r="M32" s="469"/>
      <c r="N32" s="469"/>
      <c r="O32" s="469"/>
      <c r="P32" s="469"/>
      <c r="Q32" s="469"/>
      <c r="R32" s="469"/>
      <c r="S32" s="469"/>
      <c r="T32" s="469"/>
      <c r="U32" s="469"/>
      <c r="V32" s="469"/>
      <c r="W32" s="469"/>
      <c r="X32" s="469"/>
      <c r="Y32" s="469"/>
      <c r="Z32" s="471"/>
      <c r="AA32" s="469"/>
      <c r="AB32" s="469"/>
      <c r="AC32" s="469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5"/>
      <c r="BI32" s="125"/>
      <c r="BJ32" s="125"/>
      <c r="BK32" s="125"/>
      <c r="BL32" s="125"/>
      <c r="BM32" s="125"/>
    </row>
    <row r="33" spans="1:65">
      <c r="A33" s="46"/>
      <c r="B33" s="589" t="s">
        <v>146</v>
      </c>
      <c r="C33" s="466">
        <v>11404</v>
      </c>
      <c r="D33" s="467">
        <v>600</v>
      </c>
      <c r="E33" s="467">
        <v>5439</v>
      </c>
      <c r="F33" s="468">
        <v>6627</v>
      </c>
      <c r="G33" s="469">
        <v>2605.9</v>
      </c>
      <c r="H33" s="469">
        <v>5557.2</v>
      </c>
      <c r="I33" s="470">
        <v>2739</v>
      </c>
      <c r="J33" s="469"/>
      <c r="K33" s="469"/>
      <c r="L33" s="469"/>
      <c r="M33" s="469"/>
      <c r="N33" s="469"/>
      <c r="O33" s="469"/>
      <c r="P33" s="469"/>
      <c r="Q33" s="469"/>
      <c r="R33" s="469"/>
      <c r="S33" s="469"/>
      <c r="T33" s="469"/>
      <c r="U33" s="469"/>
      <c r="V33" s="469"/>
      <c r="W33" s="469"/>
      <c r="X33" s="469"/>
      <c r="Y33" s="469"/>
      <c r="Z33" s="471"/>
      <c r="AA33" s="469"/>
      <c r="AB33" s="469"/>
      <c r="AC33" s="469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</row>
    <row r="34" spans="1:65">
      <c r="A34" s="46"/>
      <c r="B34" s="589" t="s">
        <v>147</v>
      </c>
      <c r="C34" s="472">
        <v>7824</v>
      </c>
      <c r="D34" s="473">
        <v>412</v>
      </c>
      <c r="E34" s="473">
        <v>5065</v>
      </c>
      <c r="F34" s="473">
        <v>3362</v>
      </c>
      <c r="G34" s="470">
        <v>2572.5</v>
      </c>
      <c r="H34" s="470">
        <v>5478.4</v>
      </c>
      <c r="I34" s="470">
        <v>2627.5</v>
      </c>
      <c r="J34" s="470"/>
      <c r="K34" s="470"/>
      <c r="L34" s="470"/>
      <c r="M34" s="470"/>
      <c r="N34" s="470"/>
      <c r="O34" s="470"/>
      <c r="P34" s="470"/>
      <c r="Q34" s="470"/>
      <c r="R34" s="470"/>
      <c r="S34" s="470"/>
      <c r="T34" s="470"/>
      <c r="U34" s="470"/>
      <c r="V34" s="470"/>
      <c r="W34" s="470"/>
      <c r="X34" s="470"/>
      <c r="Y34" s="470"/>
      <c r="Z34" s="471"/>
      <c r="AA34" s="470"/>
      <c r="AB34" s="470"/>
      <c r="AC34" s="470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</row>
    <row r="35" spans="1:65">
      <c r="A35" s="46"/>
      <c r="B35" s="589" t="s">
        <v>148</v>
      </c>
      <c r="C35" s="466">
        <v>8376</v>
      </c>
      <c r="D35" s="467">
        <v>399</v>
      </c>
      <c r="E35" s="467">
        <v>1763</v>
      </c>
      <c r="F35" s="468">
        <v>2955</v>
      </c>
      <c r="G35" s="469">
        <v>2502.3000000000002</v>
      </c>
      <c r="H35" s="469">
        <v>5311</v>
      </c>
      <c r="I35" s="470">
        <v>2469.8000000000002</v>
      </c>
      <c r="J35" s="469"/>
      <c r="K35" s="469"/>
      <c r="L35" s="469"/>
      <c r="M35" s="469"/>
      <c r="N35" s="469"/>
      <c r="O35" s="469"/>
      <c r="P35" s="469"/>
      <c r="Q35" s="469"/>
      <c r="R35" s="469"/>
      <c r="S35" s="469"/>
      <c r="T35" s="469"/>
      <c r="U35" s="469"/>
      <c r="V35" s="469"/>
      <c r="W35" s="469"/>
      <c r="X35" s="469"/>
      <c r="Y35" s="469"/>
      <c r="Z35" s="471"/>
      <c r="AA35" s="469"/>
      <c r="AB35" s="469"/>
      <c r="AC35" s="469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</row>
    <row r="36" spans="1:65">
      <c r="A36" s="46"/>
      <c r="B36" s="589" t="s">
        <v>149</v>
      </c>
      <c r="C36" s="466">
        <v>9834</v>
      </c>
      <c r="D36" s="467">
        <v>518</v>
      </c>
      <c r="E36" s="467">
        <v>1265</v>
      </c>
      <c r="F36" s="468">
        <v>2051</v>
      </c>
      <c r="G36" s="469">
        <v>2523.4</v>
      </c>
      <c r="H36" s="469">
        <v>5372.3</v>
      </c>
      <c r="I36" s="470">
        <v>2496.6</v>
      </c>
      <c r="J36" s="469"/>
      <c r="K36" s="469"/>
      <c r="L36" s="469"/>
      <c r="M36" s="469"/>
      <c r="N36" s="469"/>
      <c r="O36" s="469"/>
      <c r="P36" s="469"/>
      <c r="Q36" s="469"/>
      <c r="R36" s="469"/>
      <c r="S36" s="469"/>
      <c r="T36" s="469"/>
      <c r="U36" s="469"/>
      <c r="V36" s="469"/>
      <c r="W36" s="469"/>
      <c r="X36" s="469"/>
      <c r="Y36" s="469"/>
      <c r="Z36" s="471"/>
      <c r="AA36" s="469"/>
      <c r="AB36" s="469"/>
      <c r="AC36" s="469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</row>
    <row r="37" spans="1:65">
      <c r="A37" s="46"/>
      <c r="B37" s="589" t="s">
        <v>150</v>
      </c>
      <c r="C37" s="466">
        <v>25026</v>
      </c>
      <c r="D37" s="467">
        <v>1138</v>
      </c>
      <c r="E37" s="467">
        <v>13118</v>
      </c>
      <c r="F37" s="468">
        <v>5976</v>
      </c>
      <c r="G37" s="469">
        <v>2797.9</v>
      </c>
      <c r="H37" s="469">
        <v>5935.3</v>
      </c>
      <c r="I37" s="470">
        <v>2983.5</v>
      </c>
      <c r="J37" s="469"/>
      <c r="K37" s="469"/>
      <c r="L37" s="469"/>
      <c r="M37" s="469"/>
      <c r="N37" s="469"/>
      <c r="O37" s="469"/>
      <c r="P37" s="469"/>
      <c r="Q37" s="469"/>
      <c r="R37" s="469"/>
      <c r="S37" s="469"/>
      <c r="T37" s="469"/>
      <c r="U37" s="469"/>
      <c r="V37" s="469"/>
      <c r="W37" s="469"/>
      <c r="X37" s="469"/>
      <c r="Y37" s="469"/>
      <c r="Z37" s="471"/>
      <c r="AA37" s="469"/>
      <c r="AB37" s="469"/>
      <c r="AC37" s="469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25"/>
      <c r="BD37" s="125"/>
      <c r="BE37" s="125"/>
      <c r="BF37" s="125"/>
      <c r="BG37" s="125"/>
      <c r="BH37" s="125"/>
      <c r="BI37" s="125"/>
      <c r="BJ37" s="125"/>
      <c r="BK37" s="125"/>
      <c r="BL37" s="125"/>
      <c r="BM37" s="125"/>
    </row>
    <row r="38" spans="1:65">
      <c r="A38" s="46"/>
      <c r="B38" s="589" t="s">
        <v>151</v>
      </c>
      <c r="C38" s="466">
        <v>14681</v>
      </c>
      <c r="D38" s="467">
        <v>734</v>
      </c>
      <c r="E38" s="467">
        <v>2887</v>
      </c>
      <c r="F38" s="468">
        <v>5008</v>
      </c>
      <c r="G38" s="469">
        <v>2780.5</v>
      </c>
      <c r="H38" s="469">
        <v>5889.9</v>
      </c>
      <c r="I38" s="470">
        <v>2908.4</v>
      </c>
      <c r="J38" s="469"/>
      <c r="K38" s="469"/>
      <c r="L38" s="469"/>
      <c r="M38" s="469"/>
      <c r="N38" s="469"/>
      <c r="O38" s="469"/>
      <c r="P38" s="469"/>
      <c r="Q38" s="469"/>
      <c r="R38" s="469"/>
      <c r="S38" s="469"/>
      <c r="T38" s="469"/>
      <c r="U38" s="469"/>
      <c r="V38" s="469"/>
      <c r="W38" s="469"/>
      <c r="X38" s="469"/>
      <c r="Y38" s="469"/>
      <c r="Z38" s="471"/>
      <c r="AA38" s="469"/>
      <c r="AB38" s="469"/>
      <c r="AC38" s="469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  <c r="BE38" s="125"/>
      <c r="BF38" s="125"/>
      <c r="BG38" s="125"/>
      <c r="BH38" s="125"/>
      <c r="BI38" s="125"/>
      <c r="BJ38" s="125"/>
    </row>
    <row r="39" spans="1:65">
      <c r="A39" s="46"/>
      <c r="B39" s="589" t="s">
        <v>152</v>
      </c>
      <c r="C39" s="466">
        <v>14815</v>
      </c>
      <c r="D39" s="467">
        <v>741</v>
      </c>
      <c r="E39" s="467">
        <v>6544</v>
      </c>
      <c r="F39" s="468">
        <v>7788</v>
      </c>
      <c r="G39" s="469">
        <v>2709.2</v>
      </c>
      <c r="H39" s="469">
        <v>5738.2</v>
      </c>
      <c r="I39" s="470">
        <v>2759.7</v>
      </c>
      <c r="J39" s="469"/>
      <c r="K39" s="469"/>
      <c r="L39" s="469"/>
      <c r="M39" s="469"/>
      <c r="N39" s="469"/>
      <c r="O39" s="469"/>
      <c r="P39" s="469"/>
      <c r="Q39" s="469"/>
      <c r="R39" s="469"/>
      <c r="S39" s="469"/>
      <c r="T39" s="469"/>
      <c r="U39" s="469"/>
      <c r="V39" s="469"/>
      <c r="W39" s="469"/>
      <c r="X39" s="469"/>
      <c r="Y39" s="469"/>
      <c r="Z39" s="471"/>
      <c r="AA39" s="469"/>
      <c r="AB39" s="469"/>
      <c r="AC39" s="469"/>
      <c r="AD39" s="125"/>
      <c r="AE39" s="125"/>
      <c r="AF39" s="125"/>
      <c r="AG39" s="125"/>
      <c r="AH39" s="125"/>
      <c r="AI39" s="125"/>
      <c r="AJ39" s="125"/>
      <c r="AK39" s="125"/>
      <c r="AL39" s="125"/>
      <c r="AM39" s="125"/>
      <c r="AN39" s="125"/>
      <c r="AO39" s="125"/>
      <c r="AP39" s="125"/>
      <c r="AQ39" s="125"/>
      <c r="AR39" s="125"/>
      <c r="AS39" s="125"/>
      <c r="AT39" s="125"/>
      <c r="AU39" s="125"/>
      <c r="AV39" s="125"/>
      <c r="AW39" s="125"/>
      <c r="AX39" s="125"/>
      <c r="AY39" s="125"/>
      <c r="AZ39" s="125"/>
      <c r="BA39" s="125"/>
      <c r="BB39" s="125"/>
      <c r="BC39" s="125"/>
      <c r="BD39" s="125"/>
      <c r="BE39" s="125"/>
      <c r="BF39" s="125"/>
      <c r="BG39" s="125"/>
      <c r="BH39" s="125"/>
      <c r="BI39" s="125"/>
      <c r="BJ39" s="125"/>
      <c r="BK39" s="125"/>
      <c r="BL39" s="125"/>
      <c r="BM39" s="125"/>
    </row>
    <row r="40" spans="1:65">
      <c r="A40" s="46"/>
      <c r="B40" s="589" t="s">
        <v>153</v>
      </c>
      <c r="C40" s="466">
        <v>16548</v>
      </c>
      <c r="D40" s="467">
        <v>719</v>
      </c>
      <c r="E40" s="467">
        <v>5120</v>
      </c>
      <c r="F40" s="468">
        <v>6863</v>
      </c>
      <c r="G40" s="469">
        <v>2781.7</v>
      </c>
      <c r="H40" s="469">
        <v>5990.2</v>
      </c>
      <c r="I40" s="470">
        <v>2980.1</v>
      </c>
      <c r="J40" s="469"/>
      <c r="K40" s="469"/>
      <c r="L40" s="469"/>
      <c r="M40" s="469"/>
      <c r="N40" s="469"/>
      <c r="O40" s="469"/>
      <c r="P40" s="469"/>
      <c r="Q40" s="469"/>
      <c r="R40" s="469"/>
      <c r="S40" s="469"/>
      <c r="T40" s="469"/>
      <c r="U40" s="469"/>
      <c r="V40" s="469"/>
      <c r="W40" s="469"/>
      <c r="X40" s="469"/>
      <c r="Y40" s="469"/>
      <c r="Z40" s="471"/>
      <c r="AA40" s="469"/>
      <c r="AB40" s="469"/>
      <c r="AC40" s="469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125"/>
      <c r="AO40" s="125"/>
      <c r="AP40" s="125"/>
      <c r="AQ40" s="125"/>
      <c r="AR40" s="125"/>
      <c r="AS40" s="125"/>
      <c r="AT40" s="125"/>
      <c r="AU40" s="125"/>
      <c r="AV40" s="125"/>
      <c r="AW40" s="125"/>
      <c r="AX40" s="125"/>
      <c r="AY40" s="125"/>
      <c r="AZ40" s="125"/>
      <c r="BA40" s="125"/>
      <c r="BB40" s="125"/>
      <c r="BC40" s="125"/>
      <c r="BD40" s="125"/>
      <c r="BE40" s="125"/>
      <c r="BF40" s="125"/>
      <c r="BG40" s="125"/>
      <c r="BH40" s="125"/>
      <c r="BI40" s="125"/>
      <c r="BJ40" s="125"/>
      <c r="BK40" s="125"/>
      <c r="BL40" s="125"/>
      <c r="BM40" s="125"/>
    </row>
    <row r="41" spans="1:65">
      <c r="A41" s="46"/>
      <c r="B41" s="589" t="s">
        <v>154</v>
      </c>
      <c r="C41" s="466">
        <v>25375</v>
      </c>
      <c r="D41" s="467">
        <v>1336</v>
      </c>
      <c r="E41" s="467">
        <v>3051</v>
      </c>
      <c r="F41" s="468">
        <v>9472</v>
      </c>
      <c r="G41" s="469">
        <v>2889.8</v>
      </c>
      <c r="H41" s="469">
        <v>6212</v>
      </c>
      <c r="I41" s="470">
        <v>3072.2</v>
      </c>
      <c r="J41" s="469"/>
      <c r="K41" s="469"/>
      <c r="L41" s="469"/>
      <c r="M41" s="469"/>
      <c r="N41" s="469"/>
      <c r="O41" s="469"/>
      <c r="P41" s="469"/>
      <c r="Q41" s="469"/>
      <c r="R41" s="469"/>
      <c r="S41" s="469"/>
      <c r="T41" s="469"/>
      <c r="U41" s="469"/>
      <c r="V41" s="469"/>
      <c r="W41" s="469"/>
      <c r="X41" s="469"/>
      <c r="Y41" s="469"/>
      <c r="Z41" s="471"/>
      <c r="AA41" s="469"/>
      <c r="AB41" s="469"/>
      <c r="AC41" s="469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25"/>
      <c r="AT41" s="125"/>
      <c r="AU41" s="125"/>
      <c r="AV41" s="125"/>
      <c r="AW41" s="125"/>
      <c r="AX41" s="125"/>
      <c r="AY41" s="125"/>
      <c r="AZ41" s="125"/>
      <c r="BA41" s="125"/>
      <c r="BB41" s="125"/>
      <c r="BC41" s="125"/>
      <c r="BD41" s="125"/>
      <c r="BE41" s="125"/>
      <c r="BF41" s="125"/>
      <c r="BG41" s="125"/>
      <c r="BH41" s="125"/>
      <c r="BI41" s="125"/>
      <c r="BJ41" s="125"/>
      <c r="BK41" s="125"/>
      <c r="BL41" s="125"/>
      <c r="BM41" s="125"/>
    </row>
    <row r="42" spans="1:65">
      <c r="A42" s="46"/>
      <c r="B42" s="589" t="s">
        <v>155</v>
      </c>
      <c r="C42" s="466">
        <v>11174</v>
      </c>
      <c r="D42" s="467">
        <v>559</v>
      </c>
      <c r="E42" s="467">
        <v>2238</v>
      </c>
      <c r="F42" s="468">
        <v>3216</v>
      </c>
      <c r="G42" s="469">
        <v>2851.3</v>
      </c>
      <c r="H42" s="469">
        <v>6129.2</v>
      </c>
      <c r="I42" s="470">
        <v>2937</v>
      </c>
      <c r="J42" s="469"/>
      <c r="K42" s="469"/>
      <c r="L42" s="469"/>
      <c r="M42" s="469"/>
      <c r="N42" s="469"/>
      <c r="O42" s="469"/>
      <c r="P42" s="469"/>
      <c r="Q42" s="469"/>
      <c r="R42" s="469"/>
      <c r="S42" s="469"/>
      <c r="T42" s="469"/>
      <c r="U42" s="469"/>
      <c r="V42" s="469"/>
      <c r="W42" s="469"/>
      <c r="X42" s="469"/>
      <c r="Y42" s="469"/>
      <c r="Z42" s="469"/>
      <c r="AA42" s="469"/>
      <c r="AB42" s="469"/>
      <c r="AC42" s="469"/>
      <c r="AD42" s="125"/>
      <c r="AE42" s="125"/>
      <c r="AF42" s="125"/>
      <c r="AG42" s="125"/>
      <c r="AH42" s="125"/>
      <c r="AI42" s="125"/>
      <c r="AJ42" s="125"/>
      <c r="AK42" s="125"/>
      <c r="AL42" s="125"/>
      <c r="AM42" s="125"/>
      <c r="AN42" s="125"/>
      <c r="AO42" s="125"/>
      <c r="AP42" s="125"/>
      <c r="AQ42" s="125"/>
      <c r="AR42" s="125"/>
      <c r="AS42" s="125"/>
      <c r="AT42" s="125"/>
      <c r="AU42" s="125"/>
      <c r="AV42" s="125"/>
      <c r="AW42" s="125"/>
      <c r="AX42" s="125"/>
      <c r="AY42" s="125"/>
      <c r="AZ42" s="125"/>
      <c r="BA42" s="125"/>
      <c r="BB42" s="125"/>
      <c r="BC42" s="125"/>
      <c r="BD42" s="125"/>
      <c r="BE42" s="125"/>
      <c r="BF42" s="125"/>
      <c r="BG42" s="125"/>
      <c r="BH42" s="125"/>
      <c r="BI42" s="125"/>
      <c r="BJ42" s="125"/>
      <c r="BK42" s="125"/>
      <c r="BL42" s="125"/>
      <c r="BM42" s="125"/>
    </row>
    <row r="43" spans="1:65">
      <c r="A43" s="46"/>
      <c r="B43" s="125"/>
      <c r="C43" s="466"/>
      <c r="D43" s="467"/>
      <c r="E43" s="467"/>
      <c r="F43" s="468"/>
      <c r="G43" s="469"/>
      <c r="H43" s="469"/>
      <c r="I43" s="470"/>
      <c r="J43" s="469"/>
      <c r="K43" s="469"/>
      <c r="L43" s="469"/>
      <c r="M43" s="469"/>
      <c r="N43" s="469"/>
      <c r="O43" s="469"/>
      <c r="P43" s="469"/>
      <c r="Q43" s="469"/>
      <c r="R43" s="469"/>
      <c r="S43" s="469"/>
      <c r="T43" s="469"/>
      <c r="U43" s="469"/>
      <c r="V43" s="469"/>
      <c r="W43" s="469"/>
      <c r="X43" s="469"/>
      <c r="Y43" s="469"/>
      <c r="Z43" s="469"/>
      <c r="AA43" s="469"/>
      <c r="AB43" s="469"/>
      <c r="AC43" s="469"/>
      <c r="AD43" s="125"/>
      <c r="AE43" s="125"/>
      <c r="AF43" s="125"/>
      <c r="AG43" s="125"/>
      <c r="AH43" s="125"/>
      <c r="AI43" s="125"/>
      <c r="AJ43" s="125"/>
      <c r="AK43" s="125"/>
      <c r="AL43" s="125"/>
      <c r="AM43" s="125"/>
      <c r="AN43" s="125"/>
      <c r="AO43" s="125"/>
      <c r="AP43" s="125"/>
      <c r="AQ43" s="125"/>
      <c r="AR43" s="125"/>
      <c r="AS43" s="125"/>
      <c r="AT43" s="125"/>
      <c r="AU43" s="125"/>
      <c r="AV43" s="125"/>
      <c r="AW43" s="125"/>
      <c r="AX43" s="125"/>
      <c r="AY43" s="125"/>
      <c r="AZ43" s="125"/>
      <c r="BA43" s="125"/>
      <c r="BB43" s="125"/>
      <c r="BC43" s="125"/>
      <c r="BD43" s="125"/>
      <c r="BE43" s="125"/>
      <c r="BF43" s="125"/>
      <c r="BG43" s="125"/>
      <c r="BH43" s="125"/>
      <c r="BI43" s="125"/>
      <c r="BJ43" s="125"/>
      <c r="BK43" s="125"/>
      <c r="BL43" s="125"/>
      <c r="BM43" s="125"/>
    </row>
    <row r="44" spans="1:65">
      <c r="A44" s="46">
        <v>2020</v>
      </c>
      <c r="B44" s="589" t="s">
        <v>144</v>
      </c>
      <c r="C44" s="466">
        <v>37803</v>
      </c>
      <c r="D44" s="467">
        <v>1890</v>
      </c>
      <c r="E44" s="467">
        <v>27224</v>
      </c>
      <c r="F44" s="468">
        <v>30201</v>
      </c>
      <c r="G44" s="469">
        <v>2761.1</v>
      </c>
      <c r="H44" s="469">
        <v>5929.8</v>
      </c>
      <c r="I44" s="470">
        <v>2835</v>
      </c>
      <c r="J44" s="469">
        <v>591.20000000000005</v>
      </c>
      <c r="K44" s="469">
        <v>673.3</v>
      </c>
      <c r="L44" s="469">
        <v>857.9</v>
      </c>
      <c r="M44" s="469">
        <v>729.1</v>
      </c>
      <c r="N44" s="469">
        <v>959.7</v>
      </c>
      <c r="O44" s="469">
        <v>251.9</v>
      </c>
      <c r="P44" s="469">
        <v>901.9</v>
      </c>
      <c r="Q44" s="469">
        <v>541.20000000000005</v>
      </c>
      <c r="R44" s="469">
        <v>1223.8</v>
      </c>
      <c r="S44" s="469">
        <v>856.6</v>
      </c>
      <c r="T44" s="469">
        <v>828.5</v>
      </c>
      <c r="U44" s="469">
        <v>1042</v>
      </c>
      <c r="V44" s="469">
        <v>1363.4</v>
      </c>
      <c r="W44" s="469">
        <v>653.5</v>
      </c>
      <c r="X44" s="469">
        <v>794.2</v>
      </c>
      <c r="Y44" s="469">
        <v>714.9</v>
      </c>
      <c r="Z44" s="471" t="s">
        <v>64</v>
      </c>
      <c r="AA44" s="469">
        <v>916.4</v>
      </c>
      <c r="AB44" s="469">
        <v>831.7</v>
      </c>
      <c r="AC44" s="469">
        <v>720.9</v>
      </c>
      <c r="AD44" s="125"/>
      <c r="AE44" s="125"/>
      <c r="AF44" s="125"/>
      <c r="AG44" s="125"/>
      <c r="AH44" s="125"/>
      <c r="AI44" s="125"/>
      <c r="AJ44" s="125"/>
      <c r="AK44" s="125"/>
      <c r="AL44" s="125"/>
      <c r="AM44" s="125"/>
      <c r="AN44" s="125"/>
      <c r="AO44" s="125"/>
      <c r="AP44" s="125"/>
      <c r="AQ44" s="125"/>
      <c r="AR44" s="125"/>
      <c r="AS44" s="125"/>
      <c r="AT44" s="125"/>
      <c r="AU44" s="125"/>
      <c r="AV44" s="125"/>
      <c r="AW44" s="125"/>
      <c r="AX44" s="125"/>
      <c r="AY44" s="125"/>
      <c r="AZ44" s="125"/>
      <c r="BA44" s="125"/>
      <c r="BB44" s="125"/>
      <c r="BC44" s="125"/>
      <c r="BD44" s="125"/>
      <c r="BE44" s="125"/>
      <c r="BF44" s="125"/>
      <c r="BG44" s="125"/>
      <c r="BH44" s="125"/>
      <c r="BI44" s="125"/>
      <c r="BJ44" s="125"/>
      <c r="BK44" s="125"/>
      <c r="BL44" s="125"/>
      <c r="BM44" s="125"/>
    </row>
    <row r="45" spans="1:65">
      <c r="A45" s="46"/>
      <c r="B45" s="589" t="s">
        <v>145</v>
      </c>
      <c r="C45" s="466">
        <v>8397</v>
      </c>
      <c r="D45" s="467">
        <v>466</v>
      </c>
      <c r="E45" s="467">
        <v>1722</v>
      </c>
      <c r="F45" s="468">
        <v>2930</v>
      </c>
      <c r="G45" s="469">
        <v>2599.1999999999998</v>
      </c>
      <c r="H45" s="469">
        <v>5592.9</v>
      </c>
      <c r="I45" s="470">
        <v>2632</v>
      </c>
      <c r="J45" s="469">
        <v>505.4</v>
      </c>
      <c r="K45" s="469">
        <v>636</v>
      </c>
      <c r="L45" s="469">
        <v>781.3</v>
      </c>
      <c r="M45" s="469">
        <v>661.4</v>
      </c>
      <c r="N45" s="469">
        <v>839.4</v>
      </c>
      <c r="O45" s="469">
        <v>227</v>
      </c>
      <c r="P45" s="469">
        <v>797.7</v>
      </c>
      <c r="Q45" s="469">
        <v>483.4</v>
      </c>
      <c r="R45" s="469">
        <v>1174.0999999999999</v>
      </c>
      <c r="S45" s="469">
        <v>832.7</v>
      </c>
      <c r="T45" s="469">
        <v>792.7</v>
      </c>
      <c r="U45" s="469">
        <v>971.9</v>
      </c>
      <c r="V45" s="469">
        <v>1371.3</v>
      </c>
      <c r="W45" s="469">
        <v>587.29999999999995</v>
      </c>
      <c r="X45" s="469">
        <v>735.1</v>
      </c>
      <c r="Y45" s="469">
        <v>659.4</v>
      </c>
      <c r="Z45" s="471" t="s">
        <v>64</v>
      </c>
      <c r="AA45" s="469">
        <v>870.5</v>
      </c>
      <c r="AB45" s="469">
        <v>647.1</v>
      </c>
      <c r="AC45" s="469">
        <v>688.9</v>
      </c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25"/>
      <c r="AZ45" s="125"/>
      <c r="BA45" s="125"/>
      <c r="BB45" s="125"/>
      <c r="BC45" s="125"/>
      <c r="BD45" s="125"/>
      <c r="BE45" s="125"/>
      <c r="BF45" s="125"/>
      <c r="BG45" s="125"/>
      <c r="BH45" s="125"/>
      <c r="BI45" s="125"/>
      <c r="BJ45" s="125"/>
      <c r="BK45" s="125"/>
      <c r="BL45" s="125"/>
      <c r="BM45" s="125"/>
    </row>
    <row r="46" spans="1:65">
      <c r="A46" s="46"/>
      <c r="B46" s="589" t="s">
        <v>146</v>
      </c>
      <c r="C46" s="466">
        <v>6325</v>
      </c>
      <c r="D46" s="467">
        <v>632</v>
      </c>
      <c r="E46" s="467">
        <v>1473</v>
      </c>
      <c r="F46" s="468">
        <v>2630</v>
      </c>
      <c r="G46" s="469">
        <v>2128.3000000000002</v>
      </c>
      <c r="H46" s="469">
        <v>4571.6000000000004</v>
      </c>
      <c r="I46" s="470">
        <v>1947.4</v>
      </c>
      <c r="J46" s="469">
        <v>443.7</v>
      </c>
      <c r="K46" s="469">
        <v>470.1</v>
      </c>
      <c r="L46" s="469">
        <v>610.1</v>
      </c>
      <c r="M46" s="469">
        <v>594.29999999999995</v>
      </c>
      <c r="N46" s="469">
        <v>591.29999999999995</v>
      </c>
      <c r="O46" s="469">
        <v>187.7</v>
      </c>
      <c r="P46" s="469">
        <v>639.20000000000005</v>
      </c>
      <c r="Q46" s="469">
        <v>421.7</v>
      </c>
      <c r="R46" s="469">
        <v>1099.3</v>
      </c>
      <c r="S46" s="469">
        <v>697.7</v>
      </c>
      <c r="T46" s="469">
        <v>667.1</v>
      </c>
      <c r="U46" s="469">
        <v>799.5</v>
      </c>
      <c r="V46" s="469">
        <v>1170.9000000000001</v>
      </c>
      <c r="W46" s="469">
        <v>436.6</v>
      </c>
      <c r="X46" s="469">
        <v>638.79999999999995</v>
      </c>
      <c r="Y46" s="469">
        <v>531</v>
      </c>
      <c r="Z46" s="471" t="s">
        <v>64</v>
      </c>
      <c r="AA46" s="469">
        <v>636.4</v>
      </c>
      <c r="AB46" s="469">
        <v>346</v>
      </c>
      <c r="AC46" s="469">
        <v>545</v>
      </c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125"/>
      <c r="AZ46" s="125"/>
      <c r="BA46" s="125"/>
      <c r="BB46" s="125"/>
      <c r="BC46" s="125"/>
      <c r="BD46" s="125"/>
      <c r="BE46" s="125"/>
      <c r="BF46" s="125"/>
      <c r="BG46" s="125"/>
      <c r="BH46" s="125"/>
      <c r="BI46" s="125"/>
      <c r="BJ46" s="125"/>
      <c r="BK46" s="125"/>
      <c r="BL46" s="125"/>
      <c r="BM46" s="125"/>
    </row>
    <row r="47" spans="1:65">
      <c r="A47" s="46"/>
      <c r="B47" s="589" t="s">
        <v>749</v>
      </c>
      <c r="C47" s="472" t="s">
        <v>65</v>
      </c>
      <c r="D47" s="473" t="s">
        <v>65</v>
      </c>
      <c r="E47" s="473" t="s">
        <v>65</v>
      </c>
      <c r="F47" s="473" t="s">
        <v>65</v>
      </c>
      <c r="G47" s="470" t="s">
        <v>65</v>
      </c>
      <c r="H47" s="470" t="s">
        <v>65</v>
      </c>
      <c r="I47" s="470" t="s">
        <v>65</v>
      </c>
      <c r="J47" s="470" t="s">
        <v>65</v>
      </c>
      <c r="K47" s="470" t="s">
        <v>65</v>
      </c>
      <c r="L47" s="470" t="s">
        <v>65</v>
      </c>
      <c r="M47" s="470" t="s">
        <v>65</v>
      </c>
      <c r="N47" s="470" t="s">
        <v>65</v>
      </c>
      <c r="O47" s="470" t="s">
        <v>65</v>
      </c>
      <c r="P47" s="470" t="s">
        <v>65</v>
      </c>
      <c r="Q47" s="470" t="s">
        <v>65</v>
      </c>
      <c r="R47" s="470" t="s">
        <v>65</v>
      </c>
      <c r="S47" s="470" t="s">
        <v>65</v>
      </c>
      <c r="T47" s="470" t="s">
        <v>65</v>
      </c>
      <c r="U47" s="470" t="s">
        <v>65</v>
      </c>
      <c r="V47" s="470" t="s">
        <v>65</v>
      </c>
      <c r="W47" s="470" t="s">
        <v>65</v>
      </c>
      <c r="X47" s="470" t="s">
        <v>65</v>
      </c>
      <c r="Y47" s="470" t="s">
        <v>65</v>
      </c>
      <c r="Z47" s="471" t="s">
        <v>64</v>
      </c>
      <c r="AA47" s="470" t="s">
        <v>65</v>
      </c>
      <c r="AB47" s="470" t="s">
        <v>65</v>
      </c>
      <c r="AC47" s="470" t="s">
        <v>65</v>
      </c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  <c r="AV47" s="125"/>
      <c r="AW47" s="125"/>
      <c r="AX47" s="125"/>
      <c r="AY47" s="125"/>
      <c r="AZ47" s="125"/>
      <c r="BA47" s="125"/>
      <c r="BB47" s="125"/>
      <c r="BC47" s="125"/>
      <c r="BD47" s="125"/>
      <c r="BE47" s="125"/>
      <c r="BF47" s="125"/>
      <c r="BG47" s="125"/>
      <c r="BH47" s="125"/>
      <c r="BI47" s="125"/>
      <c r="BJ47" s="125"/>
      <c r="BK47" s="125"/>
      <c r="BL47" s="125"/>
      <c r="BM47" s="125"/>
    </row>
    <row r="48" spans="1:65">
      <c r="A48" s="46"/>
      <c r="B48" s="589" t="s">
        <v>148</v>
      </c>
      <c r="C48" s="466">
        <v>22809</v>
      </c>
      <c r="D48" s="467">
        <v>1629</v>
      </c>
      <c r="E48" s="467">
        <v>3692</v>
      </c>
      <c r="F48" s="468">
        <v>10620</v>
      </c>
      <c r="G48" s="469">
        <v>2266</v>
      </c>
      <c r="H48" s="469">
        <v>4846.8</v>
      </c>
      <c r="I48" s="470">
        <v>2016.1</v>
      </c>
      <c r="J48" s="469">
        <v>534.9</v>
      </c>
      <c r="K48" s="469">
        <v>485.5</v>
      </c>
      <c r="L48" s="469">
        <v>631.5</v>
      </c>
      <c r="M48" s="469">
        <v>713.3</v>
      </c>
      <c r="N48" s="469">
        <v>667.5</v>
      </c>
      <c r="O48" s="469">
        <v>193.1</v>
      </c>
      <c r="P48" s="469">
        <v>714.6</v>
      </c>
      <c r="Q48" s="469">
        <v>445.6</v>
      </c>
      <c r="R48" s="469">
        <v>1134.4000000000001</v>
      </c>
      <c r="S48" s="469">
        <v>724.1</v>
      </c>
      <c r="T48" s="469">
        <v>745.6</v>
      </c>
      <c r="U48" s="469">
        <v>864.2</v>
      </c>
      <c r="V48" s="469">
        <v>1210.0999999999999</v>
      </c>
      <c r="W48" s="469">
        <v>525</v>
      </c>
      <c r="X48" s="469">
        <v>674.7</v>
      </c>
      <c r="Y48" s="469">
        <v>609.20000000000005</v>
      </c>
      <c r="Z48" s="471" t="s">
        <v>64</v>
      </c>
      <c r="AA48" s="469">
        <v>779.6</v>
      </c>
      <c r="AB48" s="469">
        <v>446.4</v>
      </c>
      <c r="AC48" s="469">
        <v>623.29999999999995</v>
      </c>
      <c r="AD48" s="125"/>
      <c r="AE48" s="125"/>
      <c r="AF48" s="125"/>
      <c r="AG48" s="125"/>
      <c r="AH48" s="125"/>
      <c r="AI48" s="125"/>
      <c r="AJ48" s="125"/>
      <c r="AK48" s="125"/>
      <c r="AL48" s="125"/>
      <c r="AM48" s="125"/>
      <c r="AN48" s="125"/>
      <c r="AO48" s="125"/>
      <c r="AP48" s="125"/>
      <c r="AQ48" s="125"/>
      <c r="AR48" s="125"/>
      <c r="AS48" s="125"/>
      <c r="AT48" s="125"/>
      <c r="AU48" s="125"/>
      <c r="AV48" s="125"/>
      <c r="AW48" s="125"/>
      <c r="AX48" s="125"/>
      <c r="AY48" s="125"/>
      <c r="AZ48" s="125"/>
      <c r="BA48" s="125"/>
      <c r="BB48" s="125"/>
      <c r="BC48" s="125"/>
      <c r="BD48" s="125"/>
      <c r="BE48" s="125"/>
      <c r="BF48" s="125"/>
      <c r="BG48" s="125"/>
      <c r="BH48" s="125"/>
      <c r="BI48" s="125"/>
      <c r="BJ48" s="125"/>
      <c r="BK48" s="125"/>
      <c r="BL48" s="125"/>
      <c r="BM48" s="125"/>
    </row>
    <row r="49" spans="1:65">
      <c r="A49" s="46"/>
      <c r="B49" s="589" t="s">
        <v>149</v>
      </c>
      <c r="C49" s="466">
        <v>29072</v>
      </c>
      <c r="D49" s="467">
        <v>1384</v>
      </c>
      <c r="E49" s="467">
        <v>3825</v>
      </c>
      <c r="F49" s="468">
        <v>12428</v>
      </c>
      <c r="G49" s="469">
        <v>2404.6999999999998</v>
      </c>
      <c r="H49" s="469">
        <v>5149.6000000000004</v>
      </c>
      <c r="I49" s="470">
        <v>2268.8000000000002</v>
      </c>
      <c r="J49" s="469">
        <v>565.70000000000005</v>
      </c>
      <c r="K49" s="469">
        <v>551.79999999999995</v>
      </c>
      <c r="L49" s="469">
        <v>690.3</v>
      </c>
      <c r="M49" s="469">
        <v>666.5</v>
      </c>
      <c r="N49" s="469">
        <v>780.5</v>
      </c>
      <c r="O49" s="469">
        <v>208.6</v>
      </c>
      <c r="P49" s="469">
        <v>751.4</v>
      </c>
      <c r="Q49" s="469">
        <v>533.6</v>
      </c>
      <c r="R49" s="469">
        <v>1141.4000000000001</v>
      </c>
      <c r="S49" s="469">
        <v>737.9</v>
      </c>
      <c r="T49" s="469">
        <v>760</v>
      </c>
      <c r="U49" s="469">
        <v>907.3</v>
      </c>
      <c r="V49" s="469">
        <v>1348.4</v>
      </c>
      <c r="W49" s="469">
        <v>602.29999999999995</v>
      </c>
      <c r="X49" s="469">
        <v>704.1</v>
      </c>
      <c r="Y49" s="469">
        <v>610.1</v>
      </c>
      <c r="Z49" s="471" t="s">
        <v>64</v>
      </c>
      <c r="AA49" s="469">
        <v>856.7</v>
      </c>
      <c r="AB49" s="469">
        <v>546.70000000000005</v>
      </c>
      <c r="AC49" s="469">
        <v>690.7</v>
      </c>
      <c r="AD49" s="125"/>
      <c r="AE49" s="125"/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  <c r="BE49" s="125"/>
      <c r="BF49" s="125"/>
      <c r="BG49" s="125"/>
      <c r="BH49" s="125"/>
      <c r="BI49" s="125"/>
      <c r="BJ49" s="125"/>
      <c r="BK49" s="125"/>
      <c r="BL49" s="125"/>
      <c r="BM49" s="125"/>
    </row>
    <row r="50" spans="1:65">
      <c r="A50" s="46"/>
      <c r="B50" s="589" t="s">
        <v>150</v>
      </c>
      <c r="C50" s="466">
        <v>26579</v>
      </c>
      <c r="D50" s="467">
        <v>1156</v>
      </c>
      <c r="E50" s="467">
        <v>4714</v>
      </c>
      <c r="F50" s="468">
        <v>8070</v>
      </c>
      <c r="G50" s="469">
        <v>2411.6999999999998</v>
      </c>
      <c r="H50" s="469">
        <v>5124.3</v>
      </c>
      <c r="I50" s="470">
        <v>2179.6999999999998</v>
      </c>
      <c r="J50" s="469">
        <v>622</v>
      </c>
      <c r="K50" s="469">
        <v>530</v>
      </c>
      <c r="L50" s="469">
        <v>667.6</v>
      </c>
      <c r="M50" s="469">
        <v>683.1</v>
      </c>
      <c r="N50" s="469">
        <v>800.1</v>
      </c>
      <c r="O50" s="469">
        <v>214</v>
      </c>
      <c r="P50" s="469">
        <v>766.7</v>
      </c>
      <c r="Q50" s="469">
        <v>498.3</v>
      </c>
      <c r="R50" s="469">
        <v>1132.4000000000001</v>
      </c>
      <c r="S50" s="469">
        <v>736.8</v>
      </c>
      <c r="T50" s="469">
        <v>764.9</v>
      </c>
      <c r="U50" s="469">
        <v>945</v>
      </c>
      <c r="V50" s="469">
        <v>1265.4000000000001</v>
      </c>
      <c r="W50" s="469">
        <v>675.7</v>
      </c>
      <c r="X50" s="469">
        <v>737.4</v>
      </c>
      <c r="Y50" s="469">
        <v>645.70000000000005</v>
      </c>
      <c r="Z50" s="471" t="s">
        <v>64</v>
      </c>
      <c r="AA50" s="469">
        <v>834</v>
      </c>
      <c r="AB50" s="469">
        <v>647.1</v>
      </c>
      <c r="AC50" s="469">
        <v>720.6</v>
      </c>
      <c r="AD50" s="125"/>
      <c r="AE50" s="125"/>
      <c r="AF50" s="125"/>
      <c r="AG50" s="125"/>
      <c r="AH50" s="125"/>
      <c r="AI50" s="125"/>
      <c r="AJ50" s="125"/>
      <c r="AK50" s="125"/>
      <c r="AL50" s="125"/>
      <c r="AM50" s="125"/>
      <c r="AN50" s="125"/>
      <c r="AO50" s="125"/>
      <c r="AP50" s="125"/>
      <c r="AQ50" s="125"/>
      <c r="AR50" s="125"/>
      <c r="AS50" s="125"/>
      <c r="AT50" s="125"/>
      <c r="AU50" s="125"/>
      <c r="AV50" s="125"/>
      <c r="AW50" s="125"/>
      <c r="AX50" s="125"/>
      <c r="AY50" s="125"/>
      <c r="AZ50" s="125"/>
      <c r="BA50" s="125"/>
      <c r="BB50" s="125"/>
      <c r="BC50" s="125"/>
      <c r="BD50" s="125"/>
      <c r="BE50" s="125"/>
      <c r="BF50" s="125"/>
      <c r="BG50" s="125"/>
      <c r="BH50" s="125"/>
      <c r="BI50" s="125"/>
      <c r="BJ50" s="125"/>
      <c r="BK50" s="125"/>
      <c r="BL50" s="125"/>
      <c r="BM50" s="125"/>
    </row>
    <row r="51" spans="1:65">
      <c r="A51" s="46"/>
      <c r="B51" s="589" t="s">
        <v>151</v>
      </c>
      <c r="C51" s="466">
        <v>36860</v>
      </c>
      <c r="D51" s="467">
        <v>1843</v>
      </c>
      <c r="E51" s="467">
        <v>1683</v>
      </c>
      <c r="F51" s="468">
        <v>9752</v>
      </c>
      <c r="G51" s="469">
        <v>2316.1999999999998</v>
      </c>
      <c r="H51" s="469">
        <v>5329.3</v>
      </c>
      <c r="I51" s="470">
        <v>2359.8000000000002</v>
      </c>
      <c r="J51" s="469">
        <v>856.6</v>
      </c>
      <c r="K51" s="469">
        <v>567.6</v>
      </c>
      <c r="L51" s="469">
        <v>757.1</v>
      </c>
      <c r="M51" s="469">
        <v>698.7</v>
      </c>
      <c r="N51" s="469">
        <v>808.4</v>
      </c>
      <c r="O51" s="469">
        <v>219.5</v>
      </c>
      <c r="P51" s="469">
        <v>777.2</v>
      </c>
      <c r="Q51" s="469">
        <v>523</v>
      </c>
      <c r="R51" s="469">
        <v>1108.5999999999999</v>
      </c>
      <c r="S51" s="469">
        <v>750.6</v>
      </c>
      <c r="T51" s="469">
        <v>793.5</v>
      </c>
      <c r="U51" s="469">
        <v>1015.1</v>
      </c>
      <c r="V51" s="469">
        <v>1277.0999999999999</v>
      </c>
      <c r="W51" s="469">
        <v>744.4</v>
      </c>
      <c r="X51" s="469">
        <v>736.5</v>
      </c>
      <c r="Y51" s="469">
        <v>652.9</v>
      </c>
      <c r="Z51" s="471" t="s">
        <v>64</v>
      </c>
      <c r="AA51" s="469">
        <v>839.8</v>
      </c>
      <c r="AB51" s="469">
        <v>881.4</v>
      </c>
      <c r="AC51" s="469">
        <v>763.1</v>
      </c>
      <c r="AD51" s="125"/>
      <c r="AE51" s="125"/>
      <c r="AF51" s="125"/>
      <c r="AG51" s="125"/>
      <c r="AH51" s="125"/>
      <c r="AI51" s="125"/>
      <c r="AJ51" s="125"/>
      <c r="AK51" s="125"/>
      <c r="AL51" s="125"/>
      <c r="AM51" s="125"/>
      <c r="AN51" s="125"/>
      <c r="AO51" s="125"/>
      <c r="AP51" s="125"/>
      <c r="AQ51" s="125"/>
      <c r="AR51" s="125"/>
      <c r="AS51" s="125"/>
      <c r="AT51" s="125"/>
      <c r="AU51" s="125"/>
      <c r="AV51" s="125"/>
      <c r="AW51" s="125"/>
      <c r="AX51" s="125"/>
      <c r="AY51" s="125"/>
      <c r="AZ51" s="125"/>
      <c r="BA51" s="125"/>
      <c r="BB51" s="125"/>
      <c r="BC51" s="125"/>
      <c r="BD51" s="125"/>
      <c r="BE51" s="125"/>
      <c r="BF51" s="125"/>
      <c r="BG51" s="125"/>
      <c r="BH51" s="125"/>
      <c r="BI51" s="125"/>
      <c r="BJ51" s="125"/>
    </row>
    <row r="52" spans="1:65">
      <c r="A52" s="46"/>
      <c r="B52" s="589" t="s">
        <v>152</v>
      </c>
      <c r="C52" s="466">
        <v>49956</v>
      </c>
      <c r="D52" s="467">
        <v>2379</v>
      </c>
      <c r="E52" s="467">
        <v>2572</v>
      </c>
      <c r="F52" s="468">
        <v>10316</v>
      </c>
      <c r="G52" s="469">
        <v>2595.8000000000002</v>
      </c>
      <c r="H52" s="469">
        <v>5984.8</v>
      </c>
      <c r="I52" s="470">
        <v>2463.3000000000002</v>
      </c>
      <c r="J52" s="469">
        <v>1067</v>
      </c>
      <c r="K52" s="469">
        <v>591</v>
      </c>
      <c r="L52" s="469">
        <v>839.5</v>
      </c>
      <c r="M52" s="469">
        <v>740.4</v>
      </c>
      <c r="N52" s="469">
        <v>1030.5</v>
      </c>
      <c r="O52" s="469">
        <v>234.4</v>
      </c>
      <c r="P52" s="469">
        <v>873.2</v>
      </c>
      <c r="Q52" s="469">
        <v>695.1</v>
      </c>
      <c r="R52" s="469">
        <v>1183</v>
      </c>
      <c r="S52" s="469">
        <v>874</v>
      </c>
      <c r="T52" s="469">
        <v>873.5</v>
      </c>
      <c r="U52" s="469">
        <v>1139</v>
      </c>
      <c r="V52" s="469">
        <v>1350.6</v>
      </c>
      <c r="W52" s="469">
        <v>899.6</v>
      </c>
      <c r="X52" s="469">
        <v>802</v>
      </c>
      <c r="Y52" s="469">
        <v>806.9</v>
      </c>
      <c r="Z52" s="471" t="s">
        <v>64</v>
      </c>
      <c r="AA52" s="469">
        <v>877.8</v>
      </c>
      <c r="AB52" s="469">
        <v>1935.9</v>
      </c>
      <c r="AC52" s="469">
        <v>905.4</v>
      </c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/>
      <c r="BH52" s="125"/>
      <c r="BI52" s="125"/>
      <c r="BJ52" s="125"/>
      <c r="BK52" s="125"/>
      <c r="BL52" s="125"/>
      <c r="BM52" s="125"/>
    </row>
    <row r="53" spans="1:65">
      <c r="A53" s="46"/>
      <c r="B53" s="589" t="s">
        <v>153</v>
      </c>
      <c r="C53" s="466">
        <v>58171</v>
      </c>
      <c r="D53" s="467">
        <v>2909</v>
      </c>
      <c r="E53" s="467">
        <v>1927</v>
      </c>
      <c r="F53" s="468">
        <v>7286</v>
      </c>
      <c r="G53" s="469">
        <v>2494.3000000000002</v>
      </c>
      <c r="H53" s="469">
        <v>5726.6</v>
      </c>
      <c r="I53" s="470">
        <v>2282.1999999999998</v>
      </c>
      <c r="J53" s="469">
        <v>1068.4000000000001</v>
      </c>
      <c r="K53" s="469">
        <v>537.29999999999995</v>
      </c>
      <c r="L53" s="469">
        <v>803.8</v>
      </c>
      <c r="M53" s="469">
        <v>724.2</v>
      </c>
      <c r="N53" s="469">
        <v>903.2</v>
      </c>
      <c r="O53" s="469">
        <v>218</v>
      </c>
      <c r="P53" s="469">
        <v>816.4</v>
      </c>
      <c r="Q53" s="469">
        <v>626.4</v>
      </c>
      <c r="R53" s="469">
        <v>1165.9000000000001</v>
      </c>
      <c r="S53" s="469">
        <v>823.2</v>
      </c>
      <c r="T53" s="469">
        <v>962.6</v>
      </c>
      <c r="U53" s="469">
        <v>1063.5999999999999</v>
      </c>
      <c r="V53" s="469">
        <v>1285</v>
      </c>
      <c r="W53" s="469">
        <v>1046.0999999999999</v>
      </c>
      <c r="X53" s="469">
        <v>725</v>
      </c>
      <c r="Y53" s="469">
        <v>781</v>
      </c>
      <c r="Z53" s="471" t="s">
        <v>64</v>
      </c>
      <c r="AA53" s="469">
        <v>836.6</v>
      </c>
      <c r="AB53" s="469">
        <v>3039.8</v>
      </c>
      <c r="AC53" s="469">
        <v>890.8</v>
      </c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/>
      <c r="BH53" s="125"/>
      <c r="BI53" s="125"/>
      <c r="BJ53" s="125"/>
      <c r="BK53" s="125"/>
      <c r="BL53" s="125"/>
      <c r="BM53" s="125"/>
    </row>
    <row r="54" spans="1:65">
      <c r="A54" s="46"/>
      <c r="B54" s="589" t="s">
        <v>154</v>
      </c>
      <c r="C54" s="466">
        <v>53350</v>
      </c>
      <c r="D54" s="467">
        <v>2540</v>
      </c>
      <c r="E54" s="467">
        <v>1733</v>
      </c>
      <c r="F54" s="468">
        <v>4521</v>
      </c>
      <c r="G54" s="469">
        <v>2728.1</v>
      </c>
      <c r="H54" s="469">
        <v>6243.8</v>
      </c>
      <c r="I54" s="470">
        <v>2453.9</v>
      </c>
      <c r="J54" s="469">
        <v>1257.4000000000001</v>
      </c>
      <c r="K54" s="469">
        <v>556.29999999999995</v>
      </c>
      <c r="L54" s="469">
        <v>944</v>
      </c>
      <c r="M54" s="469">
        <v>838</v>
      </c>
      <c r="N54" s="469">
        <v>1051.8</v>
      </c>
      <c r="O54" s="469">
        <v>242.5</v>
      </c>
      <c r="P54" s="469">
        <v>846.5</v>
      </c>
      <c r="Q54" s="469">
        <v>646.5</v>
      </c>
      <c r="R54" s="469">
        <v>1174.7</v>
      </c>
      <c r="S54" s="469">
        <v>879.9</v>
      </c>
      <c r="T54" s="469">
        <v>1002.2</v>
      </c>
      <c r="U54" s="469">
        <v>1133.5999999999999</v>
      </c>
      <c r="V54" s="469">
        <v>1322.4</v>
      </c>
      <c r="W54" s="469">
        <v>1219.7</v>
      </c>
      <c r="X54" s="469">
        <v>751</v>
      </c>
      <c r="Y54" s="469">
        <v>910.8</v>
      </c>
      <c r="Z54" s="471" t="s">
        <v>64</v>
      </c>
      <c r="AA54" s="469">
        <v>909</v>
      </c>
      <c r="AB54" s="469">
        <v>4545.1000000000004</v>
      </c>
      <c r="AC54" s="469">
        <v>973.6</v>
      </c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5"/>
      <c r="AT54" s="125"/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5"/>
      <c r="BI54" s="125"/>
      <c r="BJ54" s="125"/>
      <c r="BK54" s="125"/>
      <c r="BL54" s="125"/>
      <c r="BM54" s="125"/>
    </row>
    <row r="55" spans="1:65">
      <c r="A55" s="46"/>
      <c r="B55" s="589" t="s">
        <v>155</v>
      </c>
      <c r="C55" s="466">
        <v>67561</v>
      </c>
      <c r="D55" s="467">
        <v>3217</v>
      </c>
      <c r="E55" s="467">
        <v>2324</v>
      </c>
      <c r="F55" s="468">
        <v>5411</v>
      </c>
      <c r="G55" s="469">
        <v>2960.7</v>
      </c>
      <c r="H55" s="469">
        <v>6774.2</v>
      </c>
      <c r="I55" s="470">
        <v>2638.1</v>
      </c>
      <c r="J55" s="469">
        <v>1159.5</v>
      </c>
      <c r="K55" s="469">
        <v>587.29999999999995</v>
      </c>
      <c r="L55" s="469">
        <v>1023</v>
      </c>
      <c r="M55" s="469">
        <v>832.2</v>
      </c>
      <c r="N55" s="469">
        <v>1127.4000000000001</v>
      </c>
      <c r="O55" s="469">
        <v>277</v>
      </c>
      <c r="P55" s="469">
        <v>891.6</v>
      </c>
      <c r="Q55" s="469">
        <v>745.4</v>
      </c>
      <c r="R55" s="469">
        <v>1244.2</v>
      </c>
      <c r="S55" s="469">
        <v>967.5</v>
      </c>
      <c r="T55" s="469">
        <v>1303.5</v>
      </c>
      <c r="U55" s="469">
        <v>1320.2</v>
      </c>
      <c r="V55" s="469">
        <v>1416.1</v>
      </c>
      <c r="W55" s="469">
        <v>1351.5</v>
      </c>
      <c r="X55" s="469">
        <v>798</v>
      </c>
      <c r="Y55" s="469">
        <v>1009.9</v>
      </c>
      <c r="Z55" s="469" t="s">
        <v>64</v>
      </c>
      <c r="AA55" s="469">
        <v>943.3</v>
      </c>
      <c r="AB55" s="469">
        <v>4870.2</v>
      </c>
      <c r="AC55" s="469">
        <v>1002.6</v>
      </c>
      <c r="AD55" s="125"/>
      <c r="AE55" s="125"/>
      <c r="AF55" s="125"/>
      <c r="AG55" s="125"/>
      <c r="AH55" s="125"/>
      <c r="AI55" s="125"/>
      <c r="AJ55" s="125"/>
      <c r="AK55" s="125"/>
      <c r="AL55" s="125"/>
      <c r="AM55" s="125"/>
      <c r="AN55" s="125"/>
      <c r="AO55" s="125"/>
      <c r="AP55" s="125"/>
      <c r="AQ55" s="125"/>
      <c r="AR55" s="125"/>
      <c r="AS55" s="125"/>
      <c r="AT55" s="125"/>
      <c r="AU55" s="125"/>
      <c r="AV55" s="125"/>
      <c r="AW55" s="125"/>
      <c r="AX55" s="125"/>
      <c r="AY55" s="125"/>
      <c r="AZ55" s="125"/>
      <c r="BA55" s="125"/>
      <c r="BB55" s="125"/>
      <c r="BC55" s="125"/>
      <c r="BD55" s="125"/>
      <c r="BE55" s="125"/>
      <c r="BF55" s="125"/>
      <c r="BG55" s="125"/>
      <c r="BH55" s="125"/>
      <c r="BI55" s="125"/>
      <c r="BJ55" s="125"/>
      <c r="BK55" s="125"/>
      <c r="BL55" s="125"/>
      <c r="BM55" s="125"/>
    </row>
    <row r="56" spans="1:65">
      <c r="A56" s="46"/>
      <c r="B56" s="125"/>
      <c r="C56" s="466"/>
      <c r="D56" s="467"/>
      <c r="E56" s="467"/>
      <c r="F56" s="468"/>
      <c r="G56" s="469"/>
      <c r="H56" s="469"/>
      <c r="I56" s="470"/>
      <c r="J56" s="469"/>
      <c r="K56" s="469"/>
      <c r="L56" s="469"/>
      <c r="M56" s="469"/>
      <c r="N56" s="469"/>
      <c r="O56" s="469"/>
      <c r="P56" s="469"/>
      <c r="Q56" s="469"/>
      <c r="R56" s="469"/>
      <c r="S56" s="469"/>
      <c r="T56" s="469"/>
      <c r="U56" s="469"/>
      <c r="V56" s="469"/>
      <c r="W56" s="469"/>
      <c r="X56" s="469"/>
      <c r="Y56" s="469"/>
      <c r="Z56" s="469"/>
      <c r="AA56" s="469"/>
      <c r="AB56" s="469"/>
      <c r="AC56" s="469"/>
      <c r="AD56" s="125"/>
      <c r="AE56" s="125"/>
      <c r="AF56" s="125"/>
      <c r="AG56" s="125"/>
      <c r="AH56" s="125"/>
      <c r="AI56" s="125"/>
      <c r="AJ56" s="125"/>
      <c r="AK56" s="125"/>
      <c r="AL56" s="125"/>
      <c r="AM56" s="125"/>
      <c r="AN56" s="125"/>
      <c r="AO56" s="125"/>
      <c r="AP56" s="125"/>
      <c r="AQ56" s="125"/>
      <c r="AR56" s="125"/>
      <c r="AS56" s="125"/>
      <c r="AT56" s="125"/>
      <c r="AU56" s="125"/>
      <c r="AV56" s="125"/>
      <c r="AW56" s="125"/>
      <c r="AX56" s="125"/>
      <c r="AY56" s="125"/>
      <c r="AZ56" s="125"/>
      <c r="BA56" s="125"/>
      <c r="BB56" s="125"/>
      <c r="BC56" s="125"/>
      <c r="BD56" s="125"/>
      <c r="BE56" s="125"/>
      <c r="BF56" s="125"/>
      <c r="BG56" s="125"/>
      <c r="BH56" s="125"/>
      <c r="BI56" s="125"/>
      <c r="BJ56" s="125"/>
      <c r="BK56" s="125"/>
      <c r="BL56" s="125"/>
      <c r="BM56" s="125"/>
    </row>
    <row r="57" spans="1:65">
      <c r="A57" s="46">
        <v>2021</v>
      </c>
      <c r="B57" s="589" t="s">
        <v>144</v>
      </c>
      <c r="C57" s="466">
        <v>185770</v>
      </c>
      <c r="D57" s="467">
        <v>10321</v>
      </c>
      <c r="E57" s="467">
        <v>3447</v>
      </c>
      <c r="F57" s="468">
        <v>11958</v>
      </c>
      <c r="G57" s="469">
        <v>3789.2</v>
      </c>
      <c r="H57" s="469">
        <v>8668.1</v>
      </c>
      <c r="I57" s="470">
        <v>3514.2</v>
      </c>
      <c r="J57" s="469">
        <v>1262.7</v>
      </c>
      <c r="K57" s="469">
        <v>742.1</v>
      </c>
      <c r="L57" s="469">
        <v>1436</v>
      </c>
      <c r="M57" s="469">
        <v>856</v>
      </c>
      <c r="N57" s="469">
        <v>1311</v>
      </c>
      <c r="O57" s="469">
        <v>275.89999999999998</v>
      </c>
      <c r="P57" s="469">
        <v>1700.1</v>
      </c>
      <c r="Q57" s="469">
        <v>830.1</v>
      </c>
      <c r="R57" s="469">
        <v>1434.4</v>
      </c>
      <c r="S57" s="469">
        <v>1092.2</v>
      </c>
      <c r="T57" s="469">
        <v>1155.5999999999999</v>
      </c>
      <c r="U57" s="469">
        <v>1336.4</v>
      </c>
      <c r="V57" s="469">
        <v>1468.2</v>
      </c>
      <c r="W57" s="469">
        <v>1868.6</v>
      </c>
      <c r="X57" s="469">
        <v>922</v>
      </c>
      <c r="Y57" s="469">
        <v>1086.4000000000001</v>
      </c>
      <c r="Z57" s="471" t="s">
        <v>64</v>
      </c>
      <c r="AA57" s="469">
        <v>1015.5</v>
      </c>
      <c r="AB57" s="469">
        <v>8468.9</v>
      </c>
      <c r="AC57" s="469">
        <v>1012.3</v>
      </c>
      <c r="AD57" s="125"/>
      <c r="AE57" s="125"/>
      <c r="AF57" s="125"/>
      <c r="AG57" s="125"/>
      <c r="AH57" s="125"/>
      <c r="AI57" s="125"/>
      <c r="AJ57" s="125"/>
      <c r="AK57" s="125"/>
      <c r="AL57" s="125"/>
      <c r="AM57" s="125"/>
      <c r="AN57" s="125"/>
      <c r="AO57" s="125"/>
      <c r="AP57" s="125"/>
      <c r="AQ57" s="125"/>
      <c r="AR57" s="125"/>
      <c r="AS57" s="125"/>
      <c r="AT57" s="125"/>
      <c r="AU57" s="125"/>
      <c r="AV57" s="125"/>
      <c r="AW57" s="125"/>
      <c r="AX57" s="125"/>
      <c r="AY57" s="125"/>
      <c r="AZ57" s="125"/>
      <c r="BA57" s="125"/>
      <c r="BB57" s="125"/>
      <c r="BC57" s="125"/>
      <c r="BD57" s="125"/>
      <c r="BE57" s="125"/>
      <c r="BF57" s="125"/>
      <c r="BG57" s="125"/>
      <c r="BH57" s="125"/>
      <c r="BI57" s="125"/>
      <c r="BJ57" s="125"/>
      <c r="BK57" s="125"/>
      <c r="BL57" s="125"/>
      <c r="BM57" s="125"/>
    </row>
    <row r="58" spans="1:65">
      <c r="A58" s="46"/>
      <c r="B58" s="589" t="s">
        <v>145</v>
      </c>
      <c r="C58" s="466">
        <v>97740</v>
      </c>
      <c r="D58" s="467">
        <v>5430</v>
      </c>
      <c r="E58" s="467">
        <v>2572</v>
      </c>
      <c r="F58" s="468">
        <v>7532</v>
      </c>
      <c r="G58" s="469">
        <v>3269.4</v>
      </c>
      <c r="H58" s="469">
        <v>7476.3</v>
      </c>
      <c r="I58" s="470">
        <v>2966.6</v>
      </c>
      <c r="J58" s="469">
        <v>1057.5999999999999</v>
      </c>
      <c r="K58" s="469">
        <v>632.6</v>
      </c>
      <c r="L58" s="469">
        <v>1184.4000000000001</v>
      </c>
      <c r="M58" s="469">
        <v>766.9</v>
      </c>
      <c r="N58" s="469">
        <v>1144.2</v>
      </c>
      <c r="O58" s="469">
        <v>250.6</v>
      </c>
      <c r="P58" s="469">
        <v>1331.6</v>
      </c>
      <c r="Q58" s="469">
        <v>664.5</v>
      </c>
      <c r="R58" s="469">
        <v>1379.9</v>
      </c>
      <c r="S58" s="469">
        <v>977.7</v>
      </c>
      <c r="T58" s="469">
        <v>1062.5</v>
      </c>
      <c r="U58" s="469">
        <v>1239.4000000000001</v>
      </c>
      <c r="V58" s="469">
        <v>1398.9</v>
      </c>
      <c r="W58" s="469">
        <v>1591.7</v>
      </c>
      <c r="X58" s="469">
        <v>800.8</v>
      </c>
      <c r="Y58" s="469">
        <v>916.9</v>
      </c>
      <c r="Z58" s="471" t="s">
        <v>64</v>
      </c>
      <c r="AA58" s="469">
        <v>971.3</v>
      </c>
      <c r="AB58" s="469">
        <v>7795</v>
      </c>
      <c r="AC58" s="469">
        <v>915</v>
      </c>
      <c r="AD58" s="125"/>
      <c r="AE58" s="125"/>
      <c r="AF58" s="125"/>
      <c r="AG58" s="125"/>
      <c r="AH58" s="125"/>
      <c r="AI58" s="125"/>
      <c r="AJ58" s="125"/>
      <c r="AK58" s="125"/>
      <c r="AL58" s="125"/>
      <c r="AM58" s="125"/>
      <c r="AN58" s="125"/>
      <c r="AO58" s="125"/>
      <c r="AP58" s="125"/>
      <c r="AQ58" s="125"/>
      <c r="AR58" s="125"/>
      <c r="AS58" s="125"/>
      <c r="AT58" s="125"/>
      <c r="AU58" s="125"/>
      <c r="AV58" s="125"/>
      <c r="AW58" s="125"/>
      <c r="AX58" s="125"/>
      <c r="AY58" s="125"/>
      <c r="AZ58" s="125"/>
      <c r="BA58" s="125"/>
      <c r="BB58" s="125"/>
      <c r="BC58" s="125"/>
      <c r="BD58" s="125"/>
      <c r="BE58" s="125"/>
      <c r="BF58" s="125"/>
      <c r="BG58" s="125"/>
      <c r="BH58" s="125"/>
      <c r="BI58" s="125"/>
      <c r="BJ58" s="125"/>
      <c r="BK58" s="125"/>
      <c r="BL58" s="125"/>
      <c r="BM58" s="125"/>
    </row>
    <row r="59" spans="1:65">
      <c r="A59" s="46"/>
      <c r="B59" s="589" t="s">
        <v>146</v>
      </c>
      <c r="C59" s="466">
        <v>40945</v>
      </c>
      <c r="D59" s="467">
        <v>1861</v>
      </c>
      <c r="E59" s="467">
        <v>8906</v>
      </c>
      <c r="F59" s="468">
        <v>13137</v>
      </c>
      <c r="G59" s="469">
        <v>3111.3</v>
      </c>
      <c r="H59" s="469">
        <v>7121.3</v>
      </c>
      <c r="I59" s="470">
        <v>2850.1</v>
      </c>
      <c r="J59" s="469">
        <v>1045.5999999999999</v>
      </c>
      <c r="K59" s="469">
        <v>622.9</v>
      </c>
      <c r="L59" s="469">
        <v>1120.7</v>
      </c>
      <c r="M59" s="469">
        <v>684.1</v>
      </c>
      <c r="N59" s="469">
        <v>1098.5999999999999</v>
      </c>
      <c r="O59" s="469">
        <v>239.6</v>
      </c>
      <c r="P59" s="469">
        <v>1167.8</v>
      </c>
      <c r="Q59" s="469">
        <v>628.5</v>
      </c>
      <c r="R59" s="469">
        <v>1369.3</v>
      </c>
      <c r="S59" s="469">
        <v>938</v>
      </c>
      <c r="T59" s="469">
        <v>1014.5</v>
      </c>
      <c r="U59" s="469">
        <v>1207.0999999999999</v>
      </c>
      <c r="V59" s="469">
        <v>1430.5</v>
      </c>
      <c r="W59" s="469">
        <v>1476.8</v>
      </c>
      <c r="X59" s="469">
        <v>792.7</v>
      </c>
      <c r="Y59" s="469">
        <v>884.6</v>
      </c>
      <c r="Z59" s="471" t="s">
        <v>64</v>
      </c>
      <c r="AA59" s="469">
        <v>963.5</v>
      </c>
      <c r="AB59" s="469">
        <v>7493.9</v>
      </c>
      <c r="AC59" s="469">
        <v>919.9</v>
      </c>
      <c r="AD59" s="125"/>
      <c r="AE59" s="125"/>
      <c r="AF59" s="125"/>
      <c r="AG59" s="125"/>
      <c r="AH59" s="125"/>
      <c r="AI59" s="125"/>
      <c r="AJ59" s="125"/>
      <c r="AK59" s="125"/>
      <c r="AL59" s="125"/>
      <c r="AM59" s="125"/>
      <c r="AN59" s="125"/>
      <c r="AO59" s="125"/>
      <c r="AP59" s="125"/>
      <c r="AQ59" s="125"/>
      <c r="AR59" s="125"/>
      <c r="AS59" s="125"/>
      <c r="AT59" s="125"/>
      <c r="AU59" s="125"/>
      <c r="AV59" s="125"/>
      <c r="AW59" s="125"/>
      <c r="AX59" s="125"/>
      <c r="AY59" s="125"/>
      <c r="AZ59" s="125"/>
      <c r="BA59" s="125"/>
      <c r="BB59" s="125"/>
      <c r="BC59" s="125"/>
      <c r="BD59" s="125"/>
      <c r="BE59" s="125"/>
      <c r="BF59" s="125"/>
      <c r="BG59" s="125"/>
      <c r="BH59" s="125"/>
      <c r="BI59" s="125"/>
      <c r="BJ59" s="125"/>
      <c r="BK59" s="125"/>
      <c r="BL59" s="125"/>
      <c r="BM59" s="125"/>
    </row>
    <row r="60" spans="1:65">
      <c r="A60" s="46"/>
      <c r="B60" s="589" t="s">
        <v>147</v>
      </c>
      <c r="C60" s="472">
        <v>52996</v>
      </c>
      <c r="D60" s="473">
        <v>2944</v>
      </c>
      <c r="E60" s="473">
        <v>2082</v>
      </c>
      <c r="F60" s="473">
        <v>5854</v>
      </c>
      <c r="G60" s="470">
        <v>3178.8</v>
      </c>
      <c r="H60" s="470">
        <v>7208.2</v>
      </c>
      <c r="I60" s="470">
        <v>2869.3</v>
      </c>
      <c r="J60" s="470">
        <v>1126</v>
      </c>
      <c r="K60" s="470">
        <v>600.1</v>
      </c>
      <c r="L60" s="470">
        <v>1175.8</v>
      </c>
      <c r="M60" s="470">
        <v>680.6</v>
      </c>
      <c r="N60" s="470">
        <v>1168.0999999999999</v>
      </c>
      <c r="O60" s="470">
        <v>232.6</v>
      </c>
      <c r="P60" s="470">
        <v>1211.5999999999999</v>
      </c>
      <c r="Q60" s="470">
        <v>601.29999999999995</v>
      </c>
      <c r="R60" s="470">
        <v>1351.5</v>
      </c>
      <c r="S60" s="470">
        <v>931.7</v>
      </c>
      <c r="T60" s="470">
        <v>1052.3</v>
      </c>
      <c r="U60" s="470">
        <v>1287.9000000000001</v>
      </c>
      <c r="V60" s="470">
        <v>1353.1</v>
      </c>
      <c r="W60" s="470">
        <v>1593.7</v>
      </c>
      <c r="X60" s="470">
        <v>766.5</v>
      </c>
      <c r="Y60" s="470">
        <v>915.4</v>
      </c>
      <c r="Z60" s="471" t="s">
        <v>64</v>
      </c>
      <c r="AA60" s="470">
        <v>949.7</v>
      </c>
      <c r="AB60" s="470">
        <v>7826.8</v>
      </c>
      <c r="AC60" s="470">
        <v>909.5</v>
      </c>
      <c r="AD60" s="125"/>
      <c r="AE60" s="125"/>
      <c r="AF60" s="125"/>
      <c r="AG60" s="125"/>
      <c r="AH60" s="125"/>
      <c r="AI60" s="125"/>
      <c r="AJ60" s="125"/>
      <c r="AK60" s="125"/>
      <c r="AL60" s="125"/>
      <c r="AM60" s="125"/>
      <c r="AN60" s="125"/>
      <c r="AO60" s="125"/>
      <c r="AP60" s="125"/>
      <c r="AQ60" s="125"/>
      <c r="AR60" s="125"/>
      <c r="AS60" s="125"/>
      <c r="AT60" s="125"/>
      <c r="AU60" s="125"/>
      <c r="AV60" s="125"/>
      <c r="AW60" s="125"/>
      <c r="AX60" s="125"/>
      <c r="AY60" s="125"/>
      <c r="AZ60" s="125"/>
      <c r="BA60" s="125"/>
      <c r="BB60" s="125"/>
      <c r="BC60" s="125"/>
      <c r="BD60" s="125"/>
      <c r="BE60" s="125"/>
      <c r="BF60" s="125"/>
      <c r="BG60" s="125"/>
      <c r="BH60" s="125"/>
      <c r="BI60" s="125"/>
      <c r="BJ60" s="125"/>
      <c r="BK60" s="125"/>
      <c r="BL60" s="125"/>
      <c r="BM60" s="125"/>
    </row>
    <row r="61" spans="1:65">
      <c r="A61" s="46"/>
      <c r="B61" s="589" t="s">
        <v>148</v>
      </c>
      <c r="C61" s="466">
        <v>37024</v>
      </c>
      <c r="D61" s="467">
        <v>2057</v>
      </c>
      <c r="E61" s="467">
        <v>2521</v>
      </c>
      <c r="F61" s="468">
        <v>6369</v>
      </c>
      <c r="G61" s="469">
        <v>3268.3</v>
      </c>
      <c r="H61" s="469">
        <v>7403.4</v>
      </c>
      <c r="I61" s="470">
        <v>2978.8</v>
      </c>
      <c r="J61" s="469">
        <v>1139.4000000000001</v>
      </c>
      <c r="K61" s="469">
        <v>632.79999999999995</v>
      </c>
      <c r="L61" s="469">
        <v>1200.0999999999999</v>
      </c>
      <c r="M61" s="469">
        <v>690.5</v>
      </c>
      <c r="N61" s="469">
        <v>1189.0999999999999</v>
      </c>
      <c r="O61" s="469">
        <v>232.2</v>
      </c>
      <c r="P61" s="469">
        <v>1288.5999999999999</v>
      </c>
      <c r="Q61" s="469">
        <v>660.4</v>
      </c>
      <c r="R61" s="469">
        <v>1395.7</v>
      </c>
      <c r="S61" s="469">
        <v>938.2</v>
      </c>
      <c r="T61" s="469">
        <v>1211.7</v>
      </c>
      <c r="U61" s="469">
        <v>1282.5</v>
      </c>
      <c r="V61" s="469">
        <v>1357.4</v>
      </c>
      <c r="W61" s="469">
        <v>1576.1</v>
      </c>
      <c r="X61" s="469">
        <v>767.8</v>
      </c>
      <c r="Y61" s="469">
        <v>944.7</v>
      </c>
      <c r="Z61" s="471" t="s">
        <v>64</v>
      </c>
      <c r="AA61" s="469">
        <v>976.1</v>
      </c>
      <c r="AB61" s="469">
        <v>7672.9</v>
      </c>
      <c r="AC61" s="469">
        <v>968.5</v>
      </c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  <c r="AV61" s="125"/>
      <c r="AW61" s="125"/>
      <c r="AX61" s="125"/>
      <c r="AY61" s="125"/>
      <c r="AZ61" s="125"/>
      <c r="BA61" s="125"/>
      <c r="BB61" s="125"/>
      <c r="BC61" s="125"/>
      <c r="BD61" s="125"/>
      <c r="BE61" s="125"/>
      <c r="BF61" s="125"/>
      <c r="BG61" s="125"/>
      <c r="BH61" s="125"/>
      <c r="BI61" s="125"/>
      <c r="BJ61" s="125"/>
      <c r="BK61" s="125"/>
      <c r="BL61" s="125"/>
      <c r="BM61" s="125"/>
    </row>
    <row r="62" spans="1:65">
      <c r="A62" s="46"/>
      <c r="B62" s="589" t="s">
        <v>149</v>
      </c>
      <c r="C62" s="466">
        <v>46473</v>
      </c>
      <c r="D62" s="467">
        <v>2213</v>
      </c>
      <c r="E62" s="467">
        <v>2510</v>
      </c>
      <c r="F62" s="468">
        <v>3670</v>
      </c>
      <c r="G62" s="469">
        <v>3470.2</v>
      </c>
      <c r="H62" s="469">
        <v>7837.8</v>
      </c>
      <c r="I62" s="470">
        <v>2968.3</v>
      </c>
      <c r="J62" s="469">
        <v>1130</v>
      </c>
      <c r="K62" s="469">
        <v>636.1</v>
      </c>
      <c r="L62" s="469">
        <v>1164.5</v>
      </c>
      <c r="M62" s="469">
        <v>747.9</v>
      </c>
      <c r="N62" s="469">
        <v>1170.4000000000001</v>
      </c>
      <c r="O62" s="469">
        <v>238.6</v>
      </c>
      <c r="P62" s="469">
        <v>1800.4</v>
      </c>
      <c r="Q62" s="469">
        <v>663.6</v>
      </c>
      <c r="R62" s="469">
        <v>1416.7</v>
      </c>
      <c r="S62" s="469">
        <v>961.8</v>
      </c>
      <c r="T62" s="469">
        <v>1110.8</v>
      </c>
      <c r="U62" s="469">
        <v>1403</v>
      </c>
      <c r="V62" s="469">
        <v>1354.6</v>
      </c>
      <c r="W62" s="469">
        <v>1585.5</v>
      </c>
      <c r="X62" s="469">
        <v>800.3</v>
      </c>
      <c r="Y62" s="469">
        <v>949.6</v>
      </c>
      <c r="Z62" s="471" t="s">
        <v>64</v>
      </c>
      <c r="AA62" s="469">
        <v>932.7</v>
      </c>
      <c r="AB62" s="469">
        <v>8385.9</v>
      </c>
      <c r="AC62" s="469">
        <v>960</v>
      </c>
      <c r="AD62" s="125"/>
      <c r="AE62" s="125"/>
      <c r="AF62" s="125"/>
      <c r="AG62" s="125"/>
      <c r="AH62" s="125"/>
      <c r="AI62" s="125"/>
      <c r="AJ62" s="125"/>
      <c r="AK62" s="125"/>
      <c r="AL62" s="125"/>
      <c r="AM62" s="125"/>
      <c r="AN62" s="125"/>
      <c r="AO62" s="125"/>
      <c r="AP62" s="125"/>
      <c r="AQ62" s="125"/>
      <c r="AR62" s="125"/>
      <c r="AS62" s="125"/>
      <c r="AT62" s="125"/>
      <c r="AU62" s="125"/>
      <c r="AV62" s="125"/>
      <c r="AW62" s="125"/>
      <c r="AX62" s="125"/>
      <c r="AY62" s="125"/>
      <c r="AZ62" s="125"/>
      <c r="BA62" s="125"/>
      <c r="BB62" s="125"/>
      <c r="BC62" s="125"/>
      <c r="BD62" s="125"/>
      <c r="BE62" s="125"/>
      <c r="BF62" s="125"/>
      <c r="BG62" s="125"/>
      <c r="BH62" s="125"/>
      <c r="BI62" s="125"/>
      <c r="BJ62" s="125"/>
      <c r="BK62" s="125"/>
      <c r="BL62" s="125"/>
      <c r="BM62" s="125"/>
    </row>
    <row r="63" spans="1:65">
      <c r="A63" s="46"/>
      <c r="B63" s="589" t="s">
        <v>150</v>
      </c>
      <c r="C63" s="466">
        <v>53813</v>
      </c>
      <c r="D63" s="467">
        <v>2691</v>
      </c>
      <c r="E63" s="467">
        <v>2051</v>
      </c>
      <c r="F63" s="468">
        <v>10218</v>
      </c>
      <c r="G63" s="469">
        <v>3598.6</v>
      </c>
      <c r="H63" s="469">
        <v>8120.5</v>
      </c>
      <c r="I63" s="470">
        <v>3062.2</v>
      </c>
      <c r="J63" s="469">
        <v>1273.5</v>
      </c>
      <c r="K63" s="469">
        <v>622.6</v>
      </c>
      <c r="L63" s="469">
        <v>1226.9000000000001</v>
      </c>
      <c r="M63" s="469">
        <v>935.1</v>
      </c>
      <c r="N63" s="469">
        <v>1398.2</v>
      </c>
      <c r="O63" s="469">
        <v>287.89999999999998</v>
      </c>
      <c r="P63" s="469">
        <v>1783.6</v>
      </c>
      <c r="Q63" s="469">
        <v>627.79999999999995</v>
      </c>
      <c r="R63" s="469">
        <v>1442.2</v>
      </c>
      <c r="S63" s="469">
        <v>987.9</v>
      </c>
      <c r="T63" s="469">
        <v>1147.0999999999999</v>
      </c>
      <c r="U63" s="469">
        <v>1532.3</v>
      </c>
      <c r="V63" s="469">
        <v>1365.8</v>
      </c>
      <c r="W63" s="469">
        <v>1705.6</v>
      </c>
      <c r="X63" s="469">
        <v>807.3</v>
      </c>
      <c r="Y63" s="469">
        <v>1005.6</v>
      </c>
      <c r="Z63" s="471" t="s">
        <v>64</v>
      </c>
      <c r="AA63" s="469">
        <v>911.4</v>
      </c>
      <c r="AB63" s="469">
        <v>11199.1</v>
      </c>
      <c r="AC63" s="469">
        <v>982.7</v>
      </c>
      <c r="AD63" s="125"/>
      <c r="AE63" s="125"/>
      <c r="AF63" s="125"/>
      <c r="AG63" s="125"/>
      <c r="AH63" s="125"/>
      <c r="AI63" s="125"/>
      <c r="AJ63" s="125"/>
      <c r="AK63" s="125"/>
      <c r="AL63" s="125"/>
      <c r="AM63" s="125"/>
      <c r="AN63" s="125"/>
      <c r="AO63" s="125"/>
      <c r="AP63" s="125"/>
      <c r="AQ63" s="125"/>
      <c r="AR63" s="125"/>
      <c r="AS63" s="125"/>
      <c r="AT63" s="125"/>
      <c r="AU63" s="125"/>
      <c r="AV63" s="125"/>
      <c r="AW63" s="125"/>
      <c r="AX63" s="125"/>
      <c r="AY63" s="125"/>
      <c r="AZ63" s="125"/>
      <c r="BA63" s="125"/>
      <c r="BB63" s="125"/>
      <c r="BC63" s="125"/>
      <c r="BD63" s="125"/>
      <c r="BE63" s="125"/>
      <c r="BF63" s="125"/>
      <c r="BG63" s="125"/>
      <c r="BH63" s="125"/>
      <c r="BI63" s="125"/>
      <c r="BJ63" s="125"/>
      <c r="BK63" s="125"/>
      <c r="BL63" s="125"/>
      <c r="BM63" s="125"/>
    </row>
    <row r="64" spans="1:65">
      <c r="A64" s="46"/>
      <c r="B64" s="589" t="s">
        <v>151</v>
      </c>
      <c r="C64" s="466">
        <v>143510</v>
      </c>
      <c r="D64" s="467">
        <v>6523</v>
      </c>
      <c r="E64" s="467">
        <v>2096</v>
      </c>
      <c r="F64" s="468">
        <v>5447</v>
      </c>
      <c r="G64" s="469">
        <v>4009.5</v>
      </c>
      <c r="H64" s="469">
        <v>8997.6</v>
      </c>
      <c r="I64" s="470">
        <v>3364.6</v>
      </c>
      <c r="J64" s="469">
        <v>1118</v>
      </c>
      <c r="K64" s="469">
        <v>633.5</v>
      </c>
      <c r="L64" s="469">
        <v>1266.5999999999999</v>
      </c>
      <c r="M64" s="469">
        <v>1043.3</v>
      </c>
      <c r="N64" s="469">
        <v>1872.4</v>
      </c>
      <c r="O64" s="469">
        <v>274.8</v>
      </c>
      <c r="P64" s="469">
        <v>2215.1</v>
      </c>
      <c r="Q64" s="469">
        <v>626.6</v>
      </c>
      <c r="R64" s="469">
        <v>1390.7</v>
      </c>
      <c r="S64" s="469">
        <v>1022.2</v>
      </c>
      <c r="T64" s="469">
        <v>1181.7</v>
      </c>
      <c r="U64" s="469">
        <v>1764.1</v>
      </c>
      <c r="V64" s="469">
        <v>1290.7</v>
      </c>
      <c r="W64" s="469">
        <v>1598.9</v>
      </c>
      <c r="X64" s="469">
        <v>809.4</v>
      </c>
      <c r="Y64" s="469">
        <v>917.1</v>
      </c>
      <c r="Z64" s="471" t="s">
        <v>64</v>
      </c>
      <c r="AA64" s="469">
        <v>860.2</v>
      </c>
      <c r="AB64" s="469">
        <v>27986.2</v>
      </c>
      <c r="AC64" s="469">
        <v>959.1</v>
      </c>
      <c r="AD64" s="125"/>
      <c r="AE64" s="125"/>
      <c r="AF64" s="125"/>
      <c r="AG64" s="125"/>
      <c r="AH64" s="125"/>
      <c r="AI64" s="125"/>
      <c r="AJ64" s="125"/>
      <c r="AK64" s="125"/>
      <c r="AL64" s="125"/>
      <c r="AM64" s="125"/>
      <c r="AN64" s="125"/>
      <c r="AO64" s="125"/>
      <c r="AP64" s="125"/>
      <c r="AQ64" s="125"/>
      <c r="AR64" s="125"/>
      <c r="AS64" s="125"/>
      <c r="AT64" s="125"/>
      <c r="AU64" s="125"/>
      <c r="AV64" s="125"/>
      <c r="AW64" s="125"/>
      <c r="AX64" s="125"/>
      <c r="AY64" s="125"/>
      <c r="AZ64" s="125"/>
      <c r="BA64" s="125"/>
      <c r="BB64" s="125"/>
      <c r="BC64" s="125"/>
      <c r="BD64" s="125"/>
      <c r="BE64" s="125"/>
      <c r="BF64" s="125"/>
      <c r="BG64" s="125"/>
      <c r="BH64" s="125"/>
      <c r="BI64" s="125"/>
      <c r="BJ64" s="125"/>
    </row>
    <row r="65" spans="1:65">
      <c r="A65" s="46"/>
      <c r="B65" s="589" t="s">
        <v>152</v>
      </c>
      <c r="C65" s="466">
        <v>134727</v>
      </c>
      <c r="D65" s="467">
        <v>6416</v>
      </c>
      <c r="E65" s="467">
        <v>2466</v>
      </c>
      <c r="F65" s="468">
        <v>9370</v>
      </c>
      <c r="G65" s="469">
        <v>4215.6000000000004</v>
      </c>
      <c r="H65" s="469">
        <v>9459.9</v>
      </c>
      <c r="I65" s="470">
        <v>3534.8</v>
      </c>
      <c r="J65" s="469">
        <v>1139.4000000000001</v>
      </c>
      <c r="K65" s="469">
        <v>631.4</v>
      </c>
      <c r="L65" s="469">
        <v>1351.2</v>
      </c>
      <c r="M65" s="469">
        <v>1032.2</v>
      </c>
      <c r="N65" s="469">
        <v>1822</v>
      </c>
      <c r="O65" s="469">
        <v>348.3</v>
      </c>
      <c r="P65" s="469">
        <v>2357.6</v>
      </c>
      <c r="Q65" s="469">
        <v>661</v>
      </c>
      <c r="R65" s="469">
        <v>1394.1</v>
      </c>
      <c r="S65" s="469">
        <v>1027.5999999999999</v>
      </c>
      <c r="T65" s="469">
        <v>1295.3</v>
      </c>
      <c r="U65" s="469">
        <v>1796.4</v>
      </c>
      <c r="V65" s="469">
        <v>1328.2</v>
      </c>
      <c r="W65" s="469">
        <v>1552.4</v>
      </c>
      <c r="X65" s="469">
        <v>821.7</v>
      </c>
      <c r="Y65" s="469">
        <v>936.4</v>
      </c>
      <c r="Z65" s="471" t="s">
        <v>64</v>
      </c>
      <c r="AA65" s="469">
        <v>903.7</v>
      </c>
      <c r="AB65" s="469">
        <v>33228.800000000003</v>
      </c>
      <c r="AC65" s="469">
        <v>982.8</v>
      </c>
      <c r="AD65" s="125"/>
      <c r="AE65" s="125"/>
      <c r="AF65" s="125"/>
      <c r="AG65" s="125"/>
      <c r="AH65" s="125"/>
      <c r="AI65" s="125"/>
      <c r="AJ65" s="125"/>
      <c r="AK65" s="125"/>
      <c r="AL65" s="125"/>
      <c r="AM65" s="125"/>
      <c r="AN65" s="125"/>
      <c r="AO65" s="125"/>
      <c r="AP65" s="125"/>
      <c r="AQ65" s="125"/>
      <c r="AR65" s="125"/>
      <c r="AS65" s="125"/>
      <c r="AT65" s="125"/>
      <c r="AU65" s="125"/>
      <c r="AV65" s="125"/>
      <c r="AW65" s="125"/>
      <c r="AX65" s="125"/>
      <c r="AY65" s="125"/>
      <c r="AZ65" s="125"/>
      <c r="BA65" s="125"/>
      <c r="BB65" s="125"/>
      <c r="BC65" s="125"/>
      <c r="BD65" s="125"/>
      <c r="BE65" s="125"/>
      <c r="BF65" s="125"/>
      <c r="BG65" s="125"/>
      <c r="BH65" s="125"/>
      <c r="BI65" s="125"/>
      <c r="BJ65" s="125"/>
      <c r="BK65" s="125"/>
      <c r="BL65" s="125"/>
      <c r="BM65" s="125"/>
    </row>
    <row r="66" spans="1:65">
      <c r="A66" s="46"/>
      <c r="B66" s="589" t="s">
        <v>153</v>
      </c>
      <c r="C66" s="466">
        <v>77677</v>
      </c>
      <c r="D66" s="467">
        <v>4088</v>
      </c>
      <c r="E66" s="467">
        <v>938</v>
      </c>
      <c r="F66" s="468">
        <v>2362</v>
      </c>
      <c r="G66" s="469">
        <v>4529.3</v>
      </c>
      <c r="H66" s="469">
        <v>10162.9</v>
      </c>
      <c r="I66" s="470">
        <v>3708.5</v>
      </c>
      <c r="J66" s="469">
        <v>1205.0999999999999</v>
      </c>
      <c r="K66" s="469">
        <v>683.3</v>
      </c>
      <c r="L66" s="469">
        <v>1438.7</v>
      </c>
      <c r="M66" s="469">
        <v>956.6</v>
      </c>
      <c r="N66" s="469">
        <v>1843.4</v>
      </c>
      <c r="O66" s="469">
        <v>381.5</v>
      </c>
      <c r="P66" s="469">
        <v>2734.1</v>
      </c>
      <c r="Q66" s="469">
        <v>782</v>
      </c>
      <c r="R66" s="469">
        <v>1351.7</v>
      </c>
      <c r="S66" s="469">
        <v>1066.0999999999999</v>
      </c>
      <c r="T66" s="469">
        <v>1356.6</v>
      </c>
      <c r="U66" s="469">
        <v>1745.3</v>
      </c>
      <c r="V66" s="469">
        <v>1360.6</v>
      </c>
      <c r="W66" s="469">
        <v>1640.8</v>
      </c>
      <c r="X66" s="469">
        <v>848.5</v>
      </c>
      <c r="Y66" s="469">
        <v>963</v>
      </c>
      <c r="Z66" s="471" t="s">
        <v>64</v>
      </c>
      <c r="AA66" s="469">
        <v>918</v>
      </c>
      <c r="AB66" s="469">
        <v>36053.1</v>
      </c>
      <c r="AC66" s="469">
        <v>984.7</v>
      </c>
      <c r="AD66" s="125"/>
      <c r="AE66" s="125"/>
      <c r="AF66" s="125"/>
      <c r="AG66" s="125"/>
      <c r="AH66" s="125"/>
      <c r="AI66" s="125"/>
      <c r="AJ66" s="125"/>
      <c r="AK66" s="125"/>
      <c r="AL66" s="125"/>
      <c r="AM66" s="125"/>
      <c r="AN66" s="125"/>
      <c r="AO66" s="125"/>
      <c r="AP66" s="125"/>
      <c r="AQ66" s="125"/>
      <c r="AR66" s="125"/>
      <c r="AS66" s="125"/>
      <c r="AT66" s="125"/>
      <c r="AU66" s="125"/>
      <c r="AV66" s="125"/>
      <c r="AW66" s="125"/>
      <c r="AX66" s="125"/>
      <c r="AY66" s="125"/>
      <c r="AZ66" s="125"/>
      <c r="BA66" s="125"/>
      <c r="BB66" s="125"/>
      <c r="BC66" s="125"/>
      <c r="BD66" s="125"/>
      <c r="BE66" s="125"/>
      <c r="BF66" s="125"/>
      <c r="BG66" s="125"/>
      <c r="BH66" s="125"/>
      <c r="BI66" s="125"/>
      <c r="BJ66" s="125"/>
      <c r="BK66" s="125"/>
      <c r="BL66" s="125"/>
      <c r="BM66" s="125"/>
    </row>
    <row r="67" spans="1:65">
      <c r="A67" s="46"/>
      <c r="B67" s="589" t="s">
        <v>154</v>
      </c>
      <c r="C67" s="466">
        <v>153391</v>
      </c>
      <c r="D67" s="467">
        <v>7670</v>
      </c>
      <c r="E67" s="467">
        <v>2126</v>
      </c>
      <c r="F67" s="468">
        <v>6125</v>
      </c>
      <c r="G67" s="469">
        <v>5105.7</v>
      </c>
      <c r="H67" s="469">
        <v>11440.5</v>
      </c>
      <c r="I67" s="470">
        <v>3876</v>
      </c>
      <c r="J67" s="469">
        <v>1132.7</v>
      </c>
      <c r="K67" s="469">
        <v>632</v>
      </c>
      <c r="L67" s="469">
        <v>1521.3</v>
      </c>
      <c r="M67" s="469">
        <v>1143.0999999999999</v>
      </c>
      <c r="N67" s="469">
        <v>1925.1</v>
      </c>
      <c r="O67" s="469">
        <v>342.4</v>
      </c>
      <c r="P67" s="469">
        <v>3805.6</v>
      </c>
      <c r="Q67" s="469">
        <v>771.6</v>
      </c>
      <c r="R67" s="469">
        <v>1264.8</v>
      </c>
      <c r="S67" s="469">
        <v>1123.4000000000001</v>
      </c>
      <c r="T67" s="469">
        <v>1303.9000000000001</v>
      </c>
      <c r="U67" s="469">
        <v>1583.6</v>
      </c>
      <c r="V67" s="469">
        <v>1381</v>
      </c>
      <c r="W67" s="469">
        <v>1688.1</v>
      </c>
      <c r="X67" s="469">
        <v>833.9</v>
      </c>
      <c r="Y67" s="469">
        <v>1049.3</v>
      </c>
      <c r="Z67" s="471" t="s">
        <v>64</v>
      </c>
      <c r="AA67" s="469">
        <v>917.5</v>
      </c>
      <c r="AB67" s="469">
        <v>46906.5</v>
      </c>
      <c r="AC67" s="469">
        <v>1024.0999999999999</v>
      </c>
      <c r="AD67" s="125"/>
      <c r="AE67" s="125"/>
      <c r="AF67" s="125"/>
      <c r="AG67" s="125"/>
      <c r="AH67" s="125"/>
      <c r="AI67" s="125"/>
      <c r="AJ67" s="125"/>
      <c r="AK67" s="125"/>
      <c r="AL67" s="125"/>
      <c r="AM67" s="125"/>
      <c r="AN67" s="125"/>
      <c r="AO67" s="125"/>
      <c r="AP67" s="125"/>
      <c r="AQ67" s="125"/>
      <c r="AR67" s="125"/>
      <c r="AS67" s="125"/>
      <c r="AT67" s="125"/>
      <c r="AU67" s="125"/>
      <c r="AV67" s="125"/>
      <c r="AW67" s="125"/>
      <c r="AX67" s="125"/>
      <c r="AY67" s="125"/>
      <c r="AZ67" s="125"/>
      <c r="BA67" s="125"/>
      <c r="BB67" s="125"/>
      <c r="BC67" s="125"/>
      <c r="BD67" s="125"/>
      <c r="BE67" s="125"/>
      <c r="BF67" s="125"/>
      <c r="BG67" s="125"/>
      <c r="BH67" s="125"/>
      <c r="BI67" s="125"/>
      <c r="BJ67" s="125"/>
      <c r="BK67" s="125"/>
      <c r="BL67" s="125"/>
      <c r="BM67" s="125"/>
    </row>
    <row r="68" spans="1:65">
      <c r="A68" s="46"/>
      <c r="B68" s="589" t="s">
        <v>155</v>
      </c>
      <c r="C68" s="466">
        <v>149092</v>
      </c>
      <c r="D68" s="467">
        <v>6482</v>
      </c>
      <c r="E68" s="467">
        <v>2304</v>
      </c>
      <c r="F68" s="468">
        <v>4624</v>
      </c>
      <c r="G68" s="469">
        <v>5489.2</v>
      </c>
      <c r="H68" s="469">
        <v>12226</v>
      </c>
      <c r="I68" s="470">
        <v>4233.3</v>
      </c>
      <c r="J68" s="469">
        <v>1321.7</v>
      </c>
      <c r="K68" s="469">
        <v>609.1</v>
      </c>
      <c r="L68" s="469">
        <v>1735.6</v>
      </c>
      <c r="M68" s="469">
        <v>1152.8</v>
      </c>
      <c r="N68" s="469">
        <v>1984.3</v>
      </c>
      <c r="O68" s="469">
        <v>381.8</v>
      </c>
      <c r="P68" s="469">
        <v>3447.3</v>
      </c>
      <c r="Q68" s="469">
        <v>1566.6</v>
      </c>
      <c r="R68" s="469">
        <v>1293.7</v>
      </c>
      <c r="S68" s="469">
        <v>1218.4000000000001</v>
      </c>
      <c r="T68" s="469">
        <v>1423.3</v>
      </c>
      <c r="U68" s="469">
        <v>1907.2</v>
      </c>
      <c r="V68" s="469">
        <v>1676.9</v>
      </c>
      <c r="W68" s="469">
        <v>1772.7</v>
      </c>
      <c r="X68" s="469">
        <v>878</v>
      </c>
      <c r="Y68" s="469">
        <v>1167.2</v>
      </c>
      <c r="Z68" s="469">
        <v>1395.9</v>
      </c>
      <c r="AA68" s="469">
        <v>922.8</v>
      </c>
      <c r="AB68" s="469">
        <v>62493.3</v>
      </c>
      <c r="AC68" s="469">
        <v>1027.9000000000001</v>
      </c>
      <c r="AD68" s="125"/>
      <c r="AE68" s="125"/>
      <c r="AF68" s="125"/>
      <c r="AG68" s="125"/>
      <c r="AH68" s="125"/>
      <c r="AI68" s="125"/>
      <c r="AJ68" s="125"/>
      <c r="AK68" s="125"/>
      <c r="AL68" s="125"/>
      <c r="AM68" s="125"/>
      <c r="AN68" s="125"/>
      <c r="AO68" s="125"/>
      <c r="AP68" s="125"/>
      <c r="AQ68" s="125"/>
      <c r="AR68" s="125"/>
      <c r="AS68" s="125"/>
      <c r="AT68" s="125"/>
      <c r="AU68" s="125"/>
      <c r="AV68" s="125"/>
      <c r="AW68" s="125"/>
      <c r="AX68" s="125"/>
      <c r="AY68" s="125"/>
      <c r="AZ68" s="125"/>
      <c r="BA68" s="125"/>
      <c r="BB68" s="125"/>
      <c r="BC68" s="125"/>
      <c r="BD68" s="125"/>
      <c r="BE68" s="125"/>
      <c r="BF68" s="125"/>
      <c r="BG68" s="125"/>
      <c r="BH68" s="125"/>
      <c r="BI68" s="125"/>
      <c r="BJ68" s="125"/>
      <c r="BK68" s="125"/>
      <c r="BL68" s="125"/>
      <c r="BM68" s="125"/>
    </row>
    <row r="69" spans="1:65">
      <c r="A69" s="46"/>
      <c r="B69" s="125"/>
      <c r="C69" s="466"/>
      <c r="D69" s="467"/>
      <c r="E69" s="467"/>
      <c r="F69" s="468"/>
      <c r="G69" s="469"/>
      <c r="H69" s="469"/>
      <c r="I69" s="470"/>
      <c r="J69" s="469"/>
      <c r="K69" s="469"/>
      <c r="L69" s="469"/>
      <c r="M69" s="469"/>
      <c r="N69" s="469"/>
      <c r="O69" s="469"/>
      <c r="P69" s="469"/>
      <c r="Q69" s="469"/>
      <c r="R69" s="469"/>
      <c r="S69" s="469"/>
      <c r="T69" s="469"/>
      <c r="U69" s="469"/>
      <c r="V69" s="469"/>
      <c r="W69" s="469"/>
      <c r="X69" s="469"/>
      <c r="Y69" s="469"/>
      <c r="Z69" s="469"/>
      <c r="AA69" s="469"/>
      <c r="AB69" s="469"/>
      <c r="AC69" s="469"/>
      <c r="AD69" s="125"/>
      <c r="AE69" s="125"/>
      <c r="AF69" s="125"/>
      <c r="AG69" s="125"/>
      <c r="AH69" s="125"/>
      <c r="AI69" s="125"/>
      <c r="AJ69" s="125"/>
      <c r="AK69" s="125"/>
      <c r="AL69" s="125"/>
      <c r="AM69" s="125"/>
      <c r="AN69" s="125"/>
      <c r="AO69" s="125"/>
      <c r="AP69" s="125"/>
      <c r="AQ69" s="125"/>
      <c r="AR69" s="125"/>
      <c r="AS69" s="125"/>
      <c r="AT69" s="125"/>
      <c r="AU69" s="125"/>
      <c r="AV69" s="125"/>
      <c r="AW69" s="125"/>
      <c r="AX69" s="125"/>
      <c r="AY69" s="125"/>
      <c r="AZ69" s="125"/>
      <c r="BA69" s="125"/>
      <c r="BB69" s="125"/>
      <c r="BC69" s="125"/>
      <c r="BD69" s="125"/>
      <c r="BE69" s="125"/>
      <c r="BF69" s="125"/>
      <c r="BG69" s="125"/>
      <c r="BH69" s="125"/>
      <c r="BI69" s="125"/>
      <c r="BJ69" s="125"/>
      <c r="BK69" s="125"/>
      <c r="BL69" s="125"/>
      <c r="BM69" s="125"/>
    </row>
    <row r="70" spans="1:65">
      <c r="A70" s="46">
        <v>2022</v>
      </c>
      <c r="B70" s="589" t="s">
        <v>144</v>
      </c>
      <c r="C70" s="472">
        <v>164203</v>
      </c>
      <c r="D70" s="473">
        <v>8642</v>
      </c>
      <c r="E70" s="473">
        <v>15331</v>
      </c>
      <c r="F70" s="473">
        <v>18061</v>
      </c>
      <c r="G70" s="470">
        <v>5815.5</v>
      </c>
      <c r="H70" s="470">
        <v>13009.5</v>
      </c>
      <c r="I70" s="470">
        <v>4397.6000000000004</v>
      </c>
      <c r="J70" s="470">
        <v>1394.1</v>
      </c>
      <c r="K70" s="470">
        <v>628.1</v>
      </c>
      <c r="L70" s="470">
        <v>1876.7</v>
      </c>
      <c r="M70" s="470">
        <v>1166.5</v>
      </c>
      <c r="N70" s="470">
        <v>2122.5</v>
      </c>
      <c r="O70" s="470">
        <v>392.2</v>
      </c>
      <c r="P70" s="470">
        <v>3664</v>
      </c>
      <c r="Q70" s="470">
        <v>1411</v>
      </c>
      <c r="R70" s="470">
        <v>1301.7</v>
      </c>
      <c r="S70" s="470">
        <v>1275.5999999999999</v>
      </c>
      <c r="T70" s="470">
        <v>1880.1</v>
      </c>
      <c r="U70" s="470">
        <v>1828.2</v>
      </c>
      <c r="V70" s="470">
        <v>1999.8</v>
      </c>
      <c r="W70" s="470">
        <v>1821.3</v>
      </c>
      <c r="X70" s="470">
        <v>905.3</v>
      </c>
      <c r="Y70" s="470">
        <v>1574.9</v>
      </c>
      <c r="Z70" s="471">
        <v>1180.7</v>
      </c>
      <c r="AA70" s="470">
        <v>1041.3</v>
      </c>
      <c r="AB70" s="470">
        <v>59195.8</v>
      </c>
      <c r="AC70" s="474">
        <v>1106.7</v>
      </c>
      <c r="AD70" s="125"/>
      <c r="AE70" s="125"/>
      <c r="AF70" s="125"/>
      <c r="AG70" s="125"/>
      <c r="AH70" s="125"/>
      <c r="AI70" s="125"/>
      <c r="AJ70" s="125"/>
      <c r="AK70" s="125"/>
      <c r="AL70" s="125"/>
      <c r="AM70" s="125"/>
      <c r="AN70" s="125"/>
      <c r="AO70" s="125"/>
      <c r="AP70" s="125"/>
      <c r="AQ70" s="125"/>
      <c r="AR70" s="125"/>
      <c r="AS70" s="125"/>
      <c r="AT70" s="125"/>
      <c r="AU70" s="125"/>
      <c r="AV70" s="125"/>
      <c r="AW70" s="125"/>
      <c r="AX70" s="125"/>
      <c r="AY70" s="125"/>
      <c r="AZ70" s="125"/>
      <c r="BA70" s="125"/>
      <c r="BB70" s="125"/>
      <c r="BC70" s="125"/>
      <c r="BD70" s="125"/>
      <c r="BE70" s="125"/>
      <c r="BF70" s="125"/>
      <c r="BG70" s="125"/>
      <c r="BH70" s="125"/>
      <c r="BI70" s="125"/>
      <c r="BJ70" s="125"/>
      <c r="BK70" s="125"/>
      <c r="BL70" s="125"/>
      <c r="BM70" s="125"/>
    </row>
    <row r="71" spans="1:65">
      <c r="A71" s="125"/>
      <c r="B71" s="589" t="s">
        <v>145</v>
      </c>
      <c r="C71" s="472">
        <v>86582</v>
      </c>
      <c r="D71" s="473">
        <v>4810</v>
      </c>
      <c r="E71" s="473">
        <v>1834</v>
      </c>
      <c r="F71" s="473">
        <v>2225</v>
      </c>
      <c r="G71" s="470">
        <v>5251.8</v>
      </c>
      <c r="H71" s="470">
        <v>11577.9</v>
      </c>
      <c r="I71" s="470">
        <v>3936.8</v>
      </c>
      <c r="J71" s="470">
        <v>1147.5</v>
      </c>
      <c r="K71" s="470">
        <v>616.70000000000005</v>
      </c>
      <c r="L71" s="470">
        <v>1632.3</v>
      </c>
      <c r="M71" s="470">
        <v>1007.2</v>
      </c>
      <c r="N71" s="470">
        <v>1805.6</v>
      </c>
      <c r="O71" s="470">
        <v>363.1</v>
      </c>
      <c r="P71" s="470">
        <v>3232.2</v>
      </c>
      <c r="Q71" s="470">
        <v>1244.2</v>
      </c>
      <c r="R71" s="470">
        <v>1229.0999999999999</v>
      </c>
      <c r="S71" s="470">
        <v>1107.2</v>
      </c>
      <c r="T71" s="470">
        <v>1817.6</v>
      </c>
      <c r="U71" s="470">
        <v>1628.1</v>
      </c>
      <c r="V71" s="470">
        <v>1720.1</v>
      </c>
      <c r="W71" s="470">
        <v>1521.8</v>
      </c>
      <c r="X71" s="470">
        <v>817.1</v>
      </c>
      <c r="Y71" s="470">
        <v>1205.5999999999999</v>
      </c>
      <c r="Z71" s="471">
        <v>937.6</v>
      </c>
      <c r="AA71" s="470">
        <v>1019.2</v>
      </c>
      <c r="AB71" s="470">
        <v>49314.3</v>
      </c>
      <c r="AC71" s="474">
        <v>1004.2</v>
      </c>
      <c r="AD71" s="125"/>
      <c r="AE71" s="125"/>
      <c r="AF71" s="125"/>
      <c r="AG71" s="125"/>
      <c r="AH71" s="125"/>
      <c r="AI71" s="125"/>
      <c r="AJ71" s="125"/>
      <c r="AK71" s="125"/>
      <c r="AL71" s="125"/>
      <c r="AM71" s="125"/>
      <c r="AN71" s="125"/>
      <c r="AO71" s="125"/>
      <c r="AP71" s="125"/>
      <c r="AQ71" s="125"/>
      <c r="AR71" s="125"/>
      <c r="AS71" s="125"/>
      <c r="AT71" s="125"/>
      <c r="AU71" s="125"/>
      <c r="AV71" s="125"/>
      <c r="AW71" s="125"/>
      <c r="AX71" s="125"/>
      <c r="AY71" s="125"/>
      <c r="AZ71" s="125"/>
      <c r="BA71" s="125"/>
      <c r="BB71" s="125"/>
      <c r="BC71" s="125"/>
      <c r="BD71" s="125"/>
      <c r="BE71" s="125"/>
      <c r="BF71" s="125"/>
      <c r="BG71" s="125"/>
      <c r="BH71" s="125"/>
      <c r="BI71" s="125"/>
      <c r="BJ71" s="125"/>
      <c r="BK71" s="125"/>
      <c r="BL71" s="125"/>
      <c r="BM71" s="125"/>
    </row>
    <row r="72" spans="1:65">
      <c r="A72" s="125"/>
      <c r="B72" s="589" t="s">
        <v>146</v>
      </c>
      <c r="C72" s="472">
        <v>52141</v>
      </c>
      <c r="D72" s="473">
        <v>2483</v>
      </c>
      <c r="E72" s="473">
        <v>2669</v>
      </c>
      <c r="F72" s="473">
        <v>1249</v>
      </c>
      <c r="G72" s="470">
        <v>3826.5</v>
      </c>
      <c r="H72" s="470">
        <v>8903.9</v>
      </c>
      <c r="I72" s="470">
        <v>3031.2</v>
      </c>
      <c r="J72" s="470">
        <v>776.1</v>
      </c>
      <c r="K72" s="470">
        <v>505.2</v>
      </c>
      <c r="L72" s="470">
        <v>1274.9000000000001</v>
      </c>
      <c r="M72" s="470">
        <v>715.6</v>
      </c>
      <c r="N72" s="470">
        <v>1582.5</v>
      </c>
      <c r="O72" s="470">
        <v>294</v>
      </c>
      <c r="P72" s="470">
        <v>2183.5</v>
      </c>
      <c r="Q72" s="470">
        <v>781.9</v>
      </c>
      <c r="R72" s="470">
        <v>1129.5999999999999</v>
      </c>
      <c r="S72" s="470">
        <v>844.3</v>
      </c>
      <c r="T72" s="470">
        <v>1388.7</v>
      </c>
      <c r="U72" s="470">
        <v>1447</v>
      </c>
      <c r="V72" s="470">
        <v>1504.5</v>
      </c>
      <c r="W72" s="470">
        <v>1105.9000000000001</v>
      </c>
      <c r="X72" s="470">
        <v>664.4</v>
      </c>
      <c r="Y72" s="470">
        <v>784.6</v>
      </c>
      <c r="Z72" s="471">
        <v>681.3</v>
      </c>
      <c r="AA72" s="470">
        <v>843.1</v>
      </c>
      <c r="AB72" s="470">
        <v>34629.699999999997</v>
      </c>
      <c r="AC72" s="474">
        <v>867.3</v>
      </c>
      <c r="AD72" s="125"/>
      <c r="AE72" s="125"/>
      <c r="AF72" s="125"/>
      <c r="AG72" s="125"/>
      <c r="AH72" s="125"/>
      <c r="AI72" s="125"/>
      <c r="AJ72" s="125"/>
      <c r="AK72" s="125"/>
      <c r="AL72" s="125"/>
      <c r="AM72" s="125"/>
      <c r="AN72" s="125"/>
      <c r="AO72" s="125"/>
      <c r="AP72" s="125"/>
      <c r="AQ72" s="125"/>
      <c r="AR72" s="125"/>
      <c r="AS72" s="125"/>
      <c r="AT72" s="125"/>
      <c r="AU72" s="125"/>
      <c r="AV72" s="125"/>
      <c r="AW72" s="125"/>
      <c r="AX72" s="125"/>
      <c r="AY72" s="125"/>
      <c r="AZ72" s="125"/>
      <c r="BA72" s="125"/>
      <c r="BB72" s="125"/>
      <c r="BC72" s="125"/>
      <c r="BD72" s="125"/>
      <c r="BE72" s="125"/>
      <c r="BF72" s="125"/>
      <c r="BG72" s="125"/>
      <c r="BH72" s="125"/>
      <c r="BI72" s="125"/>
      <c r="BJ72" s="125"/>
      <c r="BK72" s="125"/>
      <c r="BL72" s="125"/>
      <c r="BM72" s="125"/>
    </row>
    <row r="73" spans="1:65">
      <c r="A73" s="125"/>
      <c r="B73" s="589" t="s">
        <v>147</v>
      </c>
      <c r="C73" s="472">
        <v>17740</v>
      </c>
      <c r="D73" s="473">
        <v>1613</v>
      </c>
      <c r="E73" s="473">
        <v>1341</v>
      </c>
      <c r="F73" s="473">
        <v>957</v>
      </c>
      <c r="G73" s="470">
        <v>3226.4</v>
      </c>
      <c r="H73" s="470">
        <v>7624.3</v>
      </c>
      <c r="I73" s="470">
        <v>2509.1999999999998</v>
      </c>
      <c r="J73" s="470">
        <v>612.6</v>
      </c>
      <c r="K73" s="470">
        <v>419.6</v>
      </c>
      <c r="L73" s="470">
        <v>1071.7</v>
      </c>
      <c r="M73" s="470">
        <v>694.8</v>
      </c>
      <c r="N73" s="470">
        <v>1536.3</v>
      </c>
      <c r="O73" s="470">
        <v>258.39999999999998</v>
      </c>
      <c r="P73" s="470">
        <v>1675.5</v>
      </c>
      <c r="Q73" s="470">
        <v>678.6</v>
      </c>
      <c r="R73" s="470">
        <v>1014.9</v>
      </c>
      <c r="S73" s="470">
        <v>768.4</v>
      </c>
      <c r="T73" s="470">
        <v>1280.9000000000001</v>
      </c>
      <c r="U73" s="470">
        <v>1296</v>
      </c>
      <c r="V73" s="470">
        <v>1305.2</v>
      </c>
      <c r="W73" s="470">
        <v>970</v>
      </c>
      <c r="X73" s="470">
        <v>583.5</v>
      </c>
      <c r="Y73" s="470">
        <v>695.3</v>
      </c>
      <c r="Z73" s="471">
        <v>712.8</v>
      </c>
      <c r="AA73" s="470">
        <v>795.8</v>
      </c>
      <c r="AB73" s="470">
        <v>28260.400000000001</v>
      </c>
      <c r="AC73" s="474">
        <v>810.7</v>
      </c>
      <c r="AD73" s="125"/>
      <c r="AE73" s="125"/>
      <c r="AF73" s="125"/>
      <c r="AG73" s="125"/>
      <c r="AH73" s="125"/>
      <c r="AI73" s="125"/>
      <c r="AJ73" s="125"/>
      <c r="AK73" s="125"/>
      <c r="AL73" s="125"/>
      <c r="AM73" s="125"/>
      <c r="AN73" s="125"/>
      <c r="AO73" s="125"/>
      <c r="AP73" s="125"/>
      <c r="AQ73" s="125"/>
      <c r="AR73" s="125"/>
      <c r="AS73" s="125"/>
      <c r="AT73" s="125"/>
      <c r="AU73" s="125"/>
      <c r="AV73" s="125"/>
      <c r="AW73" s="125"/>
      <c r="AX73" s="125"/>
      <c r="AY73" s="125"/>
      <c r="AZ73" s="125"/>
      <c r="BA73" s="125"/>
      <c r="BB73" s="125"/>
      <c r="BC73" s="125"/>
      <c r="BD73" s="125"/>
      <c r="BE73" s="125"/>
      <c r="BF73" s="125"/>
      <c r="BG73" s="125"/>
      <c r="BH73" s="125"/>
      <c r="BI73" s="125"/>
      <c r="BJ73" s="125"/>
      <c r="BK73" s="125"/>
      <c r="BL73" s="125"/>
      <c r="BM73" s="125"/>
    </row>
    <row r="74" spans="1:65">
      <c r="A74" s="125"/>
      <c r="B74" s="589" t="s">
        <v>148</v>
      </c>
      <c r="C74" s="472">
        <v>29956</v>
      </c>
      <c r="D74" s="473">
        <v>1762</v>
      </c>
      <c r="E74" s="473">
        <v>1402</v>
      </c>
      <c r="F74" s="473">
        <v>1253</v>
      </c>
      <c r="G74" s="470">
        <v>3611.2</v>
      </c>
      <c r="H74" s="470">
        <v>8108.1</v>
      </c>
      <c r="I74" s="470">
        <v>2679.3</v>
      </c>
      <c r="J74" s="470">
        <v>683.7</v>
      </c>
      <c r="K74" s="470">
        <v>401.5</v>
      </c>
      <c r="L74" s="470">
        <v>1099.5</v>
      </c>
      <c r="M74" s="470">
        <v>773.3</v>
      </c>
      <c r="N74" s="470">
        <v>1581.8</v>
      </c>
      <c r="O74" s="470">
        <v>263.5</v>
      </c>
      <c r="P74" s="470">
        <v>1967.5</v>
      </c>
      <c r="Q74" s="470">
        <v>1239.8</v>
      </c>
      <c r="R74" s="470">
        <v>1087.7</v>
      </c>
      <c r="S74" s="470">
        <v>867</v>
      </c>
      <c r="T74" s="470">
        <v>1301.7</v>
      </c>
      <c r="U74" s="470">
        <v>1429.6</v>
      </c>
      <c r="V74" s="470">
        <v>1389.7</v>
      </c>
      <c r="W74" s="470">
        <v>1011.8</v>
      </c>
      <c r="X74" s="470">
        <v>597.6</v>
      </c>
      <c r="Y74" s="470">
        <v>703.7</v>
      </c>
      <c r="Z74" s="471">
        <v>735.5</v>
      </c>
      <c r="AA74" s="470">
        <v>799.7</v>
      </c>
      <c r="AB74" s="470">
        <v>36048.199999999997</v>
      </c>
      <c r="AC74" s="474">
        <v>778.8</v>
      </c>
      <c r="AD74" s="125"/>
      <c r="AE74" s="125"/>
      <c r="AF74" s="125"/>
      <c r="AG74" s="125"/>
      <c r="AH74" s="125"/>
      <c r="AI74" s="125"/>
      <c r="AJ74" s="125"/>
      <c r="AK74" s="125"/>
      <c r="AL74" s="125"/>
      <c r="AM74" s="125"/>
      <c r="AN74" s="125"/>
      <c r="AO74" s="125"/>
      <c r="AP74" s="125"/>
      <c r="AQ74" s="125"/>
      <c r="AR74" s="125"/>
      <c r="AS74" s="125"/>
      <c r="AT74" s="125"/>
      <c r="AU74" s="125"/>
      <c r="AV74" s="125"/>
      <c r="AW74" s="125"/>
      <c r="AX74" s="125"/>
      <c r="AY74" s="125"/>
      <c r="AZ74" s="125"/>
      <c r="BA74" s="125"/>
      <c r="BB74" s="125"/>
      <c r="BC74" s="125"/>
      <c r="BD74" s="125"/>
      <c r="BE74" s="125"/>
      <c r="BF74" s="125"/>
      <c r="BG74" s="125"/>
      <c r="BH74" s="125"/>
      <c r="BI74" s="125"/>
      <c r="BJ74" s="125"/>
      <c r="BK74" s="125"/>
      <c r="BL74" s="125"/>
      <c r="BM74" s="125"/>
    </row>
    <row r="75" spans="1:65">
      <c r="A75" s="125"/>
      <c r="B75" s="589" t="s">
        <v>149</v>
      </c>
      <c r="C75" s="472">
        <v>22944</v>
      </c>
      <c r="D75" s="473">
        <v>1093</v>
      </c>
      <c r="E75" s="473">
        <v>1307</v>
      </c>
      <c r="F75" s="473">
        <v>1311</v>
      </c>
      <c r="G75" s="470">
        <v>3184.2</v>
      </c>
      <c r="H75" s="470">
        <v>7342.3</v>
      </c>
      <c r="I75" s="470">
        <v>2334.4</v>
      </c>
      <c r="J75" s="470">
        <v>608.6</v>
      </c>
      <c r="K75" s="470">
        <v>372.2</v>
      </c>
      <c r="L75" s="470">
        <v>1048.3</v>
      </c>
      <c r="M75" s="470">
        <v>848.6</v>
      </c>
      <c r="N75" s="470">
        <v>1484.3</v>
      </c>
      <c r="O75" s="470">
        <v>245</v>
      </c>
      <c r="P75" s="470">
        <v>1546.1</v>
      </c>
      <c r="Q75" s="470">
        <v>1453.1</v>
      </c>
      <c r="R75" s="470">
        <v>1037.5999999999999</v>
      </c>
      <c r="S75" s="470">
        <v>771.5</v>
      </c>
      <c r="T75" s="470">
        <v>1212.0999999999999</v>
      </c>
      <c r="U75" s="470">
        <v>1348.3</v>
      </c>
      <c r="V75" s="470">
        <v>1298.5999999999999</v>
      </c>
      <c r="W75" s="470">
        <v>919.2</v>
      </c>
      <c r="X75" s="470">
        <v>548.20000000000005</v>
      </c>
      <c r="Y75" s="470">
        <v>656.2</v>
      </c>
      <c r="Z75" s="471">
        <v>704.4</v>
      </c>
      <c r="AA75" s="470">
        <v>718.3</v>
      </c>
      <c r="AB75" s="470">
        <v>28796.5</v>
      </c>
      <c r="AC75" s="474">
        <v>755.8</v>
      </c>
      <c r="AD75" s="125"/>
      <c r="AE75" s="125"/>
      <c r="AF75" s="125"/>
      <c r="AG75" s="125"/>
      <c r="AH75" s="125"/>
      <c r="AI75" s="125"/>
      <c r="AJ75" s="125"/>
      <c r="AK75" s="125"/>
      <c r="AL75" s="125"/>
      <c r="AM75" s="125"/>
      <c r="AN75" s="125"/>
      <c r="AO75" s="125"/>
      <c r="AP75" s="125"/>
      <c r="AQ75" s="125"/>
      <c r="AR75" s="125"/>
      <c r="AS75" s="125"/>
      <c r="AT75" s="125"/>
      <c r="AU75" s="125"/>
      <c r="AV75" s="125"/>
      <c r="AW75" s="125"/>
      <c r="AX75" s="125"/>
      <c r="AY75" s="125"/>
      <c r="AZ75" s="125"/>
      <c r="BA75" s="125"/>
      <c r="BB75" s="125"/>
      <c r="BC75" s="125"/>
      <c r="BD75" s="125"/>
      <c r="BE75" s="125"/>
      <c r="BF75" s="125"/>
      <c r="BG75" s="125"/>
      <c r="BH75" s="125"/>
      <c r="BI75" s="125"/>
      <c r="BJ75" s="125"/>
      <c r="BK75" s="125"/>
      <c r="BL75" s="125"/>
      <c r="BM75" s="125"/>
    </row>
    <row r="76" spans="1:65">
      <c r="A76" s="125"/>
      <c r="B76" s="589" t="s">
        <v>150</v>
      </c>
      <c r="C76" s="472">
        <v>20594</v>
      </c>
      <c r="D76" s="473">
        <v>1030</v>
      </c>
      <c r="E76" s="473">
        <v>1661</v>
      </c>
      <c r="F76" s="473">
        <v>877</v>
      </c>
      <c r="G76" s="470">
        <v>3321.5</v>
      </c>
      <c r="H76" s="470">
        <v>7731.2</v>
      </c>
      <c r="I76" s="470">
        <v>2448.4</v>
      </c>
      <c r="J76" s="470">
        <v>636.70000000000005</v>
      </c>
      <c r="K76" s="470">
        <v>384.1</v>
      </c>
      <c r="L76" s="470">
        <v>1072.9000000000001</v>
      </c>
      <c r="M76" s="470">
        <v>764.7</v>
      </c>
      <c r="N76" s="470">
        <v>1725.5</v>
      </c>
      <c r="O76" s="470">
        <v>268.7</v>
      </c>
      <c r="P76" s="470">
        <v>1532.1</v>
      </c>
      <c r="Q76" s="470">
        <v>1750.7</v>
      </c>
      <c r="R76" s="470">
        <v>1043.2</v>
      </c>
      <c r="S76" s="470">
        <v>827.8</v>
      </c>
      <c r="T76" s="470">
        <v>1259.5</v>
      </c>
      <c r="U76" s="470">
        <v>1522.6</v>
      </c>
      <c r="V76" s="470">
        <v>1293.7</v>
      </c>
      <c r="W76" s="470">
        <v>1054.4000000000001</v>
      </c>
      <c r="X76" s="470">
        <v>549.70000000000005</v>
      </c>
      <c r="Y76" s="470">
        <v>677</v>
      </c>
      <c r="Z76" s="471">
        <v>804</v>
      </c>
      <c r="AA76" s="470">
        <v>757.2</v>
      </c>
      <c r="AB76" s="470">
        <v>29207.4</v>
      </c>
      <c r="AC76" s="474">
        <v>813.7</v>
      </c>
      <c r="AD76" s="125"/>
      <c r="AE76" s="125"/>
      <c r="AF76" s="125"/>
      <c r="AG76" s="125"/>
      <c r="AH76" s="125"/>
      <c r="AI76" s="125"/>
      <c r="AJ76" s="125"/>
      <c r="AK76" s="125"/>
      <c r="AL76" s="125"/>
      <c r="AM76" s="125"/>
      <c r="AN76" s="125"/>
      <c r="AO76" s="125"/>
      <c r="AP76" s="125"/>
      <c r="AQ76" s="125"/>
      <c r="AR76" s="125"/>
      <c r="AS76" s="125"/>
      <c r="AT76" s="125"/>
      <c r="AU76" s="125"/>
      <c r="AV76" s="125"/>
      <c r="AW76" s="125"/>
      <c r="AX76" s="125"/>
      <c r="AY76" s="125"/>
      <c r="AZ76" s="125"/>
      <c r="BA76" s="125"/>
      <c r="BB76" s="125"/>
      <c r="BC76" s="125"/>
      <c r="BD76" s="125"/>
      <c r="BE76" s="125"/>
      <c r="BF76" s="125"/>
      <c r="BG76" s="125"/>
      <c r="BH76" s="125"/>
      <c r="BI76" s="125"/>
      <c r="BJ76" s="125"/>
      <c r="BK76" s="125"/>
      <c r="BL76" s="125"/>
      <c r="BM76" s="125"/>
    </row>
    <row r="77" spans="1:65">
      <c r="A77" s="125"/>
      <c r="B77" s="589" t="s">
        <v>151</v>
      </c>
      <c r="C77" s="472">
        <v>77161</v>
      </c>
      <c r="D77" s="473">
        <v>3507</v>
      </c>
      <c r="E77" s="473">
        <v>4415</v>
      </c>
      <c r="F77" s="473">
        <v>3481</v>
      </c>
      <c r="G77" s="470">
        <v>3964</v>
      </c>
      <c r="H77" s="470">
        <v>9071.2999999999993</v>
      </c>
      <c r="I77" s="470">
        <v>2929</v>
      </c>
      <c r="J77" s="470">
        <v>916.9</v>
      </c>
      <c r="K77" s="470">
        <v>379.9</v>
      </c>
      <c r="L77" s="470">
        <v>1286.8</v>
      </c>
      <c r="M77" s="470">
        <v>1655</v>
      </c>
      <c r="N77" s="470">
        <v>1767.1</v>
      </c>
      <c r="O77" s="470">
        <v>402</v>
      </c>
      <c r="P77" s="470">
        <v>1919.5</v>
      </c>
      <c r="Q77" s="470">
        <v>3178.6</v>
      </c>
      <c r="R77" s="470">
        <v>1174.0999999999999</v>
      </c>
      <c r="S77" s="470">
        <v>959.7</v>
      </c>
      <c r="T77" s="470">
        <v>1253.3</v>
      </c>
      <c r="U77" s="470">
        <v>2103.6</v>
      </c>
      <c r="V77" s="470">
        <v>1359</v>
      </c>
      <c r="W77" s="470">
        <v>1368.6</v>
      </c>
      <c r="X77" s="470">
        <v>621.9</v>
      </c>
      <c r="Y77" s="470">
        <v>796.7</v>
      </c>
      <c r="Z77" s="471">
        <v>853.4</v>
      </c>
      <c r="AA77" s="470">
        <v>815.2</v>
      </c>
      <c r="AB77" s="470">
        <v>36136.699999999997</v>
      </c>
      <c r="AC77" s="474">
        <v>847</v>
      </c>
      <c r="AD77" s="125"/>
      <c r="AE77" s="125"/>
      <c r="AF77" s="125"/>
      <c r="AG77" s="125"/>
      <c r="AH77" s="125"/>
      <c r="AI77" s="125"/>
      <c r="AJ77" s="125"/>
      <c r="AK77" s="125"/>
      <c r="AL77" s="125"/>
      <c r="AM77" s="125"/>
      <c r="AN77" s="125"/>
      <c r="AO77" s="125"/>
      <c r="AP77" s="125"/>
      <c r="AQ77" s="125"/>
      <c r="AR77" s="125"/>
      <c r="AS77" s="125"/>
      <c r="AT77" s="125"/>
      <c r="AU77" s="125"/>
      <c r="AV77" s="125"/>
      <c r="AW77" s="125"/>
      <c r="AX77" s="125"/>
      <c r="AY77" s="125"/>
      <c r="AZ77" s="125"/>
      <c r="BA77" s="125"/>
      <c r="BB77" s="125"/>
      <c r="BC77" s="125"/>
      <c r="BD77" s="125"/>
      <c r="BE77" s="125"/>
      <c r="BF77" s="125"/>
      <c r="BG77" s="125"/>
      <c r="BH77" s="125"/>
      <c r="BI77" s="125"/>
      <c r="BJ77" s="125"/>
      <c r="BK77" s="125"/>
      <c r="BL77" s="125"/>
      <c r="BM77" s="125"/>
    </row>
    <row r="78" spans="1:65">
      <c r="A78" s="125"/>
      <c r="B78" s="589" t="s">
        <v>152</v>
      </c>
      <c r="C78" s="472">
        <v>95760</v>
      </c>
      <c r="D78" s="473">
        <v>4353</v>
      </c>
      <c r="E78" s="473">
        <v>18346</v>
      </c>
      <c r="F78" s="473">
        <v>3621</v>
      </c>
      <c r="G78" s="470">
        <v>4341.1000000000004</v>
      </c>
      <c r="H78" s="470">
        <v>9931.1</v>
      </c>
      <c r="I78" s="470">
        <v>3165.3</v>
      </c>
      <c r="J78" s="470">
        <v>910.2</v>
      </c>
      <c r="K78" s="470">
        <v>435.4</v>
      </c>
      <c r="L78" s="470">
        <v>1438.1</v>
      </c>
      <c r="M78" s="470">
        <v>2006.6</v>
      </c>
      <c r="N78" s="470">
        <v>1661.7</v>
      </c>
      <c r="O78" s="470">
        <v>414.6</v>
      </c>
      <c r="P78" s="470">
        <v>1951.6</v>
      </c>
      <c r="Q78" s="470">
        <v>4984.7</v>
      </c>
      <c r="R78" s="470">
        <v>1346.2</v>
      </c>
      <c r="S78" s="470">
        <v>1003.2</v>
      </c>
      <c r="T78" s="470">
        <v>1216.5999999999999</v>
      </c>
      <c r="U78" s="470">
        <v>1830.5</v>
      </c>
      <c r="V78" s="470">
        <v>1374.8</v>
      </c>
      <c r="W78" s="470">
        <v>1614.3</v>
      </c>
      <c r="X78" s="470">
        <v>635.6</v>
      </c>
      <c r="Y78" s="470">
        <v>928.2</v>
      </c>
      <c r="Z78" s="471">
        <v>929.1</v>
      </c>
      <c r="AA78" s="470">
        <v>798.6</v>
      </c>
      <c r="AB78" s="470">
        <v>36263.1</v>
      </c>
      <c r="AC78" s="474">
        <v>886.2</v>
      </c>
      <c r="AD78" s="125"/>
      <c r="AE78" s="125"/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5"/>
      <c r="AT78" s="125"/>
      <c r="AU78" s="125"/>
      <c r="AV78" s="125"/>
      <c r="AW78" s="125"/>
      <c r="AX78" s="125"/>
      <c r="AY78" s="125"/>
      <c r="AZ78" s="125"/>
      <c r="BA78" s="125"/>
      <c r="BB78" s="125"/>
      <c r="BC78" s="125"/>
      <c r="BD78" s="125"/>
      <c r="BE78" s="125"/>
      <c r="BF78" s="125"/>
      <c r="BG78" s="125"/>
      <c r="BH78" s="125"/>
      <c r="BI78" s="125"/>
      <c r="BJ78" s="125"/>
      <c r="BK78" s="125"/>
      <c r="BL78" s="125"/>
      <c r="BM78" s="125"/>
    </row>
    <row r="79" spans="1:65">
      <c r="A79" s="125"/>
      <c r="B79" s="589" t="s">
        <v>153</v>
      </c>
      <c r="C79" s="472">
        <v>39699</v>
      </c>
      <c r="D79" s="473">
        <v>2089</v>
      </c>
      <c r="E79" s="473">
        <v>3264</v>
      </c>
      <c r="F79" s="473">
        <v>780</v>
      </c>
      <c r="G79" s="470">
        <v>3779.4</v>
      </c>
      <c r="H79" s="470">
        <v>8602.2000000000007</v>
      </c>
      <c r="I79" s="470">
        <v>2590.6</v>
      </c>
      <c r="J79" s="470">
        <v>900.8</v>
      </c>
      <c r="K79" s="470">
        <v>389.8</v>
      </c>
      <c r="L79" s="470">
        <v>1273.5999999999999</v>
      </c>
      <c r="M79" s="470">
        <v>1631.8</v>
      </c>
      <c r="N79" s="470">
        <v>1458.9</v>
      </c>
      <c r="O79" s="470">
        <v>370.6</v>
      </c>
      <c r="P79" s="470">
        <v>1642</v>
      </c>
      <c r="Q79" s="470">
        <v>3259.7</v>
      </c>
      <c r="R79" s="470">
        <v>1267.8</v>
      </c>
      <c r="S79" s="470">
        <v>891.1</v>
      </c>
      <c r="T79" s="470">
        <v>1322.3</v>
      </c>
      <c r="U79" s="470">
        <v>1685.3</v>
      </c>
      <c r="V79" s="470">
        <v>1340.1</v>
      </c>
      <c r="W79" s="470">
        <v>1402.7</v>
      </c>
      <c r="X79" s="470">
        <v>556.20000000000005</v>
      </c>
      <c r="Y79" s="470">
        <v>852.3</v>
      </c>
      <c r="Z79" s="471">
        <v>763.6</v>
      </c>
      <c r="AA79" s="470">
        <v>860.6</v>
      </c>
      <c r="AB79" s="470">
        <v>25061.1</v>
      </c>
      <c r="AC79" s="474">
        <v>811.5</v>
      </c>
      <c r="AD79" s="125"/>
      <c r="AE79" s="125"/>
      <c r="AF79" s="125"/>
      <c r="AG79" s="125"/>
      <c r="AH79" s="125"/>
      <c r="AI79" s="125"/>
      <c r="AJ79" s="125"/>
      <c r="AK79" s="125"/>
      <c r="AL79" s="125"/>
      <c r="AM79" s="125"/>
      <c r="AN79" s="125"/>
      <c r="AO79" s="125"/>
      <c r="AP79" s="125"/>
      <c r="AQ79" s="125"/>
      <c r="AR79" s="125"/>
      <c r="AS79" s="125"/>
      <c r="AT79" s="125"/>
      <c r="AU79" s="125"/>
      <c r="AV79" s="125"/>
      <c r="AW79" s="125"/>
      <c r="AX79" s="125"/>
      <c r="AY79" s="125"/>
      <c r="AZ79" s="125"/>
      <c r="BA79" s="125"/>
      <c r="BB79" s="125"/>
      <c r="BC79" s="125"/>
      <c r="BD79" s="125"/>
      <c r="BE79" s="125"/>
      <c r="BF79" s="125"/>
      <c r="BG79" s="125"/>
      <c r="BH79" s="125"/>
      <c r="BI79" s="125"/>
      <c r="BJ79" s="125"/>
      <c r="BK79" s="125"/>
      <c r="BL79" s="125"/>
      <c r="BM79" s="125"/>
    </row>
    <row r="80" spans="1:65">
      <c r="A80" s="125"/>
      <c r="B80" s="589" t="s">
        <v>154</v>
      </c>
      <c r="C80" s="472">
        <v>32078</v>
      </c>
      <c r="D80" s="473">
        <v>1528</v>
      </c>
      <c r="E80" s="473">
        <v>1809</v>
      </c>
      <c r="F80" s="473">
        <v>1976</v>
      </c>
      <c r="G80" s="470">
        <v>3888.2</v>
      </c>
      <c r="H80" s="470">
        <v>8651.2000000000007</v>
      </c>
      <c r="I80" s="470">
        <v>2730.1</v>
      </c>
      <c r="J80" s="470">
        <v>804.3</v>
      </c>
      <c r="K80" s="470">
        <v>393.8</v>
      </c>
      <c r="L80" s="470">
        <v>1278.7</v>
      </c>
      <c r="M80" s="470">
        <v>1524.7</v>
      </c>
      <c r="N80" s="470">
        <v>1377.6</v>
      </c>
      <c r="O80" s="470">
        <v>369.4</v>
      </c>
      <c r="P80" s="470">
        <v>1698.1</v>
      </c>
      <c r="Q80" s="470">
        <v>3329</v>
      </c>
      <c r="R80" s="470">
        <v>1284</v>
      </c>
      <c r="S80" s="470">
        <v>900.3</v>
      </c>
      <c r="T80" s="470">
        <v>1296</v>
      </c>
      <c r="U80" s="470">
        <v>1644.6</v>
      </c>
      <c r="V80" s="470">
        <v>1383.6</v>
      </c>
      <c r="W80" s="470">
        <v>1376.3</v>
      </c>
      <c r="X80" s="470">
        <v>556.29999999999995</v>
      </c>
      <c r="Y80" s="470">
        <v>822.5</v>
      </c>
      <c r="Z80" s="471">
        <v>682.2</v>
      </c>
      <c r="AA80" s="470">
        <v>935</v>
      </c>
      <c r="AB80" s="470">
        <v>32170</v>
      </c>
      <c r="AC80" s="474">
        <v>780</v>
      </c>
      <c r="AD80" s="125"/>
      <c r="AE80" s="125"/>
      <c r="AF80" s="125"/>
      <c r="AG80" s="125"/>
      <c r="AH80" s="125"/>
      <c r="AI80" s="125"/>
      <c r="AJ80" s="125"/>
      <c r="AK80" s="125"/>
      <c r="AL80" s="125"/>
      <c r="AM80" s="125"/>
      <c r="AN80" s="125"/>
      <c r="AO80" s="125"/>
      <c r="AP80" s="125"/>
      <c r="AQ80" s="125"/>
      <c r="AR80" s="125"/>
      <c r="AS80" s="125"/>
      <c r="AT80" s="125"/>
      <c r="AU80" s="125"/>
      <c r="AV80" s="125"/>
      <c r="AW80" s="125"/>
      <c r="AX80" s="125"/>
      <c r="AY80" s="125"/>
      <c r="AZ80" s="125"/>
      <c r="BA80" s="125"/>
      <c r="BB80" s="125"/>
      <c r="BC80" s="125"/>
      <c r="BD80" s="125"/>
      <c r="BE80" s="125"/>
      <c r="BF80" s="125"/>
      <c r="BG80" s="125"/>
      <c r="BH80" s="125"/>
      <c r="BI80" s="125"/>
      <c r="BJ80" s="125"/>
      <c r="BK80" s="125"/>
      <c r="BL80" s="125"/>
      <c r="BM80" s="125"/>
    </row>
    <row r="81" spans="1:65">
      <c r="A81" s="125"/>
      <c r="B81" s="589" t="s">
        <v>155</v>
      </c>
      <c r="C81" s="472">
        <v>47744</v>
      </c>
      <c r="D81" s="473">
        <v>2387</v>
      </c>
      <c r="E81" s="473">
        <v>14110</v>
      </c>
      <c r="F81" s="473">
        <v>1073</v>
      </c>
      <c r="G81" s="470">
        <v>3847.2</v>
      </c>
      <c r="H81" s="470">
        <v>8489.7000000000007</v>
      </c>
      <c r="I81" s="470">
        <v>2635.6</v>
      </c>
      <c r="J81" s="470">
        <v>777.5</v>
      </c>
      <c r="K81" s="470">
        <v>383.4</v>
      </c>
      <c r="L81" s="470">
        <v>1224.5999999999999</v>
      </c>
      <c r="M81" s="470">
        <v>1319.5</v>
      </c>
      <c r="N81" s="470">
        <v>1295.9000000000001</v>
      </c>
      <c r="O81" s="470">
        <v>353.9</v>
      </c>
      <c r="P81" s="470">
        <v>1670.5</v>
      </c>
      <c r="Q81" s="470">
        <v>3523.8</v>
      </c>
      <c r="R81" s="470">
        <v>1372</v>
      </c>
      <c r="S81" s="470">
        <v>880.9</v>
      </c>
      <c r="T81" s="470">
        <v>1249.9000000000001</v>
      </c>
      <c r="U81" s="470">
        <v>1633</v>
      </c>
      <c r="V81" s="470">
        <v>1548.5</v>
      </c>
      <c r="W81" s="470">
        <v>1323.7</v>
      </c>
      <c r="X81" s="470">
        <v>560.79999999999995</v>
      </c>
      <c r="Y81" s="470">
        <v>826.7</v>
      </c>
      <c r="Z81" s="470">
        <v>705.4</v>
      </c>
      <c r="AA81" s="470">
        <v>914.1</v>
      </c>
      <c r="AB81" s="470">
        <v>30378.2</v>
      </c>
      <c r="AC81" s="474">
        <v>758.9</v>
      </c>
      <c r="AD81" s="125"/>
      <c r="AE81" s="125"/>
      <c r="AF81" s="125"/>
      <c r="AG81" s="125"/>
      <c r="AH81" s="125"/>
      <c r="AI81" s="125"/>
      <c r="AJ81" s="125"/>
      <c r="AK81" s="125"/>
      <c r="AL81" s="125"/>
      <c r="AM81" s="125"/>
      <c r="AN81" s="125"/>
      <c r="AO81" s="125"/>
      <c r="AP81" s="125"/>
      <c r="AQ81" s="125"/>
      <c r="AR81" s="125"/>
      <c r="AS81" s="125"/>
      <c r="AT81" s="125"/>
      <c r="AU81" s="125"/>
      <c r="AV81" s="125"/>
      <c r="AW81" s="125"/>
      <c r="AX81" s="125"/>
      <c r="AY81" s="125"/>
      <c r="AZ81" s="125"/>
      <c r="BA81" s="125"/>
      <c r="BB81" s="125"/>
      <c r="BC81" s="125"/>
      <c r="BD81" s="125"/>
      <c r="BE81" s="125"/>
      <c r="BF81" s="125"/>
      <c r="BG81" s="125"/>
      <c r="BH81" s="125"/>
      <c r="BI81" s="125"/>
      <c r="BJ81" s="125"/>
      <c r="BK81" s="125"/>
      <c r="BL81" s="125"/>
      <c r="BM81" s="125"/>
    </row>
    <row r="82" spans="1:65">
      <c r="A82" s="125"/>
      <c r="B82" s="125"/>
      <c r="C82" s="472"/>
      <c r="D82" s="473"/>
      <c r="E82" s="473"/>
      <c r="F82" s="473"/>
      <c r="G82" s="470"/>
      <c r="H82" s="470"/>
      <c r="I82" s="470"/>
      <c r="J82" s="470"/>
      <c r="K82" s="470"/>
      <c r="L82" s="470"/>
      <c r="M82" s="470"/>
      <c r="N82" s="470"/>
      <c r="O82" s="470"/>
      <c r="P82" s="470"/>
      <c r="Q82" s="470"/>
      <c r="R82" s="470"/>
      <c r="S82" s="470"/>
      <c r="T82" s="470"/>
      <c r="U82" s="470"/>
      <c r="V82" s="470"/>
      <c r="W82" s="470"/>
      <c r="X82" s="470"/>
      <c r="Y82" s="470"/>
      <c r="Z82" s="470"/>
      <c r="AA82" s="470"/>
      <c r="AB82" s="470"/>
      <c r="AC82" s="474"/>
      <c r="AD82" s="125"/>
      <c r="AE82" s="125"/>
      <c r="AF82" s="125"/>
      <c r="AG82" s="125"/>
      <c r="AH82" s="125"/>
      <c r="AI82" s="125"/>
      <c r="AJ82" s="125"/>
      <c r="AK82" s="125"/>
      <c r="AL82" s="125"/>
      <c r="AM82" s="125"/>
      <c r="AN82" s="125"/>
      <c r="AO82" s="125"/>
      <c r="AP82" s="125"/>
      <c r="AQ82" s="125"/>
      <c r="AR82" s="125"/>
      <c r="AS82" s="125"/>
      <c r="AT82" s="125"/>
      <c r="AU82" s="125"/>
      <c r="AV82" s="125"/>
      <c r="AW82" s="125"/>
      <c r="AX82" s="125"/>
      <c r="AY82" s="125"/>
      <c r="AZ82" s="125"/>
      <c r="BA82" s="125"/>
      <c r="BB82" s="125"/>
      <c r="BC82" s="125"/>
      <c r="BD82" s="125"/>
      <c r="BE82" s="125"/>
      <c r="BF82" s="125"/>
      <c r="BG82" s="125"/>
      <c r="BH82" s="125"/>
      <c r="BI82" s="125"/>
      <c r="BJ82" s="125"/>
      <c r="BK82" s="125"/>
      <c r="BL82" s="125"/>
      <c r="BM82" s="125"/>
    </row>
    <row r="83" spans="1:65">
      <c r="A83" s="46">
        <v>2023</v>
      </c>
      <c r="B83" s="589" t="s">
        <v>144</v>
      </c>
      <c r="C83" s="472">
        <v>37138.412057000001</v>
      </c>
      <c r="D83" s="473">
        <v>1856.920603</v>
      </c>
      <c r="E83" s="473">
        <v>1621.3148200000001</v>
      </c>
      <c r="F83" s="473">
        <v>1207.945109</v>
      </c>
      <c r="G83" s="470">
        <v>3881.1</v>
      </c>
      <c r="H83" s="470">
        <v>8865.1</v>
      </c>
      <c r="I83" s="470">
        <v>2764.5</v>
      </c>
      <c r="J83" s="470">
        <v>764.1</v>
      </c>
      <c r="K83" s="470">
        <v>434.5</v>
      </c>
      <c r="L83" s="470">
        <v>1253.8</v>
      </c>
      <c r="M83" s="470">
        <v>1396.3</v>
      </c>
      <c r="N83" s="470">
        <v>1393.7</v>
      </c>
      <c r="O83" s="470">
        <v>352.9</v>
      </c>
      <c r="P83" s="470">
        <v>1747.1</v>
      </c>
      <c r="Q83" s="470">
        <v>3636.3</v>
      </c>
      <c r="R83" s="470">
        <v>1356.6</v>
      </c>
      <c r="S83" s="470">
        <v>896.7</v>
      </c>
      <c r="T83" s="470">
        <v>1232.7</v>
      </c>
      <c r="U83" s="470">
        <v>1615.5</v>
      </c>
      <c r="V83" s="470">
        <v>1604.1</v>
      </c>
      <c r="W83" s="470">
        <v>1363.1</v>
      </c>
      <c r="X83" s="470">
        <v>580.9</v>
      </c>
      <c r="Y83" s="470">
        <v>785.6</v>
      </c>
      <c r="Z83" s="471">
        <v>718.7</v>
      </c>
      <c r="AA83" s="470">
        <v>958.3</v>
      </c>
      <c r="AB83" s="470">
        <v>30973.4</v>
      </c>
      <c r="AC83" s="474">
        <v>783</v>
      </c>
      <c r="AD83" s="125"/>
      <c r="AE83" s="125"/>
      <c r="AF83" s="125"/>
      <c r="AG83" s="125"/>
      <c r="AH83" s="125"/>
      <c r="AI83" s="125"/>
      <c r="AJ83" s="125"/>
      <c r="AK83" s="125"/>
      <c r="AL83" s="125"/>
      <c r="AM83" s="125"/>
      <c r="AN83" s="125"/>
      <c r="AO83" s="125"/>
      <c r="AP83" s="125"/>
      <c r="AQ83" s="125"/>
      <c r="AR83" s="125"/>
      <c r="AS83" s="125"/>
      <c r="AT83" s="125"/>
      <c r="AU83" s="125"/>
      <c r="AV83" s="125"/>
      <c r="AW83" s="125"/>
      <c r="AX83" s="125"/>
      <c r="AY83" s="125"/>
      <c r="AZ83" s="125"/>
      <c r="BA83" s="125"/>
      <c r="BB83" s="125"/>
      <c r="BC83" s="125"/>
      <c r="BD83" s="125"/>
      <c r="BE83" s="125"/>
      <c r="BF83" s="125"/>
      <c r="BG83" s="125"/>
      <c r="BH83" s="125"/>
      <c r="BI83" s="125"/>
      <c r="BJ83" s="125"/>
      <c r="BK83" s="125"/>
      <c r="BL83" s="125"/>
      <c r="BM83" s="125"/>
    </row>
    <row r="84" spans="1:65">
      <c r="A84" s="125"/>
      <c r="B84" s="589" t="s">
        <v>145</v>
      </c>
      <c r="C84" s="472">
        <v>37383.582987000002</v>
      </c>
      <c r="D84" s="473">
        <v>1869.1791490000001</v>
      </c>
      <c r="E84" s="473">
        <v>5885.8375530000003</v>
      </c>
      <c r="F84" s="473">
        <v>3050.052443</v>
      </c>
      <c r="G84" s="470">
        <v>3906.1</v>
      </c>
      <c r="H84" s="470">
        <v>9188.5</v>
      </c>
      <c r="I84" s="470">
        <v>2796.7</v>
      </c>
      <c r="J84" s="470">
        <v>784.2</v>
      </c>
      <c r="K84" s="470">
        <v>509.2</v>
      </c>
      <c r="L84" s="470">
        <v>1248.5999999999999</v>
      </c>
      <c r="M84" s="470">
        <v>1251.9000000000001</v>
      </c>
      <c r="N84" s="470">
        <v>1422.4</v>
      </c>
      <c r="O84" s="470">
        <v>361.8</v>
      </c>
      <c r="P84" s="470">
        <v>1716.9</v>
      </c>
      <c r="Q84" s="470">
        <v>3577.4</v>
      </c>
      <c r="R84" s="470">
        <v>1338.1</v>
      </c>
      <c r="S84" s="470">
        <v>954.3</v>
      </c>
      <c r="T84" s="470">
        <v>1258.0999999999999</v>
      </c>
      <c r="U84" s="470">
        <v>1563.2</v>
      </c>
      <c r="V84" s="470">
        <v>1569.6</v>
      </c>
      <c r="W84" s="470">
        <v>1364.7</v>
      </c>
      <c r="X84" s="470">
        <v>604.4</v>
      </c>
      <c r="Y84" s="470">
        <v>788.4</v>
      </c>
      <c r="Z84" s="471">
        <v>682.7</v>
      </c>
      <c r="AA84" s="470">
        <v>1029.2</v>
      </c>
      <c r="AB84" s="470">
        <v>29762.1</v>
      </c>
      <c r="AC84" s="474">
        <v>837.6</v>
      </c>
      <c r="AD84" s="125"/>
      <c r="AE84" s="125"/>
      <c r="AF84" s="125"/>
      <c r="AG84" s="125"/>
      <c r="AH84" s="125"/>
      <c r="AI84" s="125"/>
      <c r="AJ84" s="125"/>
      <c r="AK84" s="125"/>
      <c r="AL84" s="125"/>
      <c r="AM84" s="125"/>
      <c r="AN84" s="125"/>
      <c r="AO84" s="125"/>
      <c r="AP84" s="125"/>
      <c r="AQ84" s="125"/>
      <c r="AR84" s="125"/>
      <c r="AS84" s="125"/>
      <c r="AT84" s="125"/>
      <c r="AU84" s="125"/>
      <c r="AV84" s="125"/>
      <c r="AW84" s="125"/>
      <c r="AX84" s="125"/>
      <c r="AY84" s="125"/>
      <c r="AZ84" s="125"/>
      <c r="BA84" s="125"/>
      <c r="BB84" s="125"/>
      <c r="BC84" s="125"/>
      <c r="BD84" s="125"/>
      <c r="BE84" s="125"/>
      <c r="BF84" s="125"/>
      <c r="BG84" s="125"/>
      <c r="BH84" s="125"/>
      <c r="BI84" s="125"/>
      <c r="BJ84" s="125"/>
      <c r="BK84" s="125"/>
      <c r="BL84" s="125"/>
      <c r="BM84" s="125"/>
    </row>
    <row r="85" spans="1:65">
      <c r="A85" s="125"/>
      <c r="B85" s="589" t="s">
        <v>146</v>
      </c>
      <c r="C85" s="472">
        <v>42719.532052000002</v>
      </c>
      <c r="D85" s="473">
        <v>1941.7969109999999</v>
      </c>
      <c r="E85" s="473">
        <v>3934.7924200000002</v>
      </c>
      <c r="F85" s="473">
        <v>6527.8338860000003</v>
      </c>
      <c r="G85" s="470">
        <v>3903.5</v>
      </c>
      <c r="H85" s="470">
        <v>9301.1</v>
      </c>
      <c r="I85" s="470">
        <v>2682.8</v>
      </c>
      <c r="J85" s="470">
        <v>796.3</v>
      </c>
      <c r="K85" s="470">
        <v>555.1</v>
      </c>
      <c r="L85" s="470">
        <v>1266.0999999999999</v>
      </c>
      <c r="M85" s="470">
        <v>1200.5</v>
      </c>
      <c r="N85" s="470">
        <v>1312.2</v>
      </c>
      <c r="O85" s="470">
        <v>389</v>
      </c>
      <c r="P85" s="470">
        <v>1735.4</v>
      </c>
      <c r="Q85" s="470">
        <v>3183.2</v>
      </c>
      <c r="R85" s="470">
        <v>1384.2</v>
      </c>
      <c r="S85" s="470">
        <v>974.5</v>
      </c>
      <c r="T85" s="470">
        <v>1238.7</v>
      </c>
      <c r="U85" s="470">
        <v>1528.4</v>
      </c>
      <c r="V85" s="470">
        <v>1549.1</v>
      </c>
      <c r="W85" s="470">
        <v>1387.8</v>
      </c>
      <c r="X85" s="470">
        <v>981.9</v>
      </c>
      <c r="Y85" s="470">
        <v>801.7</v>
      </c>
      <c r="Z85" s="471">
        <v>619.1</v>
      </c>
      <c r="AA85" s="470">
        <v>1174.0999999999999</v>
      </c>
      <c r="AB85" s="470">
        <v>23013.5</v>
      </c>
      <c r="AC85" s="474">
        <v>809.4</v>
      </c>
      <c r="AD85" s="125"/>
      <c r="AE85" s="125"/>
      <c r="AF85" s="125"/>
      <c r="AG85" s="125"/>
      <c r="AH85" s="125"/>
      <c r="AI85" s="125"/>
      <c r="AJ85" s="125"/>
      <c r="AK85" s="125"/>
      <c r="AL85" s="125"/>
      <c r="AM85" s="125"/>
      <c r="AN85" s="125"/>
      <c r="AO85" s="125"/>
      <c r="AP85" s="125"/>
      <c r="AQ85" s="125"/>
      <c r="AR85" s="125"/>
      <c r="AS85" s="125"/>
      <c r="AT85" s="125"/>
      <c r="AU85" s="125"/>
      <c r="AV85" s="125"/>
      <c r="AW85" s="125"/>
      <c r="AX85" s="125"/>
      <c r="AY85" s="125"/>
      <c r="AZ85" s="125"/>
      <c r="BA85" s="125"/>
      <c r="BB85" s="125"/>
      <c r="BC85" s="125"/>
      <c r="BD85" s="125"/>
      <c r="BE85" s="125"/>
      <c r="BF85" s="125"/>
      <c r="BG85" s="125"/>
      <c r="BH85" s="125"/>
      <c r="BI85" s="125"/>
      <c r="BJ85" s="125"/>
      <c r="BK85" s="125"/>
      <c r="BL85" s="125"/>
      <c r="BM85" s="125"/>
    </row>
    <row r="86" spans="1:65">
      <c r="A86" s="125"/>
      <c r="B86" s="589" t="s">
        <v>147</v>
      </c>
      <c r="C86" s="472">
        <v>15426.252511999999</v>
      </c>
      <c r="D86" s="473">
        <v>964.14078199999994</v>
      </c>
      <c r="E86" s="473">
        <v>2314.1923670000001</v>
      </c>
      <c r="F86" s="473">
        <v>1427.1062139999999</v>
      </c>
      <c r="G86" s="470">
        <v>3823.4</v>
      </c>
      <c r="H86" s="470">
        <v>8983.2000000000007</v>
      </c>
      <c r="I86" s="470">
        <v>2617.8000000000002</v>
      </c>
      <c r="J86" s="470">
        <v>773.5</v>
      </c>
      <c r="K86" s="470">
        <v>504</v>
      </c>
      <c r="L86" s="470">
        <v>1239.8</v>
      </c>
      <c r="M86" s="470">
        <v>1178.2</v>
      </c>
      <c r="N86" s="470">
        <v>1330.4</v>
      </c>
      <c r="O86" s="470">
        <v>375.1</v>
      </c>
      <c r="P86" s="470">
        <v>1633.4</v>
      </c>
      <c r="Q86" s="470">
        <v>3034.9</v>
      </c>
      <c r="R86" s="470">
        <v>1410.9</v>
      </c>
      <c r="S86" s="470">
        <v>943.8</v>
      </c>
      <c r="T86" s="470">
        <v>1222.7</v>
      </c>
      <c r="U86" s="470">
        <v>1481.9</v>
      </c>
      <c r="V86" s="470">
        <v>1468.5</v>
      </c>
      <c r="W86" s="470">
        <v>1353.9</v>
      </c>
      <c r="X86" s="470">
        <v>934.6</v>
      </c>
      <c r="Y86" s="470">
        <v>783.9</v>
      </c>
      <c r="Z86" s="471">
        <v>600.4</v>
      </c>
      <c r="AA86" s="470">
        <v>1194.8</v>
      </c>
      <c r="AB86" s="470">
        <v>26673</v>
      </c>
      <c r="AC86" s="474">
        <v>811.4</v>
      </c>
      <c r="AD86" s="125"/>
      <c r="AE86" s="125"/>
      <c r="AF86" s="125"/>
      <c r="AG86" s="125"/>
      <c r="AH86" s="125"/>
      <c r="AI86" s="125"/>
      <c r="AJ86" s="125"/>
      <c r="AK86" s="125"/>
      <c r="AL86" s="125"/>
      <c r="AM86" s="125"/>
      <c r="AN86" s="125"/>
      <c r="AO86" s="125"/>
      <c r="AP86" s="125"/>
      <c r="AQ86" s="125"/>
      <c r="AR86" s="125"/>
      <c r="AS86" s="125"/>
      <c r="AT86" s="125"/>
      <c r="AU86" s="125"/>
      <c r="AV86" s="125"/>
      <c r="AW86" s="125"/>
      <c r="AX86" s="125"/>
      <c r="AY86" s="125"/>
      <c r="AZ86" s="125"/>
      <c r="BA86" s="125"/>
      <c r="BB86" s="125"/>
      <c r="BC86" s="125"/>
      <c r="BD86" s="125"/>
      <c r="BE86" s="125"/>
      <c r="BF86" s="125"/>
      <c r="BG86" s="125"/>
      <c r="BH86" s="125"/>
      <c r="BI86" s="125"/>
      <c r="BJ86" s="125"/>
      <c r="BK86" s="125"/>
      <c r="BL86" s="125"/>
      <c r="BM86" s="125"/>
    </row>
    <row r="87" spans="1:65">
      <c r="A87" s="125"/>
      <c r="B87" s="589" t="s">
        <v>148</v>
      </c>
      <c r="C87" s="472">
        <v>13995.849292999999</v>
      </c>
      <c r="D87" s="473">
        <v>666.46901400000002</v>
      </c>
      <c r="E87" s="473">
        <v>1411.7993670000001</v>
      </c>
      <c r="F87" s="473">
        <v>1596.1887589999999</v>
      </c>
      <c r="G87" s="470">
        <v>3598.3</v>
      </c>
      <c r="H87" s="470">
        <v>8555.2000000000007</v>
      </c>
      <c r="I87" s="470">
        <v>2421.5</v>
      </c>
      <c r="J87" s="470">
        <v>737.3</v>
      </c>
      <c r="K87" s="470">
        <v>505.3</v>
      </c>
      <c r="L87" s="470">
        <v>1189.9000000000001</v>
      </c>
      <c r="M87" s="470">
        <v>1076.8</v>
      </c>
      <c r="N87" s="470">
        <v>1197.5</v>
      </c>
      <c r="O87" s="470">
        <v>346.2</v>
      </c>
      <c r="P87" s="470">
        <v>1527.9</v>
      </c>
      <c r="Q87" s="470">
        <v>2434.6</v>
      </c>
      <c r="R87" s="470">
        <v>1423.5</v>
      </c>
      <c r="S87" s="470">
        <v>924.9</v>
      </c>
      <c r="T87" s="470">
        <v>1112.5999999999999</v>
      </c>
      <c r="U87" s="470">
        <v>1423.8</v>
      </c>
      <c r="V87" s="470">
        <v>1425.4</v>
      </c>
      <c r="W87" s="470">
        <v>1240.5</v>
      </c>
      <c r="X87" s="470">
        <v>892.4</v>
      </c>
      <c r="Y87" s="470">
        <v>762</v>
      </c>
      <c r="Z87" s="471">
        <v>549.29999999999995</v>
      </c>
      <c r="AA87" s="470">
        <v>1115</v>
      </c>
      <c r="AB87" s="470">
        <v>22176.799999999999</v>
      </c>
      <c r="AC87" s="474">
        <v>786.6</v>
      </c>
      <c r="AD87" s="125"/>
      <c r="AE87" s="125"/>
      <c r="AF87" s="125"/>
      <c r="AG87" s="125"/>
      <c r="AH87" s="125"/>
      <c r="AI87" s="125"/>
      <c r="AJ87" s="125"/>
      <c r="AK87" s="125"/>
      <c r="AL87" s="125"/>
      <c r="AM87" s="125"/>
      <c r="AN87" s="125"/>
      <c r="AO87" s="125"/>
      <c r="AP87" s="125"/>
      <c r="AQ87" s="125"/>
      <c r="AR87" s="125"/>
      <c r="AS87" s="125"/>
      <c r="AT87" s="125"/>
      <c r="AU87" s="125"/>
      <c r="AV87" s="125"/>
      <c r="AW87" s="125"/>
      <c r="AX87" s="125"/>
      <c r="AY87" s="125"/>
      <c r="AZ87" s="125"/>
      <c r="BA87" s="125"/>
      <c r="BB87" s="125"/>
      <c r="BC87" s="125"/>
      <c r="BD87" s="125"/>
      <c r="BE87" s="125"/>
      <c r="BF87" s="125"/>
      <c r="BG87" s="125"/>
      <c r="BH87" s="125"/>
      <c r="BI87" s="125"/>
      <c r="BJ87" s="125"/>
      <c r="BK87" s="125"/>
      <c r="BL87" s="125"/>
      <c r="BM87" s="125"/>
    </row>
    <row r="88" spans="1:65">
      <c r="A88" s="125"/>
      <c r="B88" s="589" t="s">
        <v>149</v>
      </c>
      <c r="C88" s="472">
        <v>29273.864292999999</v>
      </c>
      <c r="D88" s="473">
        <v>1463.693215</v>
      </c>
      <c r="E88" s="473">
        <v>1880.2178240000001</v>
      </c>
      <c r="F88" s="473">
        <v>2167.586346</v>
      </c>
      <c r="G88" s="470">
        <v>3901.3</v>
      </c>
      <c r="H88" s="470">
        <v>9443</v>
      </c>
      <c r="I88" s="470">
        <v>2713.7</v>
      </c>
      <c r="J88" s="470">
        <v>827.1</v>
      </c>
      <c r="K88" s="470">
        <v>598.20000000000005</v>
      </c>
      <c r="L88" s="470">
        <v>1325.7</v>
      </c>
      <c r="M88" s="470">
        <v>1237.4000000000001</v>
      </c>
      <c r="N88" s="470">
        <v>1256.3</v>
      </c>
      <c r="O88" s="470">
        <v>347.8</v>
      </c>
      <c r="P88" s="470">
        <v>1710.9</v>
      </c>
      <c r="Q88" s="470">
        <v>2434.8000000000002</v>
      </c>
      <c r="R88" s="470">
        <v>1473.8</v>
      </c>
      <c r="S88" s="470">
        <v>984.5</v>
      </c>
      <c r="T88" s="470">
        <v>1182.9000000000001</v>
      </c>
      <c r="U88" s="470">
        <v>1458.7</v>
      </c>
      <c r="V88" s="470">
        <v>1518.3</v>
      </c>
      <c r="W88" s="470">
        <v>1406</v>
      </c>
      <c r="X88" s="470">
        <v>914.4</v>
      </c>
      <c r="Y88" s="470">
        <v>798.7</v>
      </c>
      <c r="Z88" s="471">
        <v>556.4</v>
      </c>
      <c r="AA88" s="470">
        <v>1175.2</v>
      </c>
      <c r="AB88" s="470">
        <v>22006.7</v>
      </c>
      <c r="AC88" s="474">
        <v>802</v>
      </c>
      <c r="AD88" s="125"/>
      <c r="AE88" s="125"/>
      <c r="AF88" s="125"/>
      <c r="AG88" s="125"/>
      <c r="AH88" s="125"/>
      <c r="AI88" s="125"/>
      <c r="AJ88" s="125"/>
      <c r="AK88" s="125"/>
      <c r="AL88" s="125"/>
      <c r="AM88" s="125"/>
      <c r="AN88" s="125"/>
      <c r="AO88" s="125"/>
      <c r="AP88" s="125"/>
      <c r="AQ88" s="125"/>
      <c r="AR88" s="125"/>
      <c r="AS88" s="125"/>
      <c r="AT88" s="125"/>
      <c r="AU88" s="125"/>
      <c r="AV88" s="125"/>
      <c r="AW88" s="125"/>
      <c r="AX88" s="125"/>
      <c r="AY88" s="125"/>
      <c r="AZ88" s="125"/>
      <c r="BA88" s="125"/>
      <c r="BB88" s="125"/>
      <c r="BC88" s="125"/>
      <c r="BD88" s="125"/>
      <c r="BE88" s="125"/>
      <c r="BF88" s="125"/>
      <c r="BG88" s="125"/>
      <c r="BH88" s="125"/>
      <c r="BI88" s="125"/>
      <c r="BJ88" s="125"/>
      <c r="BK88" s="125"/>
      <c r="BL88" s="125"/>
      <c r="BM88" s="125"/>
    </row>
    <row r="89" spans="1:65">
      <c r="A89" s="125"/>
      <c r="B89" s="589" t="s">
        <v>150</v>
      </c>
      <c r="C89" s="472">
        <v>73098.734075999993</v>
      </c>
      <c r="D89" s="473">
        <v>3654.9367040000002</v>
      </c>
      <c r="E89" s="473">
        <v>6167.5601580000002</v>
      </c>
      <c r="F89" s="473">
        <v>3940.2686269999999</v>
      </c>
      <c r="G89" s="470">
        <v>4537.3</v>
      </c>
      <c r="H89" s="470">
        <v>11386.7</v>
      </c>
      <c r="I89" s="470">
        <v>3309.6</v>
      </c>
      <c r="J89" s="470">
        <v>916.9</v>
      </c>
      <c r="K89" s="470">
        <v>836.7</v>
      </c>
      <c r="L89" s="470">
        <v>1497</v>
      </c>
      <c r="M89" s="470">
        <v>1304.2</v>
      </c>
      <c r="N89" s="470">
        <v>1509.8</v>
      </c>
      <c r="O89" s="470">
        <v>423.1</v>
      </c>
      <c r="P89" s="470">
        <v>2257.6</v>
      </c>
      <c r="Q89" s="470">
        <v>2587.1</v>
      </c>
      <c r="R89" s="470">
        <v>1748.7</v>
      </c>
      <c r="S89" s="470">
        <v>1099</v>
      </c>
      <c r="T89" s="470">
        <v>1212.5</v>
      </c>
      <c r="U89" s="470">
        <v>1638.8</v>
      </c>
      <c r="V89" s="470">
        <v>1646.3</v>
      </c>
      <c r="W89" s="470">
        <v>1565.7</v>
      </c>
      <c r="X89" s="470">
        <v>1046.5999999999999</v>
      </c>
      <c r="Y89" s="470">
        <v>908.3</v>
      </c>
      <c r="Z89" s="471">
        <v>601.79999999999995</v>
      </c>
      <c r="AA89" s="470">
        <v>1234.5</v>
      </c>
      <c r="AB89" s="470">
        <v>24928.1</v>
      </c>
      <c r="AC89" s="474">
        <v>849.4</v>
      </c>
      <c r="AD89" s="125"/>
      <c r="AE89" s="125"/>
      <c r="AF89" s="125"/>
      <c r="AG89" s="125"/>
      <c r="AH89" s="125"/>
      <c r="AI89" s="125"/>
      <c r="AJ89" s="125"/>
      <c r="AK89" s="125"/>
      <c r="AL89" s="125"/>
      <c r="AM89" s="125"/>
      <c r="AN89" s="125"/>
      <c r="AO89" s="125"/>
      <c r="AP89" s="125"/>
      <c r="AQ89" s="125"/>
      <c r="AR89" s="125"/>
      <c r="AS89" s="125"/>
      <c r="AT89" s="125"/>
      <c r="AU89" s="125"/>
      <c r="AV89" s="125"/>
      <c r="AW89" s="125"/>
      <c r="AX89" s="125"/>
      <c r="AY89" s="125"/>
      <c r="AZ89" s="125"/>
      <c r="BA89" s="125"/>
      <c r="BB89" s="125"/>
      <c r="BC89" s="125"/>
      <c r="BD89" s="125"/>
      <c r="BE89" s="125"/>
      <c r="BF89" s="125"/>
      <c r="BG89" s="125"/>
      <c r="BH89" s="125"/>
      <c r="BI89" s="125"/>
      <c r="BJ89" s="125"/>
      <c r="BK89" s="125"/>
      <c r="BL89" s="125"/>
      <c r="BM89" s="125"/>
    </row>
    <row r="90" spans="1:65">
      <c r="A90" s="125"/>
      <c r="B90" s="589" t="s">
        <v>151</v>
      </c>
      <c r="C90" s="472">
        <v>68871.649724999996</v>
      </c>
      <c r="D90" s="473">
        <v>3279.6023679999998</v>
      </c>
      <c r="E90" s="473">
        <v>7777.8376559999997</v>
      </c>
      <c r="F90" s="473">
        <v>5972.6541690000004</v>
      </c>
      <c r="G90" s="470">
        <v>4441.3</v>
      </c>
      <c r="H90" s="470">
        <v>11114.2</v>
      </c>
      <c r="I90" s="470">
        <v>3131.1</v>
      </c>
      <c r="J90" s="470">
        <v>894.1</v>
      </c>
      <c r="K90" s="470">
        <v>789.2</v>
      </c>
      <c r="L90" s="470">
        <v>1524.4</v>
      </c>
      <c r="M90" s="470">
        <v>1290.3</v>
      </c>
      <c r="N90" s="470">
        <v>1576.1</v>
      </c>
      <c r="O90" s="470">
        <v>460</v>
      </c>
      <c r="P90" s="470">
        <v>2185.6</v>
      </c>
      <c r="Q90" s="470">
        <v>2357</v>
      </c>
      <c r="R90" s="470">
        <v>1846.1</v>
      </c>
      <c r="S90" s="470">
        <v>1098.8</v>
      </c>
      <c r="T90" s="470">
        <v>1245</v>
      </c>
      <c r="U90" s="470">
        <v>1464.5</v>
      </c>
      <c r="V90" s="470">
        <v>1587</v>
      </c>
      <c r="W90" s="470">
        <v>1509</v>
      </c>
      <c r="X90" s="470">
        <v>997.8</v>
      </c>
      <c r="Y90" s="470">
        <v>919.3</v>
      </c>
      <c r="Z90" s="471">
        <v>547.1</v>
      </c>
      <c r="AA90" s="470">
        <v>1221.3</v>
      </c>
      <c r="AB90" s="470">
        <v>23011.1</v>
      </c>
      <c r="AC90" s="474">
        <v>889</v>
      </c>
      <c r="AD90" s="125"/>
      <c r="AE90" s="125"/>
      <c r="AF90" s="125"/>
      <c r="AG90" s="125"/>
      <c r="AH90" s="125"/>
      <c r="AI90" s="125"/>
      <c r="AJ90" s="125"/>
      <c r="AK90" s="125"/>
      <c r="AL90" s="125"/>
      <c r="AM90" s="125"/>
      <c r="AN90" s="125"/>
      <c r="AO90" s="125"/>
      <c r="AP90" s="125"/>
      <c r="AQ90" s="125"/>
      <c r="AR90" s="125"/>
      <c r="AS90" s="125"/>
      <c r="AT90" s="125"/>
      <c r="AU90" s="125"/>
      <c r="AV90" s="125"/>
      <c r="AW90" s="125"/>
      <c r="AX90" s="125"/>
      <c r="AY90" s="125"/>
      <c r="AZ90" s="125"/>
      <c r="BA90" s="125"/>
      <c r="BB90" s="125"/>
      <c r="BC90" s="125"/>
      <c r="BD90" s="125"/>
      <c r="BE90" s="125"/>
      <c r="BF90" s="125"/>
      <c r="BG90" s="125"/>
      <c r="BH90" s="125"/>
      <c r="BI90" s="125"/>
      <c r="BJ90" s="125"/>
      <c r="BK90" s="125"/>
      <c r="BL90" s="125"/>
      <c r="BM90" s="125"/>
    </row>
    <row r="91" spans="1:65">
      <c r="A91" s="125"/>
      <c r="B91" s="589" t="s">
        <v>152</v>
      </c>
      <c r="C91" s="472">
        <v>26779.052086</v>
      </c>
      <c r="D91" s="473">
        <v>1409.423794</v>
      </c>
      <c r="E91" s="473">
        <v>1013.948166</v>
      </c>
      <c r="F91" s="473">
        <v>2464.1517610000001</v>
      </c>
      <c r="G91" s="470">
        <v>4537.1000000000004</v>
      </c>
      <c r="H91" s="470">
        <v>11335.6</v>
      </c>
      <c r="I91" s="470">
        <v>3197.7</v>
      </c>
      <c r="J91" s="470">
        <v>898.1</v>
      </c>
      <c r="K91" s="470">
        <v>802.8</v>
      </c>
      <c r="L91" s="470">
        <v>1589</v>
      </c>
      <c r="M91" s="470">
        <v>1292.2</v>
      </c>
      <c r="N91" s="470">
        <v>1633.2</v>
      </c>
      <c r="O91" s="470">
        <v>470.9</v>
      </c>
      <c r="P91" s="470">
        <v>2171.1</v>
      </c>
      <c r="Q91" s="470">
        <v>2363.1999999999998</v>
      </c>
      <c r="R91" s="470">
        <v>1993.7</v>
      </c>
      <c r="S91" s="470">
        <v>1135.3</v>
      </c>
      <c r="T91" s="470">
        <v>1292.5</v>
      </c>
      <c r="U91" s="470">
        <v>1534.2</v>
      </c>
      <c r="V91" s="470">
        <v>1636.5</v>
      </c>
      <c r="W91" s="470">
        <v>1559.4</v>
      </c>
      <c r="X91" s="470">
        <v>1015.5</v>
      </c>
      <c r="Y91" s="470">
        <v>930.4</v>
      </c>
      <c r="Z91" s="471">
        <v>544.9</v>
      </c>
      <c r="AA91" s="470">
        <v>1159.8</v>
      </c>
      <c r="AB91" s="470">
        <v>22682.2</v>
      </c>
      <c r="AC91" s="474">
        <v>866.1</v>
      </c>
      <c r="AD91" s="125"/>
      <c r="AE91" s="125"/>
      <c r="AF91" s="125"/>
      <c r="AG91" s="125"/>
      <c r="AH91" s="125"/>
      <c r="AI91" s="125"/>
      <c r="AJ91" s="125"/>
      <c r="AK91" s="125"/>
      <c r="AL91" s="125"/>
      <c r="AM91" s="125"/>
      <c r="AN91" s="125"/>
      <c r="AO91" s="125"/>
      <c r="AP91" s="125"/>
      <c r="AQ91" s="125"/>
      <c r="AR91" s="125"/>
      <c r="AS91" s="125"/>
      <c r="AT91" s="125"/>
      <c r="AU91" s="125"/>
      <c r="AV91" s="125"/>
      <c r="AW91" s="125"/>
      <c r="AX91" s="125"/>
      <c r="AY91" s="125"/>
      <c r="AZ91" s="125"/>
      <c r="BA91" s="125"/>
      <c r="BB91" s="125"/>
      <c r="BC91" s="125"/>
      <c r="BD91" s="125"/>
      <c r="BE91" s="125"/>
      <c r="BF91" s="125"/>
      <c r="BG91" s="125"/>
      <c r="BH91" s="125"/>
      <c r="BI91" s="125"/>
      <c r="BJ91" s="125"/>
      <c r="BK91" s="125"/>
      <c r="BL91" s="125"/>
      <c r="BM91" s="125"/>
    </row>
    <row r="92" spans="1:65">
      <c r="A92" s="125"/>
      <c r="B92" s="589" t="s">
        <v>153</v>
      </c>
      <c r="C92" s="472">
        <v>19591.107977</v>
      </c>
      <c r="D92" s="473">
        <v>890.504908</v>
      </c>
      <c r="E92" s="473">
        <v>3166.953297</v>
      </c>
      <c r="F92" s="473">
        <v>2666.0240819999999</v>
      </c>
      <c r="G92" s="470">
        <v>4296.2</v>
      </c>
      <c r="H92" s="470">
        <v>10647.3</v>
      </c>
      <c r="I92" s="470">
        <v>2994.4</v>
      </c>
      <c r="J92" s="470">
        <v>856.6</v>
      </c>
      <c r="K92" s="470">
        <v>740.1</v>
      </c>
      <c r="L92" s="470">
        <v>1526.3</v>
      </c>
      <c r="M92" s="470">
        <v>1172.5999999999999</v>
      </c>
      <c r="N92" s="470">
        <v>1528.3</v>
      </c>
      <c r="O92" s="470">
        <v>419.5</v>
      </c>
      <c r="P92" s="470">
        <v>1956.5</v>
      </c>
      <c r="Q92" s="470">
        <v>2189.6</v>
      </c>
      <c r="R92" s="470">
        <v>2161.9</v>
      </c>
      <c r="S92" s="470">
        <v>1077.3</v>
      </c>
      <c r="T92" s="470">
        <v>1248.9000000000001</v>
      </c>
      <c r="U92" s="470">
        <v>1464.5</v>
      </c>
      <c r="V92" s="470">
        <v>1598.9</v>
      </c>
      <c r="W92" s="470">
        <v>1430.7</v>
      </c>
      <c r="X92" s="470">
        <v>948.2</v>
      </c>
      <c r="Y92" s="470">
        <v>868.2</v>
      </c>
      <c r="Z92" s="471">
        <v>503.9</v>
      </c>
      <c r="AA92" s="470">
        <v>1133</v>
      </c>
      <c r="AB92" s="470">
        <v>21178</v>
      </c>
      <c r="AC92" s="474">
        <v>867.7</v>
      </c>
      <c r="AD92" s="125"/>
      <c r="AE92" s="125"/>
      <c r="AF92" s="125"/>
      <c r="AG92" s="125"/>
      <c r="AH92" s="125"/>
      <c r="AI92" s="125"/>
      <c r="AJ92" s="125"/>
      <c r="AK92" s="125"/>
      <c r="AL92" s="125"/>
      <c r="AM92" s="125"/>
      <c r="AN92" s="125"/>
      <c r="AO92" s="125"/>
      <c r="AP92" s="125"/>
      <c r="AQ92" s="125"/>
      <c r="AR92" s="125"/>
      <c r="AS92" s="125"/>
      <c r="AT92" s="125"/>
      <c r="AU92" s="125"/>
      <c r="AV92" s="125"/>
      <c r="AW92" s="125"/>
      <c r="AX92" s="125"/>
      <c r="AY92" s="125"/>
      <c r="AZ92" s="125"/>
      <c r="BA92" s="125"/>
      <c r="BB92" s="125"/>
      <c r="BC92" s="125"/>
      <c r="BD92" s="125"/>
      <c r="BE92" s="125"/>
      <c r="BF92" s="125"/>
      <c r="BG92" s="125"/>
      <c r="BH92" s="125"/>
      <c r="BI92" s="125"/>
      <c r="BJ92" s="125"/>
      <c r="BK92" s="125"/>
      <c r="BL92" s="125"/>
      <c r="BM92" s="125"/>
    </row>
    <row r="93" spans="1:65">
      <c r="A93" s="125"/>
      <c r="B93" s="589" t="s">
        <v>154</v>
      </c>
      <c r="C93" s="472">
        <v>23731.301180999999</v>
      </c>
      <c r="D93" s="473">
        <v>1078.695508</v>
      </c>
      <c r="E93" s="473">
        <v>4651.8473480000002</v>
      </c>
      <c r="F93" s="473">
        <v>3789.9001090000002</v>
      </c>
      <c r="G93" s="470">
        <v>4260.8999999999996</v>
      </c>
      <c r="H93" s="470">
        <v>10593.9</v>
      </c>
      <c r="I93" s="470">
        <v>3010</v>
      </c>
      <c r="J93" s="470">
        <v>857.9</v>
      </c>
      <c r="K93" s="470">
        <v>764.6</v>
      </c>
      <c r="L93" s="470">
        <v>1501.1</v>
      </c>
      <c r="M93" s="470">
        <v>1176.5</v>
      </c>
      <c r="N93" s="470">
        <v>1500.3</v>
      </c>
      <c r="O93" s="470">
        <v>415.2</v>
      </c>
      <c r="P93" s="470">
        <v>1951.3</v>
      </c>
      <c r="Q93" s="470">
        <v>2133.5</v>
      </c>
      <c r="R93" s="470">
        <v>2054.8000000000002</v>
      </c>
      <c r="S93" s="470">
        <v>1079.4000000000001</v>
      </c>
      <c r="T93" s="470">
        <v>1239.3</v>
      </c>
      <c r="U93" s="470">
        <v>1464.5</v>
      </c>
      <c r="V93" s="470">
        <v>1560.2</v>
      </c>
      <c r="W93" s="470">
        <v>1385</v>
      </c>
      <c r="X93" s="470">
        <v>935.6</v>
      </c>
      <c r="Y93" s="470">
        <v>811.5</v>
      </c>
      <c r="Z93" s="471">
        <v>513.70000000000005</v>
      </c>
      <c r="AA93" s="470">
        <v>1117.3</v>
      </c>
      <c r="AB93" s="470">
        <v>21675.4</v>
      </c>
      <c r="AC93" s="474">
        <v>874.1</v>
      </c>
      <c r="AD93" s="125"/>
      <c r="AE93" s="125"/>
      <c r="AF93" s="125"/>
      <c r="AG93" s="125"/>
      <c r="AH93" s="125"/>
      <c r="AI93" s="125"/>
      <c r="AJ93" s="125"/>
      <c r="AK93" s="125"/>
      <c r="AL93" s="125"/>
      <c r="AM93" s="125"/>
      <c r="AN93" s="125"/>
      <c r="AO93" s="125"/>
      <c r="AP93" s="125"/>
      <c r="AQ93" s="125"/>
      <c r="AR93" s="125"/>
      <c r="AS93" s="125"/>
      <c r="AT93" s="125"/>
      <c r="AU93" s="125"/>
      <c r="AV93" s="125"/>
      <c r="AW93" s="125"/>
      <c r="AX93" s="125"/>
      <c r="AY93" s="125"/>
      <c r="AZ93" s="125"/>
      <c r="BA93" s="125"/>
      <c r="BB93" s="125"/>
      <c r="BC93" s="125"/>
      <c r="BD93" s="125"/>
      <c r="BE93" s="125"/>
      <c r="BF93" s="125"/>
      <c r="BG93" s="125"/>
      <c r="BH93" s="125"/>
      <c r="BI93" s="125"/>
      <c r="BJ93" s="125"/>
      <c r="BK93" s="125"/>
      <c r="BL93" s="125"/>
      <c r="BM93" s="125"/>
    </row>
    <row r="94" spans="1:65">
      <c r="A94" s="125"/>
      <c r="B94" s="589" t="s">
        <v>155</v>
      </c>
      <c r="C94" s="472">
        <v>22620.009835000001</v>
      </c>
      <c r="D94" s="473">
        <v>1190.5268329999999</v>
      </c>
      <c r="E94" s="473">
        <v>1624.8578829999999</v>
      </c>
      <c r="F94" s="473">
        <v>2278.2684359999998</v>
      </c>
      <c r="G94" s="470">
        <v>4248.8999999999996</v>
      </c>
      <c r="H94" s="470">
        <v>10654.2</v>
      </c>
      <c r="I94" s="470">
        <v>3068.4</v>
      </c>
      <c r="J94" s="470">
        <v>851.2</v>
      </c>
      <c r="K94" s="470">
        <v>796.7</v>
      </c>
      <c r="L94" s="470">
        <v>1482.7</v>
      </c>
      <c r="M94" s="470">
        <v>1132.3</v>
      </c>
      <c r="N94" s="470">
        <v>1512.9</v>
      </c>
      <c r="O94" s="470">
        <v>405</v>
      </c>
      <c r="P94" s="470">
        <v>1878.2</v>
      </c>
      <c r="Q94" s="470">
        <v>2145.1999999999998</v>
      </c>
      <c r="R94" s="470">
        <v>2073.6</v>
      </c>
      <c r="S94" s="470">
        <v>1084.3</v>
      </c>
      <c r="T94" s="470">
        <v>1222.0999999999999</v>
      </c>
      <c r="U94" s="470">
        <v>1441.2</v>
      </c>
      <c r="V94" s="470">
        <v>1555.6</v>
      </c>
      <c r="W94" s="470">
        <v>1377.4</v>
      </c>
      <c r="X94" s="470">
        <v>909.5</v>
      </c>
      <c r="Y94" s="470">
        <v>781.1</v>
      </c>
      <c r="Z94" s="471">
        <v>489.7</v>
      </c>
      <c r="AA94" s="470">
        <v>1075.5</v>
      </c>
      <c r="AB94" s="470">
        <v>23880.9</v>
      </c>
      <c r="AC94" s="474">
        <v>891.3</v>
      </c>
      <c r="AD94" s="125"/>
      <c r="AE94" s="125"/>
      <c r="AF94" s="125"/>
      <c r="AG94" s="125"/>
      <c r="AH94" s="125"/>
      <c r="AI94" s="125"/>
      <c r="AJ94" s="125"/>
      <c r="AK94" s="125"/>
      <c r="AL94" s="125"/>
      <c r="AM94" s="125"/>
      <c r="AN94" s="125"/>
      <c r="AO94" s="125"/>
      <c r="AP94" s="125"/>
      <c r="AQ94" s="125"/>
      <c r="AR94" s="125"/>
      <c r="AS94" s="125"/>
      <c r="AT94" s="125"/>
      <c r="AU94" s="125"/>
      <c r="AV94" s="125"/>
      <c r="AW94" s="125"/>
      <c r="AX94" s="125"/>
      <c r="AY94" s="125"/>
      <c r="AZ94" s="125"/>
      <c r="BA94" s="125"/>
      <c r="BB94" s="125"/>
      <c r="BC94" s="125"/>
      <c r="BD94" s="125"/>
      <c r="BE94" s="125"/>
      <c r="BF94" s="125"/>
      <c r="BG94" s="125"/>
      <c r="BH94" s="125"/>
      <c r="BI94" s="125"/>
      <c r="BJ94" s="125"/>
      <c r="BK94" s="125"/>
      <c r="BL94" s="125"/>
      <c r="BM94" s="125"/>
    </row>
    <row r="95" spans="1:65">
      <c r="A95" s="125"/>
      <c r="B95" s="125"/>
      <c r="C95" s="472"/>
      <c r="D95" s="473"/>
      <c r="E95" s="473"/>
      <c r="F95" s="473"/>
      <c r="G95" s="470"/>
      <c r="H95" s="470"/>
      <c r="I95" s="470"/>
      <c r="J95" s="470"/>
      <c r="K95" s="470"/>
      <c r="L95" s="470"/>
      <c r="M95" s="470"/>
      <c r="N95" s="470"/>
      <c r="O95" s="470"/>
      <c r="P95" s="470"/>
      <c r="Q95" s="470"/>
      <c r="R95" s="470"/>
      <c r="S95" s="470"/>
      <c r="T95" s="470"/>
      <c r="U95" s="470"/>
      <c r="V95" s="470"/>
      <c r="W95" s="470"/>
      <c r="X95" s="470"/>
      <c r="Y95" s="470"/>
      <c r="Z95" s="471"/>
      <c r="AA95" s="470"/>
      <c r="AB95" s="470"/>
      <c r="AC95" s="474"/>
      <c r="AD95" s="125"/>
      <c r="AE95" s="125"/>
      <c r="AF95" s="125"/>
      <c r="AG95" s="125"/>
      <c r="AH95" s="125"/>
      <c r="AI95" s="125"/>
      <c r="AJ95" s="125"/>
      <c r="AK95" s="125"/>
      <c r="AL95" s="125"/>
      <c r="AM95" s="125"/>
      <c r="AN95" s="125"/>
      <c r="AO95" s="125"/>
      <c r="AP95" s="125"/>
      <c r="AQ95" s="125"/>
      <c r="AR95" s="125"/>
      <c r="AS95" s="125"/>
      <c r="AT95" s="125"/>
      <c r="AU95" s="125"/>
      <c r="AV95" s="125"/>
      <c r="AW95" s="125"/>
      <c r="AX95" s="125"/>
      <c r="AY95" s="125"/>
      <c r="AZ95" s="125"/>
      <c r="BA95" s="125"/>
      <c r="BB95" s="125"/>
      <c r="BC95" s="125"/>
      <c r="BD95" s="125"/>
      <c r="BE95" s="125"/>
      <c r="BF95" s="125"/>
      <c r="BG95" s="125"/>
      <c r="BH95" s="125"/>
      <c r="BI95" s="125"/>
      <c r="BJ95" s="125"/>
      <c r="BK95" s="125"/>
      <c r="BL95" s="125"/>
      <c r="BM95" s="125"/>
    </row>
    <row r="96" spans="1:65">
      <c r="A96" s="125">
        <v>2024</v>
      </c>
      <c r="B96" s="589" t="s">
        <v>144</v>
      </c>
      <c r="C96" s="472">
        <v>14302.265146</v>
      </c>
      <c r="D96" s="473">
        <v>715.11325699999998</v>
      </c>
      <c r="E96" s="473">
        <v>1564.099164</v>
      </c>
      <c r="F96" s="473">
        <v>3690.6741659999998</v>
      </c>
      <c r="G96" s="470">
        <v>4045.8</v>
      </c>
      <c r="H96" s="470">
        <v>10311.15</v>
      </c>
      <c r="I96" s="470">
        <v>2896.48</v>
      </c>
      <c r="J96" s="470">
        <v>831.1</v>
      </c>
      <c r="K96" s="470">
        <v>739.8</v>
      </c>
      <c r="L96" s="470">
        <v>1424.34</v>
      </c>
      <c r="M96" s="470">
        <v>1114.1199999999999</v>
      </c>
      <c r="N96" s="470">
        <v>1491.6</v>
      </c>
      <c r="O96" s="470">
        <v>400.29</v>
      </c>
      <c r="P96" s="470">
        <v>1759.98</v>
      </c>
      <c r="Q96" s="470">
        <v>2181.5500000000002</v>
      </c>
      <c r="R96" s="470">
        <v>2006.85</v>
      </c>
      <c r="S96" s="470">
        <v>1077.92</v>
      </c>
      <c r="T96" s="470">
        <v>1233.3399999999999</v>
      </c>
      <c r="U96" s="470">
        <v>1435.41</v>
      </c>
      <c r="V96" s="470">
        <v>1508.65</v>
      </c>
      <c r="W96" s="470">
        <v>1366.7</v>
      </c>
      <c r="X96" s="470">
        <v>909.82</v>
      </c>
      <c r="Y96" s="470">
        <v>782.92</v>
      </c>
      <c r="Z96" s="471">
        <v>487.9</v>
      </c>
      <c r="AA96" s="470">
        <v>1102.8399999999999</v>
      </c>
      <c r="AB96" s="470">
        <v>21802.639999999999</v>
      </c>
      <c r="AC96" s="474">
        <v>893.63</v>
      </c>
      <c r="AD96" s="125"/>
      <c r="AE96" s="125"/>
      <c r="AF96" s="125"/>
      <c r="AG96" s="125"/>
      <c r="AH96" s="125"/>
      <c r="AI96" s="125"/>
      <c r="AJ96" s="125"/>
      <c r="AK96" s="125"/>
      <c r="AL96" s="125"/>
      <c r="AM96" s="125"/>
      <c r="AN96" s="125"/>
      <c r="AO96" s="125"/>
      <c r="AP96" s="125"/>
      <c r="AQ96" s="125"/>
      <c r="AR96" s="125"/>
      <c r="AS96" s="125"/>
      <c r="AT96" s="125"/>
      <c r="AU96" s="125"/>
      <c r="AV96" s="125"/>
      <c r="AW96" s="125"/>
      <c r="AX96" s="125"/>
      <c r="AY96" s="125"/>
      <c r="AZ96" s="125"/>
      <c r="BA96" s="125"/>
      <c r="BB96" s="125"/>
      <c r="BC96" s="125"/>
      <c r="BD96" s="125"/>
      <c r="BE96" s="125"/>
      <c r="BF96" s="125"/>
      <c r="BG96" s="125"/>
      <c r="BH96" s="125"/>
      <c r="BI96" s="125"/>
      <c r="BJ96" s="125"/>
      <c r="BK96" s="125"/>
      <c r="BL96" s="125"/>
      <c r="BM96" s="125"/>
    </row>
    <row r="97" spans="1:65">
      <c r="A97" s="125"/>
      <c r="B97" s="589" t="s">
        <v>145</v>
      </c>
      <c r="C97" s="472">
        <v>32831.868136999998</v>
      </c>
      <c r="D97" s="473">
        <v>1727.99306</v>
      </c>
      <c r="E97" s="473">
        <v>13638.319197000001</v>
      </c>
      <c r="F97" s="473">
        <v>15168.031036</v>
      </c>
      <c r="G97" s="470">
        <v>4186.09</v>
      </c>
      <c r="H97" s="470">
        <v>10651.77</v>
      </c>
      <c r="I97" s="470">
        <v>3037.38</v>
      </c>
      <c r="J97" s="470">
        <v>873.99</v>
      </c>
      <c r="K97" s="470">
        <v>762.8</v>
      </c>
      <c r="L97" s="470">
        <v>1502.94</v>
      </c>
      <c r="M97" s="470">
        <v>1082.1300000000001</v>
      </c>
      <c r="N97" s="470">
        <v>1542.86</v>
      </c>
      <c r="O97" s="470">
        <v>402.85</v>
      </c>
      <c r="P97" s="470">
        <v>1779.8</v>
      </c>
      <c r="Q97" s="470">
        <v>2197.11</v>
      </c>
      <c r="R97" s="470">
        <v>2005.24</v>
      </c>
      <c r="S97" s="470">
        <v>1107.26</v>
      </c>
      <c r="T97" s="470">
        <v>1140.4100000000001</v>
      </c>
      <c r="U97" s="470">
        <v>1470.27</v>
      </c>
      <c r="V97" s="470">
        <v>1521.49</v>
      </c>
      <c r="W97" s="470">
        <v>1421.98</v>
      </c>
      <c r="X97" s="470">
        <v>948.98</v>
      </c>
      <c r="Y97" s="470">
        <v>792.3</v>
      </c>
      <c r="Z97" s="471">
        <v>462.11</v>
      </c>
      <c r="AA97" s="470">
        <v>1170.97</v>
      </c>
      <c r="AB97" s="470">
        <v>24633.96</v>
      </c>
      <c r="AC97" s="474">
        <v>930.58</v>
      </c>
      <c r="AD97" s="125"/>
      <c r="AE97" s="125"/>
      <c r="AF97" s="125"/>
      <c r="AG97" s="125"/>
      <c r="AH97" s="125"/>
      <c r="AI97" s="125"/>
      <c r="AJ97" s="125"/>
      <c r="AK97" s="125"/>
      <c r="AL97" s="125"/>
      <c r="AM97" s="125"/>
      <c r="AN97" s="125"/>
      <c r="AO97" s="125"/>
      <c r="AP97" s="125"/>
      <c r="AQ97" s="125"/>
      <c r="AR97" s="125"/>
      <c r="AS97" s="125"/>
      <c r="AT97" s="125"/>
      <c r="AU97" s="125"/>
      <c r="AV97" s="125"/>
      <c r="AW97" s="125"/>
      <c r="AX97" s="125"/>
      <c r="AY97" s="125"/>
      <c r="AZ97" s="125"/>
      <c r="BA97" s="125"/>
      <c r="BB97" s="125"/>
      <c r="BC97" s="125"/>
      <c r="BD97" s="125"/>
      <c r="BE97" s="125"/>
      <c r="BF97" s="125"/>
      <c r="BG97" s="125"/>
      <c r="BH97" s="125"/>
      <c r="BI97" s="125"/>
      <c r="BJ97" s="125"/>
      <c r="BK97" s="125"/>
      <c r="BL97" s="125"/>
      <c r="BM97" s="125"/>
    </row>
    <row r="98" spans="1:65">
      <c r="A98" s="125"/>
      <c r="B98" s="589" t="s">
        <v>146</v>
      </c>
      <c r="C98" s="472">
        <v>35482.381814</v>
      </c>
      <c r="D98" s="473">
        <v>1867.49378</v>
      </c>
      <c r="E98" s="473">
        <v>1573.437402</v>
      </c>
      <c r="F98" s="473">
        <v>5835.3632639999996</v>
      </c>
      <c r="G98" s="470">
        <v>4534.6499999999996</v>
      </c>
      <c r="H98" s="470">
        <v>11444.38</v>
      </c>
      <c r="I98" s="470">
        <v>3317.62</v>
      </c>
      <c r="J98" s="470">
        <v>938.34</v>
      </c>
      <c r="K98" s="470">
        <v>839.21</v>
      </c>
      <c r="L98" s="470">
        <v>1579.63</v>
      </c>
      <c r="M98" s="470">
        <v>1143.69</v>
      </c>
      <c r="N98" s="470">
        <v>1589.8</v>
      </c>
      <c r="O98" s="470">
        <v>421.97</v>
      </c>
      <c r="P98" s="470">
        <v>2013.13</v>
      </c>
      <c r="Q98" s="470">
        <v>2376.7399999999998</v>
      </c>
      <c r="R98" s="470">
        <v>2075.65</v>
      </c>
      <c r="S98" s="470">
        <v>1185.51</v>
      </c>
      <c r="T98" s="470">
        <v>1215.03</v>
      </c>
      <c r="U98" s="470">
        <v>1464.46</v>
      </c>
      <c r="V98" s="470">
        <v>1556.69</v>
      </c>
      <c r="W98" s="470">
        <v>1566.41</v>
      </c>
      <c r="X98" s="470">
        <v>1020.89</v>
      </c>
      <c r="Y98" s="470">
        <v>846.81</v>
      </c>
      <c r="Z98" s="471">
        <v>472.34</v>
      </c>
      <c r="AA98" s="470">
        <v>1239.8</v>
      </c>
      <c r="AB98" s="470">
        <v>25092.959999999999</v>
      </c>
      <c r="AC98" s="474">
        <v>916.7</v>
      </c>
      <c r="AD98" s="125"/>
      <c r="AE98" s="125"/>
      <c r="AF98" s="125"/>
      <c r="AG98" s="125"/>
      <c r="AH98" s="125"/>
      <c r="AI98" s="125"/>
      <c r="AJ98" s="125"/>
      <c r="AK98" s="125"/>
      <c r="AL98" s="125"/>
      <c r="AM98" s="125"/>
      <c r="AN98" s="125"/>
      <c r="AO98" s="125"/>
      <c r="AP98" s="125"/>
      <c r="AQ98" s="125"/>
      <c r="AR98" s="125"/>
      <c r="AS98" s="125"/>
      <c r="AT98" s="125"/>
      <c r="AU98" s="125"/>
      <c r="AV98" s="125"/>
      <c r="AW98" s="125"/>
      <c r="AX98" s="125"/>
      <c r="AY98" s="125"/>
      <c r="AZ98" s="125"/>
      <c r="BA98" s="125"/>
      <c r="BB98" s="125"/>
      <c r="BC98" s="125"/>
      <c r="BD98" s="125"/>
      <c r="BE98" s="125"/>
      <c r="BF98" s="125"/>
      <c r="BG98" s="125"/>
      <c r="BH98" s="125"/>
      <c r="BI98" s="125"/>
      <c r="BJ98" s="125"/>
      <c r="BK98" s="125"/>
      <c r="BL98" s="125"/>
      <c r="BM98" s="125"/>
    </row>
    <row r="99" spans="1:65">
      <c r="A99" s="125"/>
      <c r="B99" s="589" t="s">
        <v>147</v>
      </c>
      <c r="C99" s="472">
        <v>51726.688740999998</v>
      </c>
      <c r="D99" s="473">
        <v>2722.4573019999998</v>
      </c>
      <c r="E99" s="473">
        <v>4377.9301029999997</v>
      </c>
      <c r="F99" s="473">
        <v>4400.975958</v>
      </c>
      <c r="G99" s="470">
        <v>4893.87</v>
      </c>
      <c r="H99" s="470">
        <v>12362.95</v>
      </c>
      <c r="I99" s="470">
        <v>3689.97</v>
      </c>
      <c r="J99" s="470">
        <v>983.91</v>
      </c>
      <c r="K99" s="470">
        <v>944.6</v>
      </c>
      <c r="L99" s="470">
        <v>1702.51</v>
      </c>
      <c r="M99" s="470">
        <v>1223.71</v>
      </c>
      <c r="N99" s="470">
        <v>1599.99</v>
      </c>
      <c r="O99" s="470">
        <v>455.11</v>
      </c>
      <c r="P99" s="470">
        <v>2265.9699999999998</v>
      </c>
      <c r="Q99" s="470">
        <v>2677.07</v>
      </c>
      <c r="R99" s="470">
        <v>2079.34</v>
      </c>
      <c r="S99" s="470">
        <v>1272.78</v>
      </c>
      <c r="T99" s="470">
        <v>1168.74</v>
      </c>
      <c r="U99" s="470">
        <v>1458.65</v>
      </c>
      <c r="V99" s="470">
        <v>1667.16</v>
      </c>
      <c r="W99" s="470">
        <v>1656.96</v>
      </c>
      <c r="X99" s="470">
        <v>1053.75</v>
      </c>
      <c r="Y99" s="470">
        <v>988.36</v>
      </c>
      <c r="Z99" s="471">
        <v>564.63</v>
      </c>
      <c r="AA99" s="470">
        <v>1245.3900000000001</v>
      </c>
      <c r="AB99" s="470">
        <v>25096.94</v>
      </c>
      <c r="AC99" s="474">
        <v>974.55</v>
      </c>
      <c r="AD99" s="125"/>
      <c r="AE99" s="125"/>
      <c r="AF99" s="125"/>
      <c r="AG99" s="125"/>
      <c r="AH99" s="125"/>
      <c r="AI99" s="125"/>
      <c r="AJ99" s="125"/>
      <c r="AK99" s="125"/>
      <c r="AL99" s="125"/>
      <c r="AM99" s="125"/>
      <c r="AN99" s="125"/>
      <c r="AO99" s="125"/>
      <c r="AP99" s="125"/>
      <c r="AQ99" s="125"/>
      <c r="AR99" s="125"/>
      <c r="AS99" s="125"/>
      <c r="AT99" s="125"/>
      <c r="AU99" s="125"/>
      <c r="AV99" s="125"/>
      <c r="AW99" s="125"/>
      <c r="AX99" s="125"/>
      <c r="AY99" s="125"/>
      <c r="AZ99" s="125"/>
      <c r="BA99" s="125"/>
      <c r="BB99" s="125"/>
      <c r="BC99" s="125"/>
      <c r="BD99" s="125"/>
      <c r="BE99" s="125"/>
      <c r="BF99" s="125"/>
      <c r="BG99" s="125"/>
      <c r="BH99" s="125"/>
      <c r="BI99" s="125"/>
      <c r="BJ99" s="125"/>
      <c r="BK99" s="125"/>
      <c r="BL99" s="125"/>
      <c r="BM99" s="125"/>
    </row>
    <row r="100" spans="1:65">
      <c r="A100" s="125"/>
      <c r="B100" s="589" t="s">
        <v>148</v>
      </c>
      <c r="C100" s="472">
        <v>37070.833697000002</v>
      </c>
      <c r="D100" s="473">
        <v>1853.5416849999999</v>
      </c>
      <c r="E100" s="473">
        <v>3269.185532</v>
      </c>
      <c r="F100" s="473">
        <v>3444.8487230000001</v>
      </c>
      <c r="G100" s="470">
        <v>4780.99</v>
      </c>
      <c r="H100" s="470">
        <v>12106.49</v>
      </c>
      <c r="I100" s="470">
        <v>3569.04</v>
      </c>
      <c r="J100" s="470">
        <v>1041.55</v>
      </c>
      <c r="K100" s="470">
        <v>897.88</v>
      </c>
      <c r="L100" s="470">
        <v>1675.07</v>
      </c>
      <c r="M100" s="470">
        <v>1168.68</v>
      </c>
      <c r="N100" s="470">
        <v>1671.03</v>
      </c>
      <c r="O100" s="470">
        <v>435.45</v>
      </c>
      <c r="P100" s="470">
        <v>2216.65</v>
      </c>
      <c r="Q100" s="470">
        <v>2561.91</v>
      </c>
      <c r="R100" s="470">
        <v>2183.4</v>
      </c>
      <c r="S100" s="470">
        <v>1249</v>
      </c>
      <c r="T100" s="470">
        <v>1171.1099999999999</v>
      </c>
      <c r="U100" s="470">
        <v>1412.17</v>
      </c>
      <c r="V100" s="470">
        <v>1645.59</v>
      </c>
      <c r="W100" s="470">
        <v>1688.88</v>
      </c>
      <c r="X100" s="470">
        <v>1087.99</v>
      </c>
      <c r="Y100" s="470">
        <v>979.65</v>
      </c>
      <c r="Z100" s="471">
        <v>598.55999999999995</v>
      </c>
      <c r="AA100" s="470">
        <v>1178.8599999999999</v>
      </c>
      <c r="AB100" s="470">
        <v>24383.43</v>
      </c>
      <c r="AC100" s="474">
        <v>966.03</v>
      </c>
      <c r="AD100" s="125"/>
      <c r="AE100" s="125"/>
      <c r="AF100" s="125"/>
      <c r="AG100" s="125"/>
      <c r="AH100" s="125"/>
      <c r="AI100" s="125"/>
      <c r="AJ100" s="125"/>
      <c r="AK100" s="125"/>
      <c r="AL100" s="125"/>
      <c r="AM100" s="125"/>
      <c r="AN100" s="125"/>
      <c r="AO100" s="125"/>
      <c r="AP100" s="125"/>
      <c r="AQ100" s="125"/>
      <c r="AR100" s="125"/>
      <c r="AS100" s="125"/>
      <c r="AT100" s="125"/>
      <c r="AU100" s="125"/>
      <c r="AV100" s="125"/>
      <c r="AW100" s="125"/>
      <c r="AX100" s="125"/>
      <c r="AY100" s="125"/>
      <c r="AZ100" s="125"/>
      <c r="BA100" s="125"/>
      <c r="BB100" s="125"/>
      <c r="BC100" s="125"/>
      <c r="BD100" s="125"/>
      <c r="BE100" s="125"/>
      <c r="BF100" s="125"/>
      <c r="BG100" s="125"/>
      <c r="BH100" s="125"/>
      <c r="BI100" s="125"/>
      <c r="BJ100" s="125"/>
      <c r="BK100" s="125"/>
      <c r="BL100" s="125"/>
      <c r="BM100" s="125"/>
    </row>
    <row r="101" spans="1:65">
      <c r="A101" s="125"/>
      <c r="B101" s="589" t="s">
        <v>149</v>
      </c>
      <c r="C101" s="472">
        <v>32898.907565000001</v>
      </c>
      <c r="D101" s="473">
        <v>1827.717087</v>
      </c>
      <c r="E101" s="473">
        <v>2645.6380349999999</v>
      </c>
      <c r="F101" s="473">
        <v>3553.4162540000002</v>
      </c>
      <c r="G101" s="470">
        <v>4760</v>
      </c>
      <c r="H101" s="470">
        <v>12144.54</v>
      </c>
      <c r="I101" s="470">
        <v>3588.54</v>
      </c>
      <c r="J101" s="470">
        <v>1045.58</v>
      </c>
      <c r="K101" s="470">
        <v>911.88</v>
      </c>
      <c r="L101" s="470">
        <v>1671.28</v>
      </c>
      <c r="M101" s="470">
        <v>1154.1099999999999</v>
      </c>
      <c r="N101" s="470">
        <v>1711.34</v>
      </c>
      <c r="O101" s="470">
        <v>423.82</v>
      </c>
      <c r="P101" s="470">
        <v>2199.42</v>
      </c>
      <c r="Q101" s="470">
        <v>2553.56</v>
      </c>
      <c r="R101" s="470">
        <v>2173.3200000000002</v>
      </c>
      <c r="S101" s="470">
        <v>1246.56</v>
      </c>
      <c r="T101" s="470">
        <v>1164.79</v>
      </c>
      <c r="U101" s="470">
        <v>1412.17</v>
      </c>
      <c r="V101" s="470">
        <v>1612.58</v>
      </c>
      <c r="W101" s="470">
        <v>1709.25</v>
      </c>
      <c r="X101" s="470">
        <v>1080.44</v>
      </c>
      <c r="Y101" s="470">
        <v>988.29</v>
      </c>
      <c r="Z101" s="471">
        <v>646.87</v>
      </c>
      <c r="AA101" s="470">
        <v>1074.99</v>
      </c>
      <c r="AB101" s="470">
        <v>23199.77</v>
      </c>
      <c r="AC101" s="474">
        <v>1023.73</v>
      </c>
      <c r="AD101" s="125"/>
      <c r="AE101" s="125"/>
      <c r="AF101" s="125"/>
      <c r="AG101" s="125"/>
      <c r="AH101" s="125"/>
      <c r="AI101" s="125"/>
      <c r="AJ101" s="125"/>
      <c r="AK101" s="125"/>
      <c r="AL101" s="125"/>
      <c r="AM101" s="125"/>
      <c r="AN101" s="125"/>
      <c r="AO101" s="125"/>
      <c r="AP101" s="125"/>
      <c r="AQ101" s="125"/>
      <c r="AR101" s="125"/>
      <c r="AS101" s="125"/>
      <c r="AT101" s="125"/>
      <c r="AU101" s="125"/>
      <c r="AV101" s="125"/>
      <c r="AW101" s="125"/>
      <c r="AX101" s="125"/>
      <c r="AY101" s="125"/>
      <c r="AZ101" s="125"/>
      <c r="BA101" s="125"/>
      <c r="BB101" s="125"/>
      <c r="BC101" s="125"/>
      <c r="BD101" s="125"/>
      <c r="BE101" s="125"/>
      <c r="BF101" s="125"/>
      <c r="BG101" s="125"/>
      <c r="BH101" s="125"/>
      <c r="BI101" s="125"/>
      <c r="BJ101" s="125"/>
      <c r="BK101" s="125"/>
      <c r="BL101" s="125"/>
      <c r="BM101" s="125"/>
    </row>
    <row r="102" spans="1:65">
      <c r="A102" s="125"/>
      <c r="B102" s="589" t="s">
        <v>150</v>
      </c>
      <c r="C102" s="472">
        <v>23210.288196000001</v>
      </c>
      <c r="D102" s="473">
        <v>1009.142965</v>
      </c>
      <c r="E102" s="473">
        <v>7649.2409809999999</v>
      </c>
      <c r="F102" s="473">
        <v>4516.7776000000003</v>
      </c>
      <c r="G102" s="470">
        <v>4504.26</v>
      </c>
      <c r="H102" s="470">
        <v>11406.56</v>
      </c>
      <c r="I102" s="470">
        <v>3265.55</v>
      </c>
      <c r="J102" s="470">
        <v>1005.36</v>
      </c>
      <c r="K102" s="470">
        <v>836.24</v>
      </c>
      <c r="L102" s="470">
        <v>1472.88</v>
      </c>
      <c r="M102" s="470">
        <v>1104.8800000000001</v>
      </c>
      <c r="N102" s="470">
        <v>1687.91</v>
      </c>
      <c r="O102" s="470">
        <v>403.72</v>
      </c>
      <c r="P102" s="470">
        <v>2045.22</v>
      </c>
      <c r="Q102" s="470">
        <v>2323.0300000000002</v>
      </c>
      <c r="R102" s="470">
        <v>2223.33</v>
      </c>
      <c r="S102" s="470">
        <v>1190.93</v>
      </c>
      <c r="T102" s="470">
        <v>1133.26</v>
      </c>
      <c r="U102" s="470">
        <v>1429.6</v>
      </c>
      <c r="V102" s="470">
        <v>1588.62</v>
      </c>
      <c r="W102" s="470">
        <v>1597.06</v>
      </c>
      <c r="X102" s="470">
        <v>1021.76</v>
      </c>
      <c r="Y102" s="470">
        <v>927.96</v>
      </c>
      <c r="Z102" s="471">
        <v>604.85</v>
      </c>
      <c r="AA102" s="470">
        <v>980.64</v>
      </c>
      <c r="AB102" s="470">
        <v>21305.91</v>
      </c>
      <c r="AC102" s="474">
        <v>1043.8900000000001</v>
      </c>
      <c r="AD102" s="125"/>
      <c r="AE102" s="125"/>
      <c r="AF102" s="125"/>
      <c r="AG102" s="125"/>
      <c r="AH102" s="125"/>
      <c r="AI102" s="125"/>
      <c r="AJ102" s="125"/>
      <c r="AK102" s="125"/>
      <c r="AL102" s="125"/>
      <c r="AM102" s="125"/>
      <c r="AN102" s="125"/>
      <c r="AO102" s="125"/>
      <c r="AP102" s="125"/>
      <c r="AQ102" s="125"/>
      <c r="AR102" s="125"/>
      <c r="AS102" s="125"/>
      <c r="AT102" s="125"/>
      <c r="AU102" s="125"/>
      <c r="AV102" s="125"/>
      <c r="AW102" s="125"/>
      <c r="AX102" s="125"/>
      <c r="AY102" s="125"/>
      <c r="AZ102" s="125"/>
      <c r="BA102" s="125"/>
      <c r="BB102" s="125"/>
      <c r="BC102" s="125"/>
      <c r="BD102" s="125"/>
      <c r="BE102" s="125"/>
      <c r="BF102" s="125"/>
      <c r="BG102" s="125"/>
      <c r="BH102" s="125"/>
      <c r="BI102" s="125"/>
      <c r="BJ102" s="125"/>
      <c r="BK102" s="125"/>
      <c r="BL102" s="125"/>
      <c r="BM102" s="125"/>
    </row>
    <row r="103" spans="1:65">
      <c r="A103" s="125"/>
      <c r="B103" s="589" t="s">
        <v>151</v>
      </c>
      <c r="C103" s="472">
        <v>14776.284567999999</v>
      </c>
      <c r="D103" s="473">
        <v>703.63259800000003</v>
      </c>
      <c r="E103" s="473">
        <v>1208.2806519999999</v>
      </c>
      <c r="F103" s="473">
        <v>1125.4239849999999</v>
      </c>
      <c r="G103" s="470">
        <v>4320.9799999999996</v>
      </c>
      <c r="H103" s="470">
        <v>10869.07</v>
      </c>
      <c r="I103" s="470">
        <v>3058.6</v>
      </c>
      <c r="J103" s="470">
        <v>958.45</v>
      </c>
      <c r="K103" s="470">
        <v>776.26</v>
      </c>
      <c r="L103" s="470">
        <v>1424.4</v>
      </c>
      <c r="M103" s="470">
        <v>1071.94</v>
      </c>
      <c r="N103" s="470">
        <v>1658.64</v>
      </c>
      <c r="O103" s="470">
        <v>382.44</v>
      </c>
      <c r="P103" s="470">
        <v>1927.57</v>
      </c>
      <c r="Q103" s="470">
        <v>2152.3000000000002</v>
      </c>
      <c r="R103" s="470">
        <v>2170.2600000000002</v>
      </c>
      <c r="S103" s="470">
        <v>1157.98</v>
      </c>
      <c r="T103" s="470">
        <v>1063.6500000000001</v>
      </c>
      <c r="U103" s="470">
        <v>1342.44</v>
      </c>
      <c r="V103" s="470">
        <v>1575.38</v>
      </c>
      <c r="W103" s="470">
        <v>1527.61</v>
      </c>
      <c r="X103" s="470">
        <v>997.41</v>
      </c>
      <c r="Y103" s="470">
        <v>865.23</v>
      </c>
      <c r="Z103" s="471">
        <v>548.49</v>
      </c>
      <c r="AA103" s="470">
        <v>916.14</v>
      </c>
      <c r="AB103" s="470">
        <v>22489.57</v>
      </c>
      <c r="AC103" s="474">
        <v>1025.57</v>
      </c>
      <c r="AD103" s="125"/>
      <c r="AE103" s="125"/>
      <c r="AF103" s="125"/>
      <c r="AG103" s="125"/>
      <c r="AH103" s="125"/>
      <c r="AI103" s="125"/>
      <c r="AJ103" s="125"/>
      <c r="AK103" s="125"/>
      <c r="AL103" s="125"/>
      <c r="AM103" s="125"/>
      <c r="AN103" s="125"/>
      <c r="AO103" s="125"/>
      <c r="AP103" s="125"/>
      <c r="AQ103" s="125"/>
      <c r="AR103" s="125"/>
      <c r="AS103" s="125"/>
      <c r="AT103" s="125"/>
      <c r="AU103" s="125"/>
      <c r="AV103" s="125"/>
      <c r="AW103" s="125"/>
      <c r="AX103" s="125"/>
      <c r="AY103" s="125"/>
      <c r="AZ103" s="125"/>
      <c r="BA103" s="125"/>
      <c r="BB103" s="125"/>
      <c r="BC103" s="125"/>
      <c r="BD103" s="125"/>
      <c r="BE103" s="125"/>
      <c r="BF103" s="125"/>
      <c r="BG103" s="125"/>
      <c r="BH103" s="125"/>
      <c r="BI103" s="125"/>
      <c r="BJ103" s="125"/>
      <c r="BK103" s="125"/>
      <c r="BL103" s="125"/>
      <c r="BM103" s="125"/>
    </row>
    <row r="104" spans="1:65">
      <c r="A104" s="125"/>
      <c r="B104" s="589" t="s">
        <v>152</v>
      </c>
      <c r="C104" s="472">
        <v>31416.406703000001</v>
      </c>
      <c r="D104" s="473">
        <v>1653.4950899999999</v>
      </c>
      <c r="E104" s="473">
        <v>1437.6103800000001</v>
      </c>
      <c r="F104" s="473">
        <v>2075.7078889999998</v>
      </c>
      <c r="G104" s="470">
        <v>4381.83</v>
      </c>
      <c r="H104" s="470">
        <v>11855.05</v>
      </c>
      <c r="I104" s="470">
        <v>3453.41</v>
      </c>
      <c r="J104" s="470">
        <v>985.25</v>
      </c>
      <c r="K104" s="470">
        <v>901.65</v>
      </c>
      <c r="L104" s="470">
        <v>1533.78</v>
      </c>
      <c r="M104" s="470">
        <v>1097.56</v>
      </c>
      <c r="N104" s="470">
        <v>1804.73</v>
      </c>
      <c r="O104" s="470">
        <v>426.98</v>
      </c>
      <c r="P104" s="470">
        <v>2133.5700000000002</v>
      </c>
      <c r="Q104" s="470">
        <v>2318.0100000000002</v>
      </c>
      <c r="R104" s="470">
        <v>2202.62</v>
      </c>
      <c r="S104" s="470">
        <v>1228.18</v>
      </c>
      <c r="T104" s="470">
        <v>1056.27</v>
      </c>
      <c r="U104" s="470">
        <v>1348.25</v>
      </c>
      <c r="V104" s="470">
        <v>1554.03</v>
      </c>
      <c r="W104" s="470">
        <v>1679.47</v>
      </c>
      <c r="X104" s="470">
        <v>1037.77</v>
      </c>
      <c r="Y104" s="470">
        <v>890.83</v>
      </c>
      <c r="Z104" s="471">
        <v>561.45000000000005</v>
      </c>
      <c r="AA104" s="470">
        <v>954.69</v>
      </c>
      <c r="AB104" s="470">
        <v>24620.16</v>
      </c>
      <c r="AC104" s="474">
        <v>1075.81</v>
      </c>
      <c r="AD104" s="125"/>
      <c r="AE104" s="125"/>
      <c r="AF104" s="125"/>
      <c r="AG104" s="125"/>
      <c r="AH104" s="125"/>
      <c r="AI104" s="125"/>
      <c r="AJ104" s="125"/>
      <c r="AK104" s="125"/>
      <c r="AL104" s="125"/>
      <c r="AM104" s="125"/>
      <c r="AN104" s="125"/>
      <c r="AO104" s="125"/>
      <c r="AP104" s="125"/>
      <c r="AQ104" s="125"/>
      <c r="AR104" s="125"/>
      <c r="AS104" s="125"/>
      <c r="AT104" s="125"/>
      <c r="AU104" s="125"/>
      <c r="AV104" s="125"/>
      <c r="AW104" s="125"/>
      <c r="AX104" s="125"/>
      <c r="AY104" s="125"/>
      <c r="AZ104" s="125"/>
      <c r="BA104" s="125"/>
      <c r="BB104" s="125"/>
      <c r="BC104" s="125"/>
      <c r="BD104" s="125"/>
      <c r="BE104" s="125"/>
      <c r="BF104" s="125"/>
      <c r="BG104" s="125"/>
      <c r="BH104" s="125"/>
      <c r="BI104" s="125"/>
      <c r="BJ104" s="125"/>
      <c r="BK104" s="125"/>
      <c r="BL104" s="125"/>
      <c r="BM104" s="125"/>
    </row>
    <row r="105" spans="1:65">
      <c r="A105" s="125"/>
      <c r="B105" s="589" t="s">
        <v>153</v>
      </c>
      <c r="C105" s="472">
        <v>57895.289509000002</v>
      </c>
      <c r="D105" s="473">
        <v>2756.9185480000001</v>
      </c>
      <c r="E105" s="473">
        <v>2909.9454900000001</v>
      </c>
      <c r="F105" s="473">
        <v>3278.625434</v>
      </c>
      <c r="G105" s="470">
        <v>4677.87</v>
      </c>
      <c r="H105" s="470">
        <v>12770.58</v>
      </c>
      <c r="I105" s="470">
        <v>3864.32</v>
      </c>
      <c r="J105" s="470">
        <v>994.64</v>
      </c>
      <c r="K105" s="470">
        <v>1021.89</v>
      </c>
      <c r="L105" s="470">
        <v>1727.15</v>
      </c>
      <c r="M105" s="470">
        <v>1109.8499999999999</v>
      </c>
      <c r="N105" s="470">
        <v>1861.8</v>
      </c>
      <c r="O105" s="470">
        <v>410.66</v>
      </c>
      <c r="P105" s="470">
        <v>2263.8200000000002</v>
      </c>
      <c r="Q105" s="470">
        <v>2344.67</v>
      </c>
      <c r="R105" s="470">
        <v>2264.65</v>
      </c>
      <c r="S105" s="470">
        <v>1304.68</v>
      </c>
      <c r="T105" s="470">
        <v>1066.8599999999999</v>
      </c>
      <c r="U105" s="470">
        <v>1359.87</v>
      </c>
      <c r="V105" s="470">
        <v>1643.03</v>
      </c>
      <c r="W105" s="470">
        <v>1761.01</v>
      </c>
      <c r="X105" s="470">
        <v>1052.56</v>
      </c>
      <c r="Y105" s="470">
        <v>971.23</v>
      </c>
      <c r="Z105" s="471">
        <v>606.66</v>
      </c>
      <c r="AA105" s="470">
        <v>1069.6500000000001</v>
      </c>
      <c r="AB105" s="470">
        <v>30344.84</v>
      </c>
      <c r="AC105" s="474">
        <v>1153.98</v>
      </c>
      <c r="AD105" s="125"/>
      <c r="AE105" s="125"/>
      <c r="AF105" s="125"/>
      <c r="AG105" s="125"/>
      <c r="AH105" s="125"/>
      <c r="AI105" s="125"/>
      <c r="AJ105" s="125"/>
      <c r="AK105" s="125"/>
      <c r="AL105" s="125"/>
      <c r="AM105" s="125"/>
      <c r="AN105" s="125"/>
      <c r="AO105" s="125"/>
      <c r="AP105" s="125"/>
      <c r="AQ105" s="125"/>
      <c r="AR105" s="125"/>
      <c r="AS105" s="125"/>
      <c r="AT105" s="125"/>
      <c r="AU105" s="125"/>
      <c r="AV105" s="125"/>
      <c r="AW105" s="125"/>
      <c r="AX105" s="125"/>
      <c r="AY105" s="125"/>
      <c r="AZ105" s="125"/>
      <c r="BA105" s="125"/>
      <c r="BB105" s="125"/>
      <c r="BC105" s="125"/>
      <c r="BD105" s="125"/>
      <c r="BE105" s="125"/>
      <c r="BF105" s="125"/>
      <c r="BG105" s="125"/>
      <c r="BH105" s="125"/>
      <c r="BI105" s="125"/>
      <c r="BJ105" s="125"/>
      <c r="BK105" s="125"/>
      <c r="BL105" s="125"/>
      <c r="BM105" s="125"/>
    </row>
    <row r="106" spans="1:65">
      <c r="A106" s="125"/>
      <c r="B106" s="589" t="s">
        <v>154</v>
      </c>
      <c r="C106" s="472">
        <v>73004.942521999998</v>
      </c>
      <c r="D106" s="473">
        <v>3650.2471260000002</v>
      </c>
      <c r="E106" s="473">
        <v>2249.8278759999998</v>
      </c>
      <c r="F106" s="473">
        <v>5351.1493870000004</v>
      </c>
      <c r="G106" s="470">
        <v>4782.1400000000003</v>
      </c>
      <c r="H106" s="470">
        <v>13188.99</v>
      </c>
      <c r="I106" s="470">
        <v>3905.17</v>
      </c>
      <c r="J106" s="470">
        <v>1012.06</v>
      </c>
      <c r="K106" s="470">
        <v>1069.93</v>
      </c>
      <c r="L106" s="470">
        <v>1665.12</v>
      </c>
      <c r="M106" s="470">
        <v>1191.3599999999999</v>
      </c>
      <c r="N106" s="470">
        <v>1844.21</v>
      </c>
      <c r="O106" s="470">
        <v>479.24</v>
      </c>
      <c r="P106" s="470">
        <v>2275.96</v>
      </c>
      <c r="Q106" s="470">
        <v>2227.8000000000002</v>
      </c>
      <c r="R106" s="470">
        <v>2374.7399999999998</v>
      </c>
      <c r="S106" s="470">
        <v>1368.8</v>
      </c>
      <c r="T106" s="470">
        <v>1066.57</v>
      </c>
      <c r="U106" s="470">
        <v>1406.36</v>
      </c>
      <c r="V106" s="470">
        <v>1746.42</v>
      </c>
      <c r="W106" s="470">
        <v>1810.17</v>
      </c>
      <c r="X106" s="470">
        <v>1091.58</v>
      </c>
      <c r="Y106" s="470">
        <v>1102.0899999999999</v>
      </c>
      <c r="Z106" s="471">
        <v>673.13</v>
      </c>
      <c r="AA106" s="470">
        <v>1026.1600000000001</v>
      </c>
      <c r="AB106" s="470">
        <v>32162.75</v>
      </c>
      <c r="AC106" s="474">
        <v>1168.0899999999999</v>
      </c>
      <c r="AD106" s="125"/>
      <c r="AE106" s="125"/>
      <c r="AF106" s="125"/>
      <c r="AG106" s="125"/>
      <c r="AH106" s="125"/>
      <c r="AI106" s="125"/>
      <c r="AJ106" s="125"/>
      <c r="AK106" s="125"/>
      <c r="AL106" s="125"/>
      <c r="AM106" s="125"/>
      <c r="AN106" s="125"/>
      <c r="AO106" s="125"/>
      <c r="AP106" s="125"/>
      <c r="AQ106" s="125"/>
      <c r="AR106" s="125"/>
      <c r="AS106" s="125"/>
      <c r="AT106" s="125"/>
      <c r="AU106" s="125"/>
      <c r="AV106" s="125"/>
      <c r="AW106" s="125"/>
      <c r="AX106" s="125"/>
      <c r="AY106" s="125"/>
      <c r="AZ106" s="125"/>
      <c r="BA106" s="125"/>
      <c r="BB106" s="125"/>
      <c r="BC106" s="125"/>
      <c r="BD106" s="125"/>
      <c r="BE106" s="125"/>
      <c r="BF106" s="125"/>
      <c r="BG106" s="125"/>
      <c r="BH106" s="125"/>
      <c r="BI106" s="125"/>
      <c r="BJ106" s="125"/>
      <c r="BK106" s="125"/>
      <c r="BL106" s="125"/>
      <c r="BM106" s="125"/>
    </row>
    <row r="107" spans="1:65">
      <c r="A107" s="475"/>
      <c r="B107" s="590" t="s">
        <v>155</v>
      </c>
      <c r="C107" s="476">
        <v>133019.21439400001</v>
      </c>
      <c r="D107" s="477">
        <v>6334.2483039999997</v>
      </c>
      <c r="E107" s="477">
        <v>5489.64012</v>
      </c>
      <c r="F107" s="477">
        <v>6051.1919449999996</v>
      </c>
      <c r="G107" s="478">
        <v>5695.56</v>
      </c>
      <c r="H107" s="478">
        <v>15944.61</v>
      </c>
      <c r="I107" s="478">
        <v>4862.1000000000004</v>
      </c>
      <c r="J107" s="478">
        <v>1119.3</v>
      </c>
      <c r="K107" s="478">
        <v>1337.8</v>
      </c>
      <c r="L107" s="478">
        <v>1959.54</v>
      </c>
      <c r="M107" s="478">
        <v>1270.95</v>
      </c>
      <c r="N107" s="478">
        <v>2099.02</v>
      </c>
      <c r="O107" s="478">
        <v>533.34</v>
      </c>
      <c r="P107" s="478">
        <v>3107.98</v>
      </c>
      <c r="Q107" s="478">
        <v>2490.79</v>
      </c>
      <c r="R107" s="478">
        <v>2499.84</v>
      </c>
      <c r="S107" s="478">
        <v>1623.25</v>
      </c>
      <c r="T107" s="478">
        <v>1138.4000000000001</v>
      </c>
      <c r="U107" s="478">
        <v>1557.43</v>
      </c>
      <c r="V107" s="478">
        <v>2047.3</v>
      </c>
      <c r="W107" s="478">
        <v>2174.64</v>
      </c>
      <c r="X107" s="478">
        <v>1377.42</v>
      </c>
      <c r="Y107" s="478">
        <v>1299.6099999999999</v>
      </c>
      <c r="Z107" s="478">
        <v>790.3</v>
      </c>
      <c r="AA107" s="478">
        <v>1137.1400000000001</v>
      </c>
      <c r="AB107" s="478">
        <v>40189.54</v>
      </c>
      <c r="AC107" s="479">
        <v>1286.28</v>
      </c>
      <c r="AD107" s="125"/>
      <c r="AE107" s="125"/>
      <c r="AF107" s="125"/>
      <c r="AG107" s="125"/>
      <c r="AH107" s="125"/>
      <c r="AI107" s="125"/>
      <c r="AJ107" s="125"/>
      <c r="AK107" s="125"/>
      <c r="AL107" s="125"/>
      <c r="AM107" s="125"/>
      <c r="AN107" s="125"/>
      <c r="AO107" s="125"/>
      <c r="AP107" s="125"/>
      <c r="AQ107" s="125"/>
      <c r="AR107" s="125"/>
      <c r="AS107" s="125"/>
      <c r="AT107" s="125"/>
      <c r="AU107" s="125"/>
      <c r="AV107" s="125"/>
      <c r="AW107" s="125"/>
      <c r="AX107" s="125"/>
      <c r="AY107" s="125"/>
      <c r="AZ107" s="125"/>
      <c r="BA107" s="125"/>
      <c r="BB107" s="125"/>
      <c r="BC107" s="125"/>
      <c r="BD107" s="125"/>
      <c r="BE107" s="125"/>
      <c r="BF107" s="125"/>
      <c r="BG107" s="125"/>
      <c r="BH107" s="125"/>
      <c r="BI107" s="125"/>
      <c r="BJ107" s="125"/>
      <c r="BK107" s="125"/>
      <c r="BL107" s="125"/>
      <c r="BM107" s="125"/>
    </row>
    <row r="108" spans="1:65">
      <c r="A108" s="125"/>
      <c r="B108" s="125"/>
      <c r="C108" s="126"/>
      <c r="D108" s="126"/>
      <c r="E108" s="126"/>
      <c r="F108" s="126"/>
      <c r="G108" s="127"/>
      <c r="H108" s="127"/>
      <c r="I108" s="128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29"/>
      <c r="V108" s="129"/>
      <c r="W108" s="125"/>
      <c r="X108" s="130"/>
      <c r="Y108" s="125"/>
      <c r="Z108" s="125"/>
      <c r="AA108" s="125"/>
      <c r="AB108" s="127"/>
      <c r="AC108" s="561" t="s">
        <v>753</v>
      </c>
      <c r="AD108" s="125"/>
      <c r="AE108" s="125"/>
      <c r="AF108" s="125"/>
      <c r="AG108" s="125"/>
      <c r="AH108" s="125"/>
      <c r="AI108" s="125"/>
      <c r="AJ108" s="125"/>
      <c r="AK108" s="125"/>
      <c r="AL108" s="125"/>
      <c r="AM108" s="125"/>
      <c r="AN108" s="125"/>
      <c r="AO108" s="125"/>
      <c r="AP108" s="125"/>
      <c r="AQ108" s="125"/>
      <c r="AR108" s="125"/>
      <c r="AS108" s="125"/>
      <c r="AT108" s="125"/>
      <c r="AU108" s="125"/>
      <c r="AV108" s="125"/>
      <c r="AW108" s="125"/>
      <c r="AX108" s="125"/>
      <c r="AY108" s="125"/>
      <c r="AZ108" s="125"/>
      <c r="BA108" s="125"/>
      <c r="BB108" s="125"/>
      <c r="BC108" s="125"/>
      <c r="BD108" s="125"/>
      <c r="BE108" s="125"/>
      <c r="BF108" s="125"/>
      <c r="BG108" s="125"/>
      <c r="BH108" s="125"/>
      <c r="BI108" s="125"/>
      <c r="BJ108" s="125"/>
      <c r="BK108" s="125"/>
      <c r="BL108" s="125"/>
      <c r="BM108" s="125"/>
    </row>
    <row r="109" spans="1:65">
      <c r="A109" s="887" t="s">
        <v>750</v>
      </c>
      <c r="B109" s="887"/>
      <c r="C109" s="888"/>
      <c r="D109" s="888"/>
      <c r="E109" s="888"/>
      <c r="F109" s="888"/>
      <c r="G109" s="889"/>
      <c r="H109" s="889"/>
      <c r="I109" s="890"/>
      <c r="J109" s="891"/>
      <c r="K109" s="891"/>
      <c r="L109" s="891"/>
      <c r="M109" s="891"/>
      <c r="N109" s="891"/>
      <c r="O109" s="891"/>
      <c r="P109" s="891"/>
      <c r="Q109" s="891"/>
      <c r="R109" s="891"/>
      <c r="S109" s="891"/>
      <c r="T109" s="891"/>
      <c r="U109" s="129"/>
      <c r="V109" s="129"/>
      <c r="W109" s="125"/>
      <c r="X109" s="130"/>
      <c r="Y109" s="125"/>
      <c r="Z109" s="125"/>
      <c r="AA109" s="125"/>
      <c r="AB109" s="127"/>
      <c r="AC109" s="125"/>
      <c r="AD109" s="125"/>
      <c r="AE109" s="125"/>
      <c r="AF109" s="125"/>
      <c r="AG109" s="125"/>
      <c r="AH109" s="125"/>
      <c r="AI109" s="125"/>
      <c r="AJ109" s="125"/>
      <c r="AK109" s="125"/>
      <c r="AL109" s="125"/>
      <c r="AM109" s="125"/>
      <c r="AN109" s="125"/>
      <c r="AO109" s="125"/>
      <c r="AP109" s="125"/>
      <c r="AQ109" s="125"/>
      <c r="AR109" s="125"/>
      <c r="AS109" s="125"/>
      <c r="AT109" s="125"/>
      <c r="AU109" s="125"/>
      <c r="AV109" s="125"/>
      <c r="AW109" s="125"/>
      <c r="AX109" s="125"/>
      <c r="AY109" s="125"/>
      <c r="AZ109" s="125"/>
      <c r="BA109" s="125"/>
      <c r="BB109" s="125"/>
      <c r="BC109" s="125"/>
      <c r="BD109" s="125"/>
      <c r="BE109" s="125"/>
      <c r="BF109" s="125"/>
      <c r="BG109" s="125"/>
      <c r="BH109" s="125"/>
      <c r="BI109" s="125"/>
      <c r="BJ109" s="125"/>
      <c r="BK109" s="125"/>
      <c r="BL109" s="125"/>
      <c r="BM109" s="125"/>
    </row>
    <row r="110" spans="1:65" ht="19.5" customHeight="1">
      <c r="A110" s="1530" t="s">
        <v>751</v>
      </c>
      <c r="B110" s="1530"/>
      <c r="C110" s="1530"/>
      <c r="D110" s="1530"/>
      <c r="E110" s="1530"/>
      <c r="F110" s="1530"/>
      <c r="G110" s="1530"/>
      <c r="H110" s="1530"/>
      <c r="I110" s="1530"/>
      <c r="J110" s="1530"/>
      <c r="K110" s="1530"/>
      <c r="L110" s="1530"/>
      <c r="M110" s="1530"/>
      <c r="N110" s="1530"/>
      <c r="O110" s="1530"/>
      <c r="P110" s="1530"/>
      <c r="Q110" s="1530"/>
      <c r="R110" s="1530"/>
      <c r="S110" s="1530"/>
      <c r="T110" s="1530"/>
      <c r="U110" s="129"/>
      <c r="V110" s="129"/>
      <c r="W110" s="125"/>
      <c r="X110" s="130"/>
      <c r="Y110" s="125"/>
      <c r="Z110" s="125"/>
      <c r="AA110" s="125"/>
      <c r="AB110" s="127"/>
      <c r="AC110" s="125"/>
      <c r="AD110" s="125"/>
      <c r="AE110" s="125"/>
      <c r="AF110" s="125"/>
      <c r="AG110" s="125"/>
      <c r="AH110" s="125"/>
      <c r="AI110" s="125"/>
      <c r="AJ110" s="125"/>
      <c r="AK110" s="125"/>
      <c r="AL110" s="125"/>
      <c r="AM110" s="125"/>
      <c r="AN110" s="125"/>
      <c r="AO110" s="125"/>
      <c r="AP110" s="125"/>
      <c r="AQ110" s="125"/>
      <c r="AR110" s="125"/>
      <c r="AS110" s="125"/>
      <c r="AT110" s="125"/>
      <c r="AU110" s="125"/>
      <c r="AV110" s="125"/>
      <c r="AW110" s="125"/>
      <c r="AX110" s="125"/>
      <c r="AY110" s="125"/>
      <c r="AZ110" s="125"/>
      <c r="BA110" s="125"/>
      <c r="BB110" s="125"/>
      <c r="BC110" s="125"/>
      <c r="BD110" s="125"/>
      <c r="BE110" s="125"/>
      <c r="BF110" s="125"/>
      <c r="BG110" s="125"/>
      <c r="BH110" s="125"/>
      <c r="BI110" s="125"/>
      <c r="BJ110" s="125"/>
      <c r="BK110" s="125"/>
      <c r="BL110" s="125"/>
      <c r="BM110" s="125"/>
    </row>
    <row r="111" spans="1:65" ht="13.5">
      <c r="A111" s="748" t="s">
        <v>752</v>
      </c>
      <c r="B111" s="594"/>
      <c r="C111" s="594"/>
      <c r="D111" s="594"/>
      <c r="E111" s="594"/>
      <c r="F111" s="594"/>
      <c r="G111" s="594"/>
      <c r="H111" s="594"/>
      <c r="I111" s="594"/>
      <c r="J111" s="594"/>
      <c r="K111" s="594"/>
      <c r="L111" s="594"/>
      <c r="M111" s="594"/>
      <c r="N111" s="594"/>
      <c r="O111" s="594"/>
      <c r="P111" s="594"/>
      <c r="Q111" s="594"/>
      <c r="R111" s="594"/>
      <c r="S111" s="594"/>
      <c r="T111" s="594"/>
    </row>
    <row r="141" spans="31:39">
      <c r="AE141"/>
      <c r="AF141"/>
      <c r="AG141"/>
      <c r="AH141"/>
      <c r="AI141"/>
      <c r="AJ141"/>
      <c r="AK141"/>
      <c r="AL141"/>
      <c r="AM141"/>
    </row>
  </sheetData>
  <mergeCells count="31">
    <mergeCell ref="A110:T110"/>
    <mergeCell ref="T6:T8"/>
    <mergeCell ref="AB6:AB8"/>
    <mergeCell ref="AC6:AC8"/>
    <mergeCell ref="V6:V8"/>
    <mergeCell ref="W6:W8"/>
    <mergeCell ref="X6:X8"/>
    <mergeCell ref="Y6:Y8"/>
    <mergeCell ref="Z6:Z8"/>
    <mergeCell ref="AA6:AA8"/>
    <mergeCell ref="O6:O8"/>
    <mergeCell ref="P6:P8"/>
    <mergeCell ref="Q6:Q8"/>
    <mergeCell ref="R6:R8"/>
    <mergeCell ref="S6:S8"/>
    <mergeCell ref="AA1:AC1"/>
    <mergeCell ref="A3:AC3"/>
    <mergeCell ref="A5:B8"/>
    <mergeCell ref="C5:C7"/>
    <mergeCell ref="D5:D7"/>
    <mergeCell ref="E5:F6"/>
    <mergeCell ref="G5:G7"/>
    <mergeCell ref="H5:H8"/>
    <mergeCell ref="I5:I8"/>
    <mergeCell ref="J5:AC5"/>
    <mergeCell ref="U6:U8"/>
    <mergeCell ref="J6:J8"/>
    <mergeCell ref="K6:K8"/>
    <mergeCell ref="L6:L8"/>
    <mergeCell ref="M6:M8"/>
    <mergeCell ref="N6:N8"/>
  </mergeCells>
  <hyperlinks>
    <hyperlink ref="AC2" location="உள்ளடக்கம்!A1" display="cs;slf;fj;jpw;F jpUk;Gtjw;F" xr:uid="{A67BB9D7-345E-4933-9815-FB2E00BE52E9}"/>
  </hyperlinks>
  <printOptions horizontalCentered="1" verticalCentered="1"/>
  <pageMargins left="0.1" right="0.1" top="0.5" bottom="0.5" header="0.5" footer="0.5"/>
  <pageSetup paperSize="9" scale="41" orientation="landscape" r:id="rId1"/>
  <headerFooter alignWithMargins="0">
    <oddHeader>&amp;L&amp;"Calibri"&amp;10&amp;K000000 [Limited Sharing]&amp;1#_x000D_&amp;C&amp;G</oddHead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B8149-2C05-445F-A47A-A8FE9AABB46C}">
  <dimension ref="A1:X32"/>
  <sheetViews>
    <sheetView workbookViewId="0">
      <selection activeCell="J2" sqref="J2"/>
    </sheetView>
  </sheetViews>
  <sheetFormatPr defaultRowHeight="12"/>
  <cols>
    <col min="1" max="1" width="26.5" style="162" customWidth="1"/>
    <col min="2" max="10" width="17" style="162" customWidth="1"/>
    <col min="11" max="256" width="9.33203125" style="162"/>
    <col min="257" max="257" width="26.5" style="162" customWidth="1"/>
    <col min="258" max="266" width="17" style="162" customWidth="1"/>
    <col min="267" max="512" width="9.33203125" style="162"/>
    <col min="513" max="513" width="26.5" style="162" customWidth="1"/>
    <col min="514" max="522" width="17" style="162" customWidth="1"/>
    <col min="523" max="768" width="9.33203125" style="162"/>
    <col min="769" max="769" width="26.5" style="162" customWidth="1"/>
    <col min="770" max="778" width="17" style="162" customWidth="1"/>
    <col min="779" max="1024" width="9.33203125" style="162"/>
    <col min="1025" max="1025" width="26.5" style="162" customWidth="1"/>
    <col min="1026" max="1034" width="17" style="162" customWidth="1"/>
    <col min="1035" max="1280" width="9.33203125" style="162"/>
    <col min="1281" max="1281" width="26.5" style="162" customWidth="1"/>
    <col min="1282" max="1290" width="17" style="162" customWidth="1"/>
    <col min="1291" max="1536" width="9.33203125" style="162"/>
    <col min="1537" max="1537" width="26.5" style="162" customWidth="1"/>
    <col min="1538" max="1546" width="17" style="162" customWidth="1"/>
    <col min="1547" max="1792" width="9.33203125" style="162"/>
    <col min="1793" max="1793" width="26.5" style="162" customWidth="1"/>
    <col min="1794" max="1802" width="17" style="162" customWidth="1"/>
    <col min="1803" max="2048" width="9.33203125" style="162"/>
    <col min="2049" max="2049" width="26.5" style="162" customWidth="1"/>
    <col min="2050" max="2058" width="17" style="162" customWidth="1"/>
    <col min="2059" max="2304" width="9.33203125" style="162"/>
    <col min="2305" max="2305" width="26.5" style="162" customWidth="1"/>
    <col min="2306" max="2314" width="17" style="162" customWidth="1"/>
    <col min="2315" max="2560" width="9.33203125" style="162"/>
    <col min="2561" max="2561" width="26.5" style="162" customWidth="1"/>
    <col min="2562" max="2570" width="17" style="162" customWidth="1"/>
    <col min="2571" max="2816" width="9.33203125" style="162"/>
    <col min="2817" max="2817" width="26.5" style="162" customWidth="1"/>
    <col min="2818" max="2826" width="17" style="162" customWidth="1"/>
    <col min="2827" max="3072" width="9.33203125" style="162"/>
    <col min="3073" max="3073" width="26.5" style="162" customWidth="1"/>
    <col min="3074" max="3082" width="17" style="162" customWidth="1"/>
    <col min="3083" max="3328" width="9.33203125" style="162"/>
    <col min="3329" max="3329" width="26.5" style="162" customWidth="1"/>
    <col min="3330" max="3338" width="17" style="162" customWidth="1"/>
    <col min="3339" max="3584" width="9.33203125" style="162"/>
    <col min="3585" max="3585" width="26.5" style="162" customWidth="1"/>
    <col min="3586" max="3594" width="17" style="162" customWidth="1"/>
    <col min="3595" max="3840" width="9.33203125" style="162"/>
    <col min="3841" max="3841" width="26.5" style="162" customWidth="1"/>
    <col min="3842" max="3850" width="17" style="162" customWidth="1"/>
    <col min="3851" max="4096" width="9.33203125" style="162"/>
    <col min="4097" max="4097" width="26.5" style="162" customWidth="1"/>
    <col min="4098" max="4106" width="17" style="162" customWidth="1"/>
    <col min="4107" max="4352" width="9.33203125" style="162"/>
    <col min="4353" max="4353" width="26.5" style="162" customWidth="1"/>
    <col min="4354" max="4362" width="17" style="162" customWidth="1"/>
    <col min="4363" max="4608" width="9.33203125" style="162"/>
    <col min="4609" max="4609" width="26.5" style="162" customWidth="1"/>
    <col min="4610" max="4618" width="17" style="162" customWidth="1"/>
    <col min="4619" max="4864" width="9.33203125" style="162"/>
    <col min="4865" max="4865" width="26.5" style="162" customWidth="1"/>
    <col min="4866" max="4874" width="17" style="162" customWidth="1"/>
    <col min="4875" max="5120" width="9.33203125" style="162"/>
    <col min="5121" max="5121" width="26.5" style="162" customWidth="1"/>
    <col min="5122" max="5130" width="17" style="162" customWidth="1"/>
    <col min="5131" max="5376" width="9.33203125" style="162"/>
    <col min="5377" max="5377" width="26.5" style="162" customWidth="1"/>
    <col min="5378" max="5386" width="17" style="162" customWidth="1"/>
    <col min="5387" max="5632" width="9.33203125" style="162"/>
    <col min="5633" max="5633" width="26.5" style="162" customWidth="1"/>
    <col min="5634" max="5642" width="17" style="162" customWidth="1"/>
    <col min="5643" max="5888" width="9.33203125" style="162"/>
    <col min="5889" max="5889" width="26.5" style="162" customWidth="1"/>
    <col min="5890" max="5898" width="17" style="162" customWidth="1"/>
    <col min="5899" max="6144" width="9.33203125" style="162"/>
    <col min="6145" max="6145" width="26.5" style="162" customWidth="1"/>
    <col min="6146" max="6154" width="17" style="162" customWidth="1"/>
    <col min="6155" max="6400" width="9.33203125" style="162"/>
    <col min="6401" max="6401" width="26.5" style="162" customWidth="1"/>
    <col min="6402" max="6410" width="17" style="162" customWidth="1"/>
    <col min="6411" max="6656" width="9.33203125" style="162"/>
    <col min="6657" max="6657" width="26.5" style="162" customWidth="1"/>
    <col min="6658" max="6666" width="17" style="162" customWidth="1"/>
    <col min="6667" max="6912" width="9.33203125" style="162"/>
    <col min="6913" max="6913" width="26.5" style="162" customWidth="1"/>
    <col min="6914" max="6922" width="17" style="162" customWidth="1"/>
    <col min="6923" max="7168" width="9.33203125" style="162"/>
    <col min="7169" max="7169" width="26.5" style="162" customWidth="1"/>
    <col min="7170" max="7178" width="17" style="162" customWidth="1"/>
    <col min="7179" max="7424" width="9.33203125" style="162"/>
    <col min="7425" max="7425" width="26.5" style="162" customWidth="1"/>
    <col min="7426" max="7434" width="17" style="162" customWidth="1"/>
    <col min="7435" max="7680" width="9.33203125" style="162"/>
    <col min="7681" max="7681" width="26.5" style="162" customWidth="1"/>
    <col min="7682" max="7690" width="17" style="162" customWidth="1"/>
    <col min="7691" max="7936" width="9.33203125" style="162"/>
    <col min="7937" max="7937" width="26.5" style="162" customWidth="1"/>
    <col min="7938" max="7946" width="17" style="162" customWidth="1"/>
    <col min="7947" max="8192" width="9.33203125" style="162"/>
    <col min="8193" max="8193" width="26.5" style="162" customWidth="1"/>
    <col min="8194" max="8202" width="17" style="162" customWidth="1"/>
    <col min="8203" max="8448" width="9.33203125" style="162"/>
    <col min="8449" max="8449" width="26.5" style="162" customWidth="1"/>
    <col min="8450" max="8458" width="17" style="162" customWidth="1"/>
    <col min="8459" max="8704" width="9.33203125" style="162"/>
    <col min="8705" max="8705" width="26.5" style="162" customWidth="1"/>
    <col min="8706" max="8714" width="17" style="162" customWidth="1"/>
    <col min="8715" max="8960" width="9.33203125" style="162"/>
    <col min="8961" max="8961" width="26.5" style="162" customWidth="1"/>
    <col min="8962" max="8970" width="17" style="162" customWidth="1"/>
    <col min="8971" max="9216" width="9.33203125" style="162"/>
    <col min="9217" max="9217" width="26.5" style="162" customWidth="1"/>
    <col min="9218" max="9226" width="17" style="162" customWidth="1"/>
    <col min="9227" max="9472" width="9.33203125" style="162"/>
    <col min="9473" max="9473" width="26.5" style="162" customWidth="1"/>
    <col min="9474" max="9482" width="17" style="162" customWidth="1"/>
    <col min="9483" max="9728" width="9.33203125" style="162"/>
    <col min="9729" max="9729" width="26.5" style="162" customWidth="1"/>
    <col min="9730" max="9738" width="17" style="162" customWidth="1"/>
    <col min="9739" max="9984" width="9.33203125" style="162"/>
    <col min="9985" max="9985" width="26.5" style="162" customWidth="1"/>
    <col min="9986" max="9994" width="17" style="162" customWidth="1"/>
    <col min="9995" max="10240" width="9.33203125" style="162"/>
    <col min="10241" max="10241" width="26.5" style="162" customWidth="1"/>
    <col min="10242" max="10250" width="17" style="162" customWidth="1"/>
    <col min="10251" max="10496" width="9.33203125" style="162"/>
    <col min="10497" max="10497" width="26.5" style="162" customWidth="1"/>
    <col min="10498" max="10506" width="17" style="162" customWidth="1"/>
    <col min="10507" max="10752" width="9.33203125" style="162"/>
    <col min="10753" max="10753" width="26.5" style="162" customWidth="1"/>
    <col min="10754" max="10762" width="17" style="162" customWidth="1"/>
    <col min="10763" max="11008" width="9.33203125" style="162"/>
    <col min="11009" max="11009" width="26.5" style="162" customWidth="1"/>
    <col min="11010" max="11018" width="17" style="162" customWidth="1"/>
    <col min="11019" max="11264" width="9.33203125" style="162"/>
    <col min="11265" max="11265" width="26.5" style="162" customWidth="1"/>
    <col min="11266" max="11274" width="17" style="162" customWidth="1"/>
    <col min="11275" max="11520" width="9.33203125" style="162"/>
    <col min="11521" max="11521" width="26.5" style="162" customWidth="1"/>
    <col min="11522" max="11530" width="17" style="162" customWidth="1"/>
    <col min="11531" max="11776" width="9.33203125" style="162"/>
    <col min="11777" max="11777" width="26.5" style="162" customWidth="1"/>
    <col min="11778" max="11786" width="17" style="162" customWidth="1"/>
    <col min="11787" max="12032" width="9.33203125" style="162"/>
    <col min="12033" max="12033" width="26.5" style="162" customWidth="1"/>
    <col min="12034" max="12042" width="17" style="162" customWidth="1"/>
    <col min="12043" max="12288" width="9.33203125" style="162"/>
    <col min="12289" max="12289" width="26.5" style="162" customWidth="1"/>
    <col min="12290" max="12298" width="17" style="162" customWidth="1"/>
    <col min="12299" max="12544" width="9.33203125" style="162"/>
    <col min="12545" max="12545" width="26.5" style="162" customWidth="1"/>
    <col min="12546" max="12554" width="17" style="162" customWidth="1"/>
    <col min="12555" max="12800" width="9.33203125" style="162"/>
    <col min="12801" max="12801" width="26.5" style="162" customWidth="1"/>
    <col min="12802" max="12810" width="17" style="162" customWidth="1"/>
    <col min="12811" max="13056" width="9.33203125" style="162"/>
    <col min="13057" max="13057" width="26.5" style="162" customWidth="1"/>
    <col min="13058" max="13066" width="17" style="162" customWidth="1"/>
    <col min="13067" max="13312" width="9.33203125" style="162"/>
    <col min="13313" max="13313" width="26.5" style="162" customWidth="1"/>
    <col min="13314" max="13322" width="17" style="162" customWidth="1"/>
    <col min="13323" max="13568" width="9.33203125" style="162"/>
    <col min="13569" max="13569" width="26.5" style="162" customWidth="1"/>
    <col min="13570" max="13578" width="17" style="162" customWidth="1"/>
    <col min="13579" max="13824" width="9.33203125" style="162"/>
    <col min="13825" max="13825" width="26.5" style="162" customWidth="1"/>
    <col min="13826" max="13834" width="17" style="162" customWidth="1"/>
    <col min="13835" max="14080" width="9.33203125" style="162"/>
    <col min="14081" max="14081" width="26.5" style="162" customWidth="1"/>
    <col min="14082" max="14090" width="17" style="162" customWidth="1"/>
    <col min="14091" max="14336" width="9.33203125" style="162"/>
    <col min="14337" max="14337" width="26.5" style="162" customWidth="1"/>
    <col min="14338" max="14346" width="17" style="162" customWidth="1"/>
    <col min="14347" max="14592" width="9.33203125" style="162"/>
    <col min="14593" max="14593" width="26.5" style="162" customWidth="1"/>
    <col min="14594" max="14602" width="17" style="162" customWidth="1"/>
    <col min="14603" max="14848" width="9.33203125" style="162"/>
    <col min="14849" max="14849" width="26.5" style="162" customWidth="1"/>
    <col min="14850" max="14858" width="17" style="162" customWidth="1"/>
    <col min="14859" max="15104" width="9.33203125" style="162"/>
    <col min="15105" max="15105" width="26.5" style="162" customWidth="1"/>
    <col min="15106" max="15114" width="17" style="162" customWidth="1"/>
    <col min="15115" max="15360" width="9.33203125" style="162"/>
    <col min="15361" max="15361" width="26.5" style="162" customWidth="1"/>
    <col min="15362" max="15370" width="17" style="162" customWidth="1"/>
    <col min="15371" max="15616" width="9.33203125" style="162"/>
    <col min="15617" max="15617" width="26.5" style="162" customWidth="1"/>
    <col min="15618" max="15626" width="17" style="162" customWidth="1"/>
    <col min="15627" max="15872" width="9.33203125" style="162"/>
    <col min="15873" max="15873" width="26.5" style="162" customWidth="1"/>
    <col min="15874" max="15882" width="17" style="162" customWidth="1"/>
    <col min="15883" max="16128" width="9.33203125" style="162"/>
    <col min="16129" max="16129" width="26.5" style="162" customWidth="1"/>
    <col min="16130" max="16138" width="17" style="162" customWidth="1"/>
    <col min="16139" max="16384" width="9.33203125" style="162"/>
  </cols>
  <sheetData>
    <row r="1" spans="1:24" s="167" customFormat="1" ht="15.75">
      <c r="A1" s="804" t="s">
        <v>116</v>
      </c>
      <c r="I1" s="168"/>
      <c r="J1" s="805" t="s">
        <v>541</v>
      </c>
    </row>
    <row r="2" spans="1:24" ht="12.75">
      <c r="J2" s="1130" t="s">
        <v>806</v>
      </c>
    </row>
    <row r="3" spans="1:24" s="167" customFormat="1" ht="15">
      <c r="A3" s="1537" t="s">
        <v>506</v>
      </c>
      <c r="B3" s="1537"/>
      <c r="C3" s="1537"/>
      <c r="D3" s="1537"/>
      <c r="E3" s="1537"/>
      <c r="F3" s="1537"/>
      <c r="G3" s="1537"/>
      <c r="H3" s="1537"/>
      <c r="I3" s="1537"/>
      <c r="J3" s="1537"/>
    </row>
    <row r="4" spans="1:24" s="167" customFormat="1" ht="15">
      <c r="A4" s="1538" t="s">
        <v>507</v>
      </c>
      <c r="B4" s="1538"/>
      <c r="C4" s="1538"/>
      <c r="D4" s="1538"/>
      <c r="E4" s="1538"/>
      <c r="F4" s="1538"/>
      <c r="G4" s="1538"/>
      <c r="H4" s="1538"/>
      <c r="I4" s="1538"/>
      <c r="J4" s="1538"/>
    </row>
    <row r="5" spans="1:24">
      <c r="A5" s="806"/>
      <c r="B5" s="806"/>
      <c r="C5" s="806"/>
      <c r="D5" s="806"/>
      <c r="E5" s="806"/>
      <c r="F5" s="806"/>
      <c r="G5" s="806"/>
    </row>
    <row r="6" spans="1:24" s="170" customFormat="1">
      <c r="A6" s="1539" t="s">
        <v>508</v>
      </c>
      <c r="B6" s="1541" t="s">
        <v>509</v>
      </c>
      <c r="C6" s="1541"/>
      <c r="D6" s="1541"/>
      <c r="E6" s="1541" t="s">
        <v>510</v>
      </c>
      <c r="F6" s="1541"/>
      <c r="G6" s="1541"/>
      <c r="H6" s="1541" t="s">
        <v>511</v>
      </c>
      <c r="I6" s="1541"/>
      <c r="J6" s="1541"/>
    </row>
    <row r="7" spans="1:24" s="170" customFormat="1" ht="24">
      <c r="A7" s="1540"/>
      <c r="B7" s="807" t="s">
        <v>369</v>
      </c>
      <c r="C7" s="808" t="s">
        <v>512</v>
      </c>
      <c r="D7" s="808" t="s">
        <v>513</v>
      </c>
      <c r="E7" s="807" t="s">
        <v>369</v>
      </c>
      <c r="F7" s="808" t="s">
        <v>512</v>
      </c>
      <c r="G7" s="808" t="s">
        <v>513</v>
      </c>
      <c r="H7" s="807" t="s">
        <v>369</v>
      </c>
      <c r="I7" s="808" t="s">
        <v>512</v>
      </c>
      <c r="J7" s="808" t="s">
        <v>513</v>
      </c>
    </row>
    <row r="8" spans="1:24" s="170" customFormat="1" ht="15" customHeight="1">
      <c r="A8" s="809" t="s">
        <v>514</v>
      </c>
      <c r="B8" s="171">
        <v>5830</v>
      </c>
      <c r="C8" s="171">
        <v>9483</v>
      </c>
      <c r="D8" s="171">
        <v>15313</v>
      </c>
      <c r="E8" s="171">
        <v>4392</v>
      </c>
      <c r="F8" s="171">
        <v>4785</v>
      </c>
      <c r="G8" s="171">
        <v>9177</v>
      </c>
      <c r="H8" s="172">
        <v>75.33</v>
      </c>
      <c r="I8" s="172">
        <v>50.46</v>
      </c>
      <c r="J8" s="172">
        <v>59.93</v>
      </c>
    </row>
    <row r="9" spans="1:24" s="170" customFormat="1" ht="15" customHeight="1">
      <c r="A9" s="809" t="s">
        <v>515</v>
      </c>
      <c r="B9" s="171">
        <v>3930</v>
      </c>
      <c r="C9" s="171">
        <v>7761</v>
      </c>
      <c r="D9" s="171">
        <v>11691</v>
      </c>
      <c r="E9" s="171">
        <v>2921</v>
      </c>
      <c r="F9" s="171">
        <v>3226</v>
      </c>
      <c r="G9" s="171">
        <v>6148</v>
      </c>
      <c r="H9" s="172">
        <v>74.34</v>
      </c>
      <c r="I9" s="172">
        <v>41.57</v>
      </c>
      <c r="J9" s="172">
        <v>52.58</v>
      </c>
    </row>
    <row r="10" spans="1:24" s="170" customFormat="1" ht="15" customHeight="1">
      <c r="A10" s="809" t="s">
        <v>516</v>
      </c>
      <c r="B10" s="171">
        <v>5605</v>
      </c>
      <c r="C10" s="171">
        <v>20309</v>
      </c>
      <c r="D10" s="171">
        <v>25914</v>
      </c>
      <c r="E10" s="171">
        <v>2989</v>
      </c>
      <c r="F10" s="171">
        <v>2060</v>
      </c>
      <c r="G10" s="171">
        <v>5049</v>
      </c>
      <c r="H10" s="172">
        <v>53.33</v>
      </c>
      <c r="I10" s="172">
        <v>10.14</v>
      </c>
      <c r="J10" s="172">
        <v>19.48</v>
      </c>
    </row>
    <row r="11" spans="1:24" s="170" customFormat="1" ht="15" customHeight="1">
      <c r="A11" s="809" t="s">
        <v>517</v>
      </c>
      <c r="B11" s="171">
        <v>4096</v>
      </c>
      <c r="C11" s="171">
        <v>14646</v>
      </c>
      <c r="D11" s="171">
        <v>18742</v>
      </c>
      <c r="E11" s="171">
        <v>1355</v>
      </c>
      <c r="F11" s="171">
        <v>2774</v>
      </c>
      <c r="G11" s="171">
        <v>4128</v>
      </c>
      <c r="H11" s="172">
        <v>33.08</v>
      </c>
      <c r="I11" s="172">
        <v>18.940000000000001</v>
      </c>
      <c r="J11" s="172">
        <v>22.03</v>
      </c>
    </row>
    <row r="12" spans="1:24" s="170" customFormat="1" ht="15" customHeight="1">
      <c r="A12" s="809" t="s">
        <v>518</v>
      </c>
      <c r="B12" s="171">
        <v>8603</v>
      </c>
      <c r="C12" s="171">
        <v>18586</v>
      </c>
      <c r="D12" s="171">
        <v>27189</v>
      </c>
      <c r="E12" s="171">
        <v>3475</v>
      </c>
      <c r="F12" s="171">
        <v>6211</v>
      </c>
      <c r="G12" s="171">
        <v>9686</v>
      </c>
      <c r="H12" s="172">
        <v>40.39</v>
      </c>
      <c r="I12" s="172">
        <v>33.42</v>
      </c>
      <c r="J12" s="172">
        <v>35.619999999999997</v>
      </c>
    </row>
    <row r="13" spans="1:24" s="170" customFormat="1" ht="15" customHeight="1">
      <c r="A13" s="809" t="s">
        <v>519</v>
      </c>
      <c r="B13" s="171">
        <v>4449</v>
      </c>
      <c r="C13" s="171">
        <v>18460</v>
      </c>
      <c r="D13" s="171">
        <v>22909</v>
      </c>
      <c r="E13" s="171">
        <v>2018</v>
      </c>
      <c r="F13" s="171">
        <v>3240</v>
      </c>
      <c r="G13" s="171">
        <v>5258</v>
      </c>
      <c r="H13" s="172">
        <v>45.36</v>
      </c>
      <c r="I13" s="172">
        <v>17.55</v>
      </c>
      <c r="J13" s="172">
        <v>22.95</v>
      </c>
    </row>
    <row r="14" spans="1:24" s="170" customFormat="1" ht="15" customHeight="1">
      <c r="A14" s="809" t="s">
        <v>520</v>
      </c>
      <c r="B14" s="171">
        <v>1733</v>
      </c>
      <c r="C14" s="171">
        <v>3125</v>
      </c>
      <c r="D14" s="171">
        <v>4859</v>
      </c>
      <c r="E14" s="171">
        <v>216</v>
      </c>
      <c r="F14" s="171">
        <v>395</v>
      </c>
      <c r="G14" s="171">
        <v>611</v>
      </c>
      <c r="H14" s="172">
        <v>12.44</v>
      </c>
      <c r="I14" s="172">
        <v>12.65</v>
      </c>
      <c r="J14" s="172">
        <v>12.58</v>
      </c>
    </row>
    <row r="15" spans="1:24" s="170" customFormat="1" ht="15" customHeight="1">
      <c r="A15" s="809" t="s">
        <v>521</v>
      </c>
      <c r="B15" s="171">
        <v>4627</v>
      </c>
      <c r="C15" s="171">
        <v>6314</v>
      </c>
      <c r="D15" s="171">
        <v>10941</v>
      </c>
      <c r="E15" s="171">
        <v>2193</v>
      </c>
      <c r="F15" s="171">
        <v>1403</v>
      </c>
      <c r="G15" s="171">
        <v>3596</v>
      </c>
      <c r="H15" s="172">
        <v>47.39</v>
      </c>
      <c r="I15" s="172">
        <v>22.21</v>
      </c>
      <c r="J15" s="172">
        <v>32.86</v>
      </c>
      <c r="P15" s="136"/>
      <c r="Q15" s="136"/>
      <c r="R15" s="136"/>
      <c r="S15" s="136"/>
      <c r="T15" s="136"/>
      <c r="U15" s="136"/>
      <c r="V15" s="136"/>
      <c r="W15" s="136"/>
      <c r="X15" s="136"/>
    </row>
    <row r="16" spans="1:24" s="170" customFormat="1" ht="15" customHeight="1">
      <c r="A16" s="809" t="s">
        <v>522</v>
      </c>
      <c r="B16" s="171">
        <v>2120</v>
      </c>
      <c r="C16" s="171">
        <v>1868</v>
      </c>
      <c r="D16" s="171">
        <v>3987</v>
      </c>
      <c r="E16" s="171">
        <v>596</v>
      </c>
      <c r="F16" s="171">
        <v>740</v>
      </c>
      <c r="G16" s="171">
        <v>1336</v>
      </c>
      <c r="H16" s="172">
        <v>28.12</v>
      </c>
      <c r="I16" s="172">
        <v>39.61</v>
      </c>
      <c r="J16" s="172">
        <v>33.5</v>
      </c>
      <c r="P16" s="136"/>
      <c r="Q16" s="136"/>
      <c r="R16" s="136"/>
      <c r="S16" s="136"/>
      <c r="T16" s="136"/>
      <c r="U16" s="136"/>
      <c r="V16" s="136"/>
      <c r="W16" s="136"/>
      <c r="X16" s="136"/>
    </row>
    <row r="17" spans="1:24" s="170" customFormat="1" ht="15" customHeight="1">
      <c r="A17" s="809" t="s">
        <v>523</v>
      </c>
      <c r="B17" s="810">
        <v>5134</v>
      </c>
      <c r="C17" s="810">
        <v>5771</v>
      </c>
      <c r="D17" s="810">
        <v>10905</v>
      </c>
      <c r="E17" s="810">
        <v>138</v>
      </c>
      <c r="F17" s="810">
        <v>420</v>
      </c>
      <c r="G17" s="810">
        <v>558</v>
      </c>
      <c r="H17" s="811">
        <v>2.69</v>
      </c>
      <c r="I17" s="811">
        <v>7.28</v>
      </c>
      <c r="J17" s="811">
        <v>5.12</v>
      </c>
      <c r="P17" s="136"/>
      <c r="Q17" s="136"/>
      <c r="R17" s="136"/>
      <c r="S17" s="136"/>
      <c r="T17" s="136"/>
      <c r="U17" s="136"/>
      <c r="V17" s="136"/>
      <c r="W17" s="136"/>
      <c r="X17" s="136"/>
    </row>
    <row r="18" spans="1:24" s="170" customFormat="1" ht="15" customHeight="1">
      <c r="A18" s="809" t="s">
        <v>524</v>
      </c>
      <c r="B18" s="812">
        <v>7704</v>
      </c>
      <c r="C18" s="812">
        <v>2826</v>
      </c>
      <c r="D18" s="812">
        <v>10530</v>
      </c>
      <c r="E18" s="812">
        <v>0</v>
      </c>
      <c r="F18" s="812">
        <v>0</v>
      </c>
      <c r="G18" s="812">
        <v>0</v>
      </c>
      <c r="H18" s="813">
        <v>0</v>
      </c>
      <c r="I18" s="813">
        <v>0</v>
      </c>
      <c r="J18" s="813">
        <v>0</v>
      </c>
      <c r="P18" s="136"/>
      <c r="Q18" s="136"/>
      <c r="R18" s="136"/>
      <c r="S18" s="136"/>
      <c r="T18" s="136"/>
      <c r="U18" s="136"/>
      <c r="V18" s="136"/>
      <c r="W18" s="136"/>
      <c r="X18" s="136"/>
    </row>
    <row r="19" spans="1:24" s="174" customFormat="1" ht="15" customHeight="1">
      <c r="A19" s="809" t="s">
        <v>525</v>
      </c>
      <c r="B19" s="812">
        <v>15176</v>
      </c>
      <c r="C19" s="812">
        <v>5613</v>
      </c>
      <c r="D19" s="812">
        <v>20789</v>
      </c>
      <c r="E19" s="812">
        <v>0</v>
      </c>
      <c r="F19" s="812">
        <v>0</v>
      </c>
      <c r="G19" s="812">
        <v>0</v>
      </c>
      <c r="H19" s="813">
        <v>0</v>
      </c>
      <c r="I19" s="813">
        <v>0</v>
      </c>
      <c r="J19" s="813">
        <v>0</v>
      </c>
      <c r="P19" s="136"/>
      <c r="Q19" s="136"/>
      <c r="R19" s="136"/>
      <c r="S19" s="136"/>
      <c r="T19" s="136"/>
      <c r="U19" s="136"/>
      <c r="V19" s="136"/>
      <c r="W19" s="136"/>
      <c r="X19" s="136"/>
    </row>
    <row r="20" spans="1:24" s="174" customFormat="1" ht="15">
      <c r="A20" s="1055"/>
      <c r="B20" s="173"/>
      <c r="C20" s="173"/>
      <c r="D20" s="173"/>
      <c r="E20" s="173"/>
      <c r="F20" s="173"/>
      <c r="G20" s="173"/>
      <c r="I20" s="1056" t="s">
        <v>526</v>
      </c>
      <c r="J20" s="1057" t="s">
        <v>527</v>
      </c>
      <c r="P20" s="136"/>
      <c r="Q20" s="136"/>
      <c r="R20" s="136"/>
      <c r="S20" s="136"/>
      <c r="T20" s="136"/>
      <c r="U20" s="136"/>
      <c r="V20" s="136"/>
      <c r="W20" s="136"/>
      <c r="X20" s="136"/>
    </row>
    <row r="21" spans="1:24" s="174" customFormat="1" ht="15">
      <c r="A21" s="1057" t="s">
        <v>528</v>
      </c>
      <c r="B21" s="1055"/>
      <c r="C21" s="1055"/>
      <c r="D21" s="1055"/>
      <c r="E21" s="1055"/>
      <c r="F21" s="1055"/>
      <c r="G21" s="1055"/>
      <c r="I21" s="1055"/>
      <c r="J21" s="1057" t="s">
        <v>529</v>
      </c>
      <c r="P21" s="136"/>
      <c r="Q21" s="136"/>
      <c r="R21" s="136"/>
      <c r="S21" s="136"/>
      <c r="T21" s="136"/>
      <c r="U21" s="136"/>
      <c r="V21" s="136"/>
      <c r="W21" s="136"/>
      <c r="X21" s="136"/>
    </row>
    <row r="22" spans="1:24" s="174" customFormat="1" ht="15">
      <c r="A22" s="1058" t="s">
        <v>530</v>
      </c>
      <c r="B22" s="1055"/>
      <c r="C22" s="1055"/>
      <c r="D22" s="1055"/>
      <c r="E22" s="1055"/>
      <c r="F22" s="1055"/>
      <c r="G22" s="1055"/>
      <c r="I22" s="1055"/>
      <c r="J22" s="1057" t="s">
        <v>531</v>
      </c>
      <c r="P22" s="136"/>
      <c r="Q22" s="136"/>
      <c r="R22" s="136"/>
      <c r="S22" s="136"/>
      <c r="T22" s="136"/>
      <c r="U22" s="136"/>
      <c r="V22" s="136"/>
      <c r="W22" s="136"/>
      <c r="X22" s="136"/>
    </row>
    <row r="23" spans="1:24" s="174" customFormat="1" ht="15">
      <c r="A23" s="1055"/>
      <c r="B23" s="1055"/>
      <c r="C23" s="1055"/>
      <c r="D23" s="1055"/>
      <c r="E23" s="1055"/>
      <c r="F23" s="1055"/>
      <c r="G23" s="1055"/>
      <c r="I23" s="1055"/>
      <c r="J23" s="1057" t="s">
        <v>532</v>
      </c>
      <c r="P23" s="136"/>
      <c r="Q23" s="136"/>
      <c r="R23" s="136"/>
      <c r="S23" s="136"/>
      <c r="T23" s="136"/>
      <c r="U23" s="136"/>
      <c r="V23" s="136"/>
      <c r="W23" s="136"/>
      <c r="X23" s="136"/>
    </row>
    <row r="24" spans="1:24" s="174" customFormat="1" ht="15">
      <c r="A24" s="1055"/>
      <c r="B24" s="1055"/>
      <c r="C24" s="1055"/>
      <c r="D24" s="1055"/>
      <c r="E24" s="1055"/>
      <c r="F24" s="1055"/>
      <c r="G24" s="1055"/>
      <c r="I24" s="1055"/>
      <c r="J24" s="1057" t="s">
        <v>533</v>
      </c>
      <c r="P24" s="136"/>
      <c r="Q24" s="136"/>
      <c r="R24" s="136"/>
      <c r="S24" s="136"/>
      <c r="T24" s="136"/>
      <c r="U24" s="136"/>
      <c r="V24" s="136"/>
      <c r="W24" s="136"/>
      <c r="X24" s="136"/>
    </row>
    <row r="25" spans="1:24" s="174" customFormat="1" ht="15">
      <c r="A25" s="1055"/>
      <c r="B25" s="1055"/>
      <c r="C25" s="1055"/>
      <c r="D25" s="1055"/>
      <c r="E25" s="1055"/>
      <c r="F25" s="1055"/>
      <c r="G25" s="1055"/>
      <c r="I25" s="1055"/>
      <c r="J25" s="1057" t="s">
        <v>534</v>
      </c>
      <c r="P25" s="136"/>
      <c r="Q25" s="136"/>
      <c r="R25" s="136"/>
      <c r="S25" s="136"/>
      <c r="T25" s="136"/>
      <c r="U25" s="136"/>
      <c r="V25" s="136"/>
      <c r="W25" s="136"/>
      <c r="X25" s="136"/>
    </row>
    <row r="26" spans="1:24" s="174" customFormat="1" ht="12.75">
      <c r="A26" s="1055"/>
      <c r="B26" s="1055"/>
      <c r="C26" s="1055"/>
      <c r="D26" s="1055"/>
      <c r="E26" s="1055" t="s">
        <v>59</v>
      </c>
      <c r="F26" s="1055"/>
      <c r="G26" s="1055"/>
      <c r="I26" s="1055"/>
      <c r="J26" s="1057" t="s">
        <v>535</v>
      </c>
    </row>
    <row r="27" spans="1:24" s="174" customFormat="1" ht="12.75">
      <c r="A27" s="1055"/>
      <c r="B27" s="1055"/>
      <c r="C27" s="1055"/>
      <c r="D27" s="1059"/>
      <c r="E27" s="1055"/>
      <c r="F27" s="1055"/>
      <c r="G27" s="1055"/>
      <c r="I27" s="1055"/>
      <c r="J27" s="1057" t="s">
        <v>536</v>
      </c>
      <c r="K27" s="174" t="s">
        <v>96</v>
      </c>
    </row>
    <row r="28" spans="1:24" s="174" customFormat="1" ht="12.75">
      <c r="A28" s="1055"/>
      <c r="B28" s="1055"/>
      <c r="C28" s="1055"/>
      <c r="D28" s="1059"/>
      <c r="E28" s="1055"/>
      <c r="F28" s="1055"/>
      <c r="G28" s="1055"/>
      <c r="I28" s="1055"/>
      <c r="J28" s="1057" t="s">
        <v>537</v>
      </c>
    </row>
    <row r="29" spans="1:24" s="174" customFormat="1" ht="12.75">
      <c r="A29" s="1055"/>
      <c r="B29" s="1055"/>
      <c r="C29" s="1055"/>
      <c r="D29" s="1055"/>
      <c r="E29" s="1055"/>
      <c r="F29" s="1055"/>
      <c r="G29" s="1055"/>
      <c r="I29" s="1055"/>
      <c r="J29" s="1057" t="s">
        <v>538</v>
      </c>
    </row>
    <row r="30" spans="1:24" s="174" customFormat="1" ht="12.75">
      <c r="A30" s="1055"/>
      <c r="B30" s="1055"/>
      <c r="C30" s="1055"/>
      <c r="D30" s="1055"/>
      <c r="E30" s="1055"/>
      <c r="F30" s="1055"/>
      <c r="G30" s="1055"/>
      <c r="I30" s="1055"/>
      <c r="J30" s="1057" t="s">
        <v>539</v>
      </c>
    </row>
    <row r="31" spans="1:24" ht="12.75">
      <c r="A31" s="1055"/>
      <c r="B31" s="1055"/>
      <c r="C31" s="1055"/>
      <c r="D31" s="1055"/>
      <c r="E31" s="1055"/>
      <c r="F31" s="1055"/>
      <c r="G31" s="1055"/>
      <c r="I31" s="1055"/>
      <c r="J31" s="1057" t="s">
        <v>540</v>
      </c>
    </row>
    <row r="32" spans="1:24">
      <c r="A32" s="174"/>
      <c r="B32" s="174"/>
      <c r="C32" s="174"/>
      <c r="D32" s="174"/>
      <c r="E32" s="174"/>
      <c r="F32" s="174"/>
      <c r="G32" s="174"/>
      <c r="J32" s="174"/>
    </row>
  </sheetData>
  <mergeCells count="6">
    <mergeCell ref="A3:J3"/>
    <mergeCell ref="A4:J4"/>
    <mergeCell ref="A6:A7"/>
    <mergeCell ref="B6:D6"/>
    <mergeCell ref="E6:G6"/>
    <mergeCell ref="H6:J6"/>
  </mergeCells>
  <hyperlinks>
    <hyperlink ref="J2" location="உள்ளடக்கம்!A1" display="cs;slf;fj;jpw;F jpUk;Gtjw;F" xr:uid="{420E227C-F419-46F7-8696-ADFB5DF4DD25}"/>
  </hyperlinks>
  <pageMargins left="0.7" right="0.7" top="0.75" bottom="0.75" header="0.3" footer="0.3"/>
  <headerFooter>
    <oddHeader>&amp;L&amp;"Calibri"&amp;10&amp;K000000 [Limited Sharing]&amp;1#_x000D_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5E595-B7D5-49F8-9FAA-3C0AFDDAE2C9}">
  <dimension ref="A1:L33"/>
  <sheetViews>
    <sheetView topLeftCell="B1" workbookViewId="0">
      <selection activeCell="L2" sqref="L2"/>
    </sheetView>
  </sheetViews>
  <sheetFormatPr defaultColWidth="12.1640625" defaultRowHeight="12"/>
  <cols>
    <col min="1" max="1" width="27.83203125" style="162" customWidth="1"/>
    <col min="2" max="9" width="17" style="162" customWidth="1"/>
    <col min="10" max="10" width="17" style="175" customWidth="1"/>
    <col min="11" max="11" width="17" style="162" customWidth="1"/>
    <col min="12" max="12" width="17" style="175" customWidth="1"/>
    <col min="13" max="16384" width="12.1640625" style="162"/>
  </cols>
  <sheetData>
    <row r="1" spans="1:12" s="132" customFormat="1" ht="15.75">
      <c r="A1" s="804" t="s">
        <v>116</v>
      </c>
      <c r="B1" s="166"/>
      <c r="J1" s="290"/>
      <c r="L1" s="892" t="s">
        <v>754</v>
      </c>
    </row>
    <row r="2" spans="1:12" s="132" customFormat="1" ht="15.75">
      <c r="B2" s="291"/>
      <c r="F2" s="292"/>
      <c r="J2" s="290"/>
      <c r="K2" s="169"/>
      <c r="L2" s="1130" t="s">
        <v>806</v>
      </c>
    </row>
    <row r="3" spans="1:12" s="132" customFormat="1" ht="15.75">
      <c r="A3" s="1542" t="s">
        <v>755</v>
      </c>
      <c r="B3" s="1542"/>
      <c r="C3" s="1542"/>
      <c r="D3" s="1542"/>
      <c r="E3" s="1542"/>
      <c r="F3" s="1542"/>
      <c r="G3" s="1542"/>
      <c r="H3" s="1542"/>
      <c r="I3" s="1542"/>
      <c r="J3" s="1542"/>
      <c r="K3" s="1542"/>
      <c r="L3" s="1542"/>
    </row>
    <row r="4" spans="1:12" s="132" customFormat="1" ht="15.75">
      <c r="A4" s="1542" t="s">
        <v>756</v>
      </c>
      <c r="B4" s="1542"/>
      <c r="C4" s="1542"/>
      <c r="D4" s="1542"/>
      <c r="E4" s="1542"/>
      <c r="F4" s="1542"/>
      <c r="G4" s="1542"/>
      <c r="H4" s="1542"/>
      <c r="I4" s="1542"/>
      <c r="J4" s="1542"/>
      <c r="K4" s="1542"/>
      <c r="L4" s="1542"/>
    </row>
    <row r="5" spans="1:12" s="132" customFormat="1" ht="15.75">
      <c r="A5" s="293"/>
      <c r="B5" s="293"/>
      <c r="C5" s="293"/>
      <c r="D5" s="293"/>
      <c r="E5" s="293"/>
      <c r="F5" s="293"/>
      <c r="G5" s="293"/>
      <c r="H5" s="293"/>
      <c r="I5" s="293"/>
      <c r="J5" s="293"/>
      <c r="K5" s="293"/>
      <c r="L5" s="293"/>
    </row>
    <row r="6" spans="1:12" ht="12.75">
      <c r="A6" s="270"/>
      <c r="B6" s="1543" t="s">
        <v>765</v>
      </c>
      <c r="C6" s="1543"/>
      <c r="D6" s="1543"/>
      <c r="E6" s="1543"/>
      <c r="F6" s="1543"/>
      <c r="G6" s="1543"/>
      <c r="H6" s="1543"/>
      <c r="I6" s="1543" t="s">
        <v>766</v>
      </c>
      <c r="J6" s="1543"/>
      <c r="K6" s="1543" t="s">
        <v>767</v>
      </c>
      <c r="L6" s="1543"/>
    </row>
    <row r="7" spans="1:12" ht="38.25">
      <c r="A7" s="893" t="s">
        <v>508</v>
      </c>
      <c r="B7" s="894" t="s">
        <v>757</v>
      </c>
      <c r="C7" s="893" t="s">
        <v>758</v>
      </c>
      <c r="D7" s="893" t="s">
        <v>759</v>
      </c>
      <c r="E7" s="893" t="s">
        <v>760</v>
      </c>
      <c r="F7" s="895" t="s">
        <v>761</v>
      </c>
      <c r="G7" s="893" t="s">
        <v>762</v>
      </c>
      <c r="H7" s="893" t="s">
        <v>131</v>
      </c>
      <c r="I7" s="893" t="s">
        <v>763</v>
      </c>
      <c r="J7" s="896" t="s">
        <v>764</v>
      </c>
      <c r="K7" s="893" t="s">
        <v>763</v>
      </c>
      <c r="L7" s="896" t="s">
        <v>764</v>
      </c>
    </row>
    <row r="8" spans="1:12" ht="15" customHeight="1">
      <c r="A8" s="815" t="s">
        <v>607</v>
      </c>
      <c r="B8" s="271">
        <v>31498</v>
      </c>
      <c r="C8" s="271">
        <v>362526</v>
      </c>
      <c r="D8" s="271">
        <v>71692</v>
      </c>
      <c r="E8" s="271">
        <v>456511</v>
      </c>
      <c r="F8" s="271">
        <v>95479</v>
      </c>
      <c r="G8" s="271">
        <v>72966</v>
      </c>
      <c r="H8" s="271">
        <v>1090672</v>
      </c>
      <c r="I8" s="271">
        <v>893455</v>
      </c>
      <c r="J8" s="270">
        <v>81.92</v>
      </c>
      <c r="K8" s="271">
        <v>197217</v>
      </c>
      <c r="L8" s="270">
        <v>18.079999999999998</v>
      </c>
    </row>
    <row r="9" spans="1:12" ht="15" customHeight="1">
      <c r="A9" s="815" t="s">
        <v>608</v>
      </c>
      <c r="B9" s="271">
        <v>77965</v>
      </c>
      <c r="C9" s="271">
        <v>489024</v>
      </c>
      <c r="D9" s="271">
        <v>1210645</v>
      </c>
      <c r="E9" s="271">
        <v>598518</v>
      </c>
      <c r="F9" s="271">
        <v>70632</v>
      </c>
      <c r="G9" s="271">
        <v>44102</v>
      </c>
      <c r="H9" s="271">
        <v>2490886</v>
      </c>
      <c r="I9" s="271">
        <v>1852422</v>
      </c>
      <c r="J9" s="270">
        <v>74.37</v>
      </c>
      <c r="K9" s="271">
        <v>638464</v>
      </c>
      <c r="L9" s="270">
        <v>25.63</v>
      </c>
    </row>
    <row r="10" spans="1:12" ht="15" customHeight="1">
      <c r="A10" s="897" t="s">
        <v>515</v>
      </c>
      <c r="B10" s="271">
        <v>41956</v>
      </c>
      <c r="C10" s="271">
        <v>478116</v>
      </c>
      <c r="D10" s="271">
        <v>126660</v>
      </c>
      <c r="E10" s="271">
        <v>491469</v>
      </c>
      <c r="F10" s="271">
        <v>56795</v>
      </c>
      <c r="G10" s="271">
        <v>66270</v>
      </c>
      <c r="H10" s="271">
        <v>1261266</v>
      </c>
      <c r="I10" s="272">
        <v>1034238</v>
      </c>
      <c r="J10" s="270">
        <v>82</v>
      </c>
      <c r="K10" s="271">
        <v>227028</v>
      </c>
      <c r="L10" s="270">
        <v>18</v>
      </c>
    </row>
    <row r="11" spans="1:12" ht="15" customHeight="1">
      <c r="A11" s="815" t="s">
        <v>768</v>
      </c>
      <c r="B11" s="271">
        <v>40935</v>
      </c>
      <c r="C11" s="271">
        <v>251433</v>
      </c>
      <c r="D11" s="271">
        <v>716317</v>
      </c>
      <c r="E11" s="271">
        <v>474134</v>
      </c>
      <c r="F11" s="271">
        <v>148635</v>
      </c>
      <c r="G11" s="271">
        <v>25470</v>
      </c>
      <c r="H11" s="271">
        <v>1656924</v>
      </c>
      <c r="I11" s="271">
        <v>1209554</v>
      </c>
      <c r="J11" s="270">
        <v>81.92</v>
      </c>
      <c r="K11" s="271">
        <v>447370</v>
      </c>
      <c r="L11" s="270">
        <v>27</v>
      </c>
    </row>
    <row r="12" spans="1:12" ht="15" customHeight="1">
      <c r="A12" s="815" t="s">
        <v>517</v>
      </c>
      <c r="B12" s="271">
        <v>22717</v>
      </c>
      <c r="C12" s="271">
        <v>301073</v>
      </c>
      <c r="D12" s="271">
        <v>100382</v>
      </c>
      <c r="E12" s="271">
        <v>315177</v>
      </c>
      <c r="F12" s="271">
        <v>52862</v>
      </c>
      <c r="G12" s="271">
        <v>35718</v>
      </c>
      <c r="H12" s="271">
        <v>827929</v>
      </c>
      <c r="I12" s="272">
        <v>731342</v>
      </c>
      <c r="J12" s="270">
        <v>88.33</v>
      </c>
      <c r="K12" s="272">
        <v>96587</v>
      </c>
      <c r="L12" s="273">
        <v>11.67</v>
      </c>
    </row>
    <row r="13" spans="1:12" ht="15" customHeight="1">
      <c r="A13" s="815" t="s">
        <v>769</v>
      </c>
      <c r="B13" s="271">
        <v>55195</v>
      </c>
      <c r="C13" s="271">
        <v>153495</v>
      </c>
      <c r="D13" s="271">
        <v>949149</v>
      </c>
      <c r="E13" s="271">
        <v>330047</v>
      </c>
      <c r="F13" s="271">
        <v>180117</v>
      </c>
      <c r="G13" s="271">
        <v>47495</v>
      </c>
      <c r="H13" s="271">
        <v>1715498</v>
      </c>
      <c r="I13" s="271">
        <v>1257321</v>
      </c>
      <c r="J13" s="270">
        <v>73.290000000000006</v>
      </c>
      <c r="K13" s="271">
        <v>458177</v>
      </c>
      <c r="L13" s="270">
        <v>26.71</v>
      </c>
    </row>
    <row r="14" spans="1:12" ht="15" customHeight="1">
      <c r="A14" s="816" t="s">
        <v>770</v>
      </c>
      <c r="B14" s="271">
        <v>3968</v>
      </c>
      <c r="C14" s="271">
        <v>135856</v>
      </c>
      <c r="D14" s="271">
        <v>41737</v>
      </c>
      <c r="E14" s="271">
        <v>117490</v>
      </c>
      <c r="F14" s="271">
        <v>11271</v>
      </c>
      <c r="G14" s="271">
        <v>36500</v>
      </c>
      <c r="H14" s="271">
        <v>346822</v>
      </c>
      <c r="I14" s="272">
        <v>253423</v>
      </c>
      <c r="J14" s="270">
        <v>73.069999999999993</v>
      </c>
      <c r="K14" s="272">
        <v>93399</v>
      </c>
      <c r="L14" s="270">
        <v>26.93</v>
      </c>
    </row>
    <row r="15" spans="1:12" ht="15" customHeight="1">
      <c r="A15" s="816" t="s">
        <v>771</v>
      </c>
      <c r="B15" s="274">
        <v>35047</v>
      </c>
      <c r="C15" s="274">
        <v>195106</v>
      </c>
      <c r="D15" s="274">
        <v>453870</v>
      </c>
      <c r="E15" s="274">
        <v>366366</v>
      </c>
      <c r="F15" s="274">
        <v>32259</v>
      </c>
      <c r="G15" s="274">
        <v>89123</v>
      </c>
      <c r="H15" s="274">
        <v>1171771</v>
      </c>
      <c r="I15" s="274">
        <v>957651</v>
      </c>
      <c r="J15" s="275">
        <v>81.73</v>
      </c>
      <c r="K15" s="274">
        <v>214120</v>
      </c>
      <c r="L15" s="276">
        <v>18.27</v>
      </c>
    </row>
    <row r="16" spans="1:12" ht="15" customHeight="1">
      <c r="A16" s="816" t="s">
        <v>772</v>
      </c>
      <c r="B16" s="277">
        <v>2992</v>
      </c>
      <c r="C16" s="277">
        <v>39706</v>
      </c>
      <c r="D16" s="277">
        <v>11732</v>
      </c>
      <c r="E16" s="277">
        <v>173301</v>
      </c>
      <c r="F16" s="277">
        <v>20767</v>
      </c>
      <c r="G16" s="277">
        <v>103145</v>
      </c>
      <c r="H16" s="277">
        <v>351643</v>
      </c>
      <c r="I16" s="272">
        <v>284182</v>
      </c>
      <c r="J16" s="270">
        <v>80.819999999999993</v>
      </c>
      <c r="K16" s="272">
        <v>71205</v>
      </c>
      <c r="L16" s="270">
        <v>20.25</v>
      </c>
    </row>
    <row r="17" spans="1:12" ht="15" customHeight="1">
      <c r="A17" s="816" t="s">
        <v>773</v>
      </c>
      <c r="B17" s="277">
        <v>58810</v>
      </c>
      <c r="C17" s="277">
        <v>124995</v>
      </c>
      <c r="D17" s="277">
        <v>694879</v>
      </c>
      <c r="E17" s="277">
        <v>331013</v>
      </c>
      <c r="F17" s="277">
        <v>63452</v>
      </c>
      <c r="G17" s="277">
        <v>435208</v>
      </c>
      <c r="H17" s="277">
        <v>1708357</v>
      </c>
      <c r="I17" s="272">
        <v>1376499</v>
      </c>
      <c r="J17" s="270">
        <v>80.569999999999993</v>
      </c>
      <c r="K17" s="274">
        <v>331502</v>
      </c>
      <c r="L17" s="276">
        <v>19.399999999999999</v>
      </c>
    </row>
    <row r="18" spans="1:12" ht="15" customHeight="1">
      <c r="A18" s="816" t="s">
        <v>774</v>
      </c>
      <c r="B18" s="277">
        <v>63048</v>
      </c>
      <c r="C18" s="277">
        <v>72191</v>
      </c>
      <c r="D18" s="277">
        <v>28755</v>
      </c>
      <c r="E18" s="277">
        <v>290825</v>
      </c>
      <c r="F18" s="277">
        <v>68198</v>
      </c>
      <c r="G18" s="277">
        <v>629313</v>
      </c>
      <c r="H18" s="277">
        <v>1152330</v>
      </c>
      <c r="I18" s="272">
        <v>712494</v>
      </c>
      <c r="J18" s="278">
        <v>82.92</v>
      </c>
      <c r="K18" s="272">
        <v>439484</v>
      </c>
      <c r="L18" s="273">
        <v>38.14</v>
      </c>
    </row>
    <row r="19" spans="1:12" s="174" customFormat="1" ht="15" customHeight="1">
      <c r="A19" s="816" t="s">
        <v>775</v>
      </c>
      <c r="B19" s="277">
        <v>92092</v>
      </c>
      <c r="C19" s="277">
        <v>168156</v>
      </c>
      <c r="D19" s="277">
        <v>1086763</v>
      </c>
      <c r="E19" s="277">
        <v>474218</v>
      </c>
      <c r="F19" s="277">
        <v>30746</v>
      </c>
      <c r="G19" s="277">
        <v>948469</v>
      </c>
      <c r="H19" s="277">
        <v>2800444</v>
      </c>
      <c r="I19" s="272">
        <v>104867</v>
      </c>
      <c r="J19" s="278">
        <v>3.74</v>
      </c>
      <c r="K19" s="272">
        <v>2045941</v>
      </c>
      <c r="L19" s="278">
        <v>73.06</v>
      </c>
    </row>
    <row r="20" spans="1:12" s="174" customFormat="1" ht="15" customHeight="1">
      <c r="A20" s="816" t="s">
        <v>776</v>
      </c>
      <c r="B20" s="277">
        <v>64018</v>
      </c>
      <c r="C20" s="277">
        <v>474162</v>
      </c>
      <c r="D20" s="277">
        <v>96492</v>
      </c>
      <c r="E20" s="277">
        <v>747960</v>
      </c>
      <c r="F20" s="277">
        <v>225655</v>
      </c>
      <c r="G20" s="277">
        <v>1217512</v>
      </c>
      <c r="H20" s="277">
        <v>2825798</v>
      </c>
      <c r="I20" s="279">
        <v>0</v>
      </c>
      <c r="J20" s="280">
        <v>0</v>
      </c>
      <c r="K20" s="279">
        <v>0</v>
      </c>
      <c r="L20" s="280">
        <v>0</v>
      </c>
    </row>
    <row r="21" spans="1:12" s="174" customFormat="1" ht="15" customHeight="1">
      <c r="A21" s="816" t="s">
        <v>777</v>
      </c>
      <c r="B21" s="277">
        <v>194039</v>
      </c>
      <c r="C21" s="277">
        <v>871455</v>
      </c>
      <c r="D21" s="277">
        <v>1411109</v>
      </c>
      <c r="E21" s="277">
        <v>1085835</v>
      </c>
      <c r="F21" s="277">
        <v>262540</v>
      </c>
      <c r="G21" s="277">
        <v>1788064</v>
      </c>
      <c r="H21" s="277">
        <v>5613042</v>
      </c>
      <c r="I21" s="279">
        <v>0</v>
      </c>
      <c r="J21" s="280">
        <v>0</v>
      </c>
      <c r="K21" s="279">
        <v>0</v>
      </c>
      <c r="L21" s="280">
        <v>0</v>
      </c>
    </row>
    <row r="22" spans="1:12" s="174" customFormat="1" ht="12.75">
      <c r="A22" s="1057" t="s">
        <v>778</v>
      </c>
      <c r="B22" s="1060"/>
      <c r="C22" s="1060"/>
      <c r="D22" s="1060"/>
      <c r="E22" s="1060"/>
      <c r="F22" s="1060"/>
      <c r="G22" s="1060"/>
      <c r="H22" s="1060"/>
      <c r="I22" s="1060"/>
      <c r="K22" s="1061" t="s">
        <v>526</v>
      </c>
      <c r="L22" s="1057" t="s">
        <v>527</v>
      </c>
    </row>
    <row r="23" spans="1:12" s="174" customFormat="1" ht="12.75">
      <c r="A23" s="1057" t="s">
        <v>620</v>
      </c>
      <c r="B23" s="1060"/>
      <c r="C23" s="1060"/>
      <c r="D23" s="1060"/>
      <c r="E23" s="1060"/>
      <c r="F23" s="1060"/>
      <c r="G23" s="1060"/>
      <c r="H23" s="1060"/>
      <c r="I23" s="1060"/>
      <c r="K23" s="1060"/>
      <c r="L23" s="1057" t="s">
        <v>529</v>
      </c>
    </row>
    <row r="24" spans="1:12" s="174" customFormat="1" ht="12.75">
      <c r="A24" s="1060"/>
      <c r="B24" s="1060"/>
      <c r="C24" s="1060"/>
      <c r="D24" s="1060"/>
      <c r="E24" s="1060"/>
      <c r="F24" s="1060"/>
      <c r="G24" s="1060"/>
      <c r="H24" s="1060"/>
      <c r="I24" s="1060"/>
      <c r="K24" s="1060"/>
      <c r="L24" s="1057" t="s">
        <v>531</v>
      </c>
    </row>
    <row r="25" spans="1:12" s="174" customFormat="1" ht="12.75">
      <c r="A25" s="1060"/>
      <c r="B25" s="1060"/>
      <c r="C25" s="1060"/>
      <c r="D25" s="1060"/>
      <c r="E25" s="1060"/>
      <c r="F25" s="1060"/>
      <c r="G25" s="1060"/>
      <c r="H25" s="1060"/>
      <c r="I25" s="1060"/>
      <c r="K25" s="1060"/>
      <c r="L25" s="1057" t="s">
        <v>532</v>
      </c>
    </row>
    <row r="26" spans="1:12" ht="12.75">
      <c r="A26" s="1060"/>
      <c r="B26" s="1060"/>
      <c r="C26" s="1060"/>
      <c r="D26" s="1060"/>
      <c r="E26" s="1060"/>
      <c r="F26" s="1062"/>
      <c r="G26" s="1060"/>
      <c r="H26" s="1060"/>
      <c r="I26" s="1060"/>
      <c r="K26" s="1060"/>
      <c r="L26" s="1057" t="s">
        <v>533</v>
      </c>
    </row>
    <row r="27" spans="1:12" ht="12.75">
      <c r="A27" s="1060"/>
      <c r="B27" s="1060"/>
      <c r="C27" s="1060"/>
      <c r="D27" s="1060"/>
      <c r="E27" s="1060"/>
      <c r="F27" s="1060"/>
      <c r="G27" s="1060"/>
      <c r="H27" s="1060"/>
      <c r="I27" s="1060"/>
      <c r="K27" s="1060"/>
      <c r="L27" s="1057" t="s">
        <v>534</v>
      </c>
    </row>
    <row r="28" spans="1:12" ht="12.75">
      <c r="A28" s="1060"/>
      <c r="B28" s="1060"/>
      <c r="C28" s="1060"/>
      <c r="D28" s="1060"/>
      <c r="E28" s="1060"/>
      <c r="F28" s="1060"/>
      <c r="G28" s="1060"/>
      <c r="H28" s="1060"/>
      <c r="I28" s="1060"/>
      <c r="K28" s="1060"/>
      <c r="L28" s="1057" t="s">
        <v>535</v>
      </c>
    </row>
    <row r="29" spans="1:12" ht="12.75">
      <c r="A29" s="1060"/>
      <c r="B29" s="1060"/>
      <c r="C29" s="1060"/>
      <c r="D29" s="1060"/>
      <c r="E29" s="1060"/>
      <c r="F29" s="1060"/>
      <c r="G29" s="1060"/>
      <c r="H29" s="1060"/>
      <c r="I29" s="1060"/>
      <c r="K29" s="1060"/>
      <c r="L29" s="1057" t="s">
        <v>536</v>
      </c>
    </row>
    <row r="30" spans="1:12" ht="12.75">
      <c r="A30" s="1060"/>
      <c r="B30" s="1060"/>
      <c r="C30" s="1060"/>
      <c r="D30" s="1060"/>
      <c r="E30" s="1060"/>
      <c r="F30" s="1060"/>
      <c r="G30" s="1060"/>
      <c r="H30" s="1060"/>
      <c r="I30" s="1060"/>
      <c r="K30" s="1060"/>
      <c r="L30" s="1057" t="s">
        <v>537</v>
      </c>
    </row>
    <row r="31" spans="1:12" ht="12.75">
      <c r="A31" s="1060"/>
      <c r="B31" s="1060"/>
      <c r="C31" s="1060"/>
      <c r="D31" s="1060"/>
      <c r="E31" s="1060"/>
      <c r="F31" s="1060"/>
      <c r="G31" s="1060"/>
      <c r="H31" s="1060"/>
      <c r="I31" s="1060"/>
      <c r="K31" s="1060"/>
      <c r="L31" s="1057" t="s">
        <v>538</v>
      </c>
    </row>
    <row r="32" spans="1:12" ht="12.75">
      <c r="A32" s="1060"/>
      <c r="B32" s="1060"/>
      <c r="C32" s="1060"/>
      <c r="D32" s="1060"/>
      <c r="E32" s="1060"/>
      <c r="F32" s="1060"/>
      <c r="G32" s="1060"/>
      <c r="H32" s="1060"/>
      <c r="I32" s="1060"/>
      <c r="K32" s="1060"/>
      <c r="L32" s="1057" t="s">
        <v>539</v>
      </c>
    </row>
    <row r="33" spans="1:12" ht="12.75">
      <c r="A33" s="1060"/>
      <c r="B33" s="1060"/>
      <c r="C33" s="1060"/>
      <c r="D33" s="1060"/>
      <c r="E33" s="1060"/>
      <c r="F33" s="1060"/>
      <c r="G33" s="1060"/>
      <c r="H33" s="1060"/>
      <c r="I33" s="1060"/>
      <c r="K33" s="1060"/>
      <c r="L33" s="1057" t="s">
        <v>540</v>
      </c>
    </row>
  </sheetData>
  <mergeCells count="5">
    <mergeCell ref="A3:L3"/>
    <mergeCell ref="A4:L4"/>
    <mergeCell ref="B6:H6"/>
    <mergeCell ref="I6:J6"/>
    <mergeCell ref="K6:L6"/>
  </mergeCells>
  <hyperlinks>
    <hyperlink ref="L2" location="உள்ளடக்கம்!A1" display="cs;slf;fj;jpw;F jpUk;Gtjw;F" xr:uid="{3E896014-D1B1-4310-8F24-C0272F1F73AB}"/>
  </hyperlinks>
  <pageMargins left="0.7" right="0.7" top="0.75" bottom="0.75" header="0.3" footer="0.3"/>
  <headerFooter>
    <oddHeader>&amp;L&amp;"Calibri"&amp;10&amp;K000000 [Limited Sharing]&amp;1#_x000D_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E0676-9138-4289-BD06-DDEA2021496A}">
  <dimension ref="A1:O34"/>
  <sheetViews>
    <sheetView workbookViewId="0">
      <selection activeCell="O2" sqref="O2"/>
    </sheetView>
  </sheetViews>
  <sheetFormatPr defaultColWidth="13.5" defaultRowHeight="12.75"/>
  <cols>
    <col min="1" max="1" width="32.83203125" style="163" bestFit="1" customWidth="1"/>
    <col min="2" max="2" width="12.83203125" style="1082" customWidth="1"/>
    <col min="3" max="3" width="10.83203125" style="1082" customWidth="1"/>
    <col min="4" max="4" width="1.1640625" style="1082" customWidth="1"/>
    <col min="5" max="5" width="10.83203125" style="1082" customWidth="1"/>
    <col min="6" max="7" width="10.83203125" style="163" customWidth="1"/>
    <col min="8" max="8" width="10.83203125" style="1083" customWidth="1"/>
    <col min="9" max="11" width="10.83203125" style="163" customWidth="1"/>
    <col min="12" max="12" width="12.33203125" style="163" customWidth="1"/>
    <col min="13" max="14" width="10.83203125" style="163" customWidth="1"/>
    <col min="15" max="15" width="13.5" style="163" customWidth="1"/>
    <col min="16" max="256" width="13.5" style="163"/>
    <col min="257" max="257" width="21" style="163" customWidth="1"/>
    <col min="258" max="258" width="11.83203125" style="163" bestFit="1" customWidth="1"/>
    <col min="259" max="259" width="10.83203125" style="163" customWidth="1"/>
    <col min="260" max="260" width="1.1640625" style="163" customWidth="1"/>
    <col min="261" max="271" width="10.83203125" style="163" customWidth="1"/>
    <col min="272" max="512" width="13.5" style="163"/>
    <col min="513" max="513" width="21" style="163" customWidth="1"/>
    <col min="514" max="514" width="11.83203125" style="163" bestFit="1" customWidth="1"/>
    <col min="515" max="515" width="10.83203125" style="163" customWidth="1"/>
    <col min="516" max="516" width="1.1640625" style="163" customWidth="1"/>
    <col min="517" max="527" width="10.83203125" style="163" customWidth="1"/>
    <col min="528" max="768" width="13.5" style="163"/>
    <col min="769" max="769" width="21" style="163" customWidth="1"/>
    <col min="770" max="770" width="11.83203125" style="163" bestFit="1" customWidth="1"/>
    <col min="771" max="771" width="10.83203125" style="163" customWidth="1"/>
    <col min="772" max="772" width="1.1640625" style="163" customWidth="1"/>
    <col min="773" max="783" width="10.83203125" style="163" customWidth="1"/>
    <col min="784" max="1024" width="13.5" style="163"/>
    <col min="1025" max="1025" width="21" style="163" customWidth="1"/>
    <col min="1026" max="1026" width="11.83203125" style="163" bestFit="1" customWidth="1"/>
    <col min="1027" max="1027" width="10.83203125" style="163" customWidth="1"/>
    <col min="1028" max="1028" width="1.1640625" style="163" customWidth="1"/>
    <col min="1029" max="1039" width="10.83203125" style="163" customWidth="1"/>
    <col min="1040" max="1280" width="13.5" style="163"/>
    <col min="1281" max="1281" width="21" style="163" customWidth="1"/>
    <col min="1282" max="1282" width="11.83203125" style="163" bestFit="1" customWidth="1"/>
    <col min="1283" max="1283" width="10.83203125" style="163" customWidth="1"/>
    <col min="1284" max="1284" width="1.1640625" style="163" customWidth="1"/>
    <col min="1285" max="1295" width="10.83203125" style="163" customWidth="1"/>
    <col min="1296" max="1536" width="13.5" style="163"/>
    <col min="1537" max="1537" width="21" style="163" customWidth="1"/>
    <col min="1538" max="1538" width="11.83203125" style="163" bestFit="1" customWidth="1"/>
    <col min="1539" max="1539" width="10.83203125" style="163" customWidth="1"/>
    <col min="1540" max="1540" width="1.1640625" style="163" customWidth="1"/>
    <col min="1541" max="1551" width="10.83203125" style="163" customWidth="1"/>
    <col min="1552" max="1792" width="13.5" style="163"/>
    <col min="1793" max="1793" width="21" style="163" customWidth="1"/>
    <col min="1794" max="1794" width="11.83203125" style="163" bestFit="1" customWidth="1"/>
    <col min="1795" max="1795" width="10.83203125" style="163" customWidth="1"/>
    <col min="1796" max="1796" width="1.1640625" style="163" customWidth="1"/>
    <col min="1797" max="1807" width="10.83203125" style="163" customWidth="1"/>
    <col min="1808" max="2048" width="13.5" style="163"/>
    <col min="2049" max="2049" width="21" style="163" customWidth="1"/>
    <col min="2050" max="2050" width="11.83203125" style="163" bestFit="1" customWidth="1"/>
    <col min="2051" max="2051" width="10.83203125" style="163" customWidth="1"/>
    <col min="2052" max="2052" width="1.1640625" style="163" customWidth="1"/>
    <col min="2053" max="2063" width="10.83203125" style="163" customWidth="1"/>
    <col min="2064" max="2304" width="13.5" style="163"/>
    <col min="2305" max="2305" width="21" style="163" customWidth="1"/>
    <col min="2306" max="2306" width="11.83203125" style="163" bestFit="1" customWidth="1"/>
    <col min="2307" max="2307" width="10.83203125" style="163" customWidth="1"/>
    <col min="2308" max="2308" width="1.1640625" style="163" customWidth="1"/>
    <col min="2309" max="2319" width="10.83203125" style="163" customWidth="1"/>
    <col min="2320" max="2560" width="13.5" style="163"/>
    <col min="2561" max="2561" width="21" style="163" customWidth="1"/>
    <col min="2562" max="2562" width="11.83203125" style="163" bestFit="1" customWidth="1"/>
    <col min="2563" max="2563" width="10.83203125" style="163" customWidth="1"/>
    <col min="2564" max="2564" width="1.1640625" style="163" customWidth="1"/>
    <col min="2565" max="2575" width="10.83203125" style="163" customWidth="1"/>
    <col min="2576" max="2816" width="13.5" style="163"/>
    <col min="2817" max="2817" width="21" style="163" customWidth="1"/>
    <col min="2818" max="2818" width="11.83203125" style="163" bestFit="1" customWidth="1"/>
    <col min="2819" max="2819" width="10.83203125" style="163" customWidth="1"/>
    <col min="2820" max="2820" width="1.1640625" style="163" customWidth="1"/>
    <col min="2821" max="2831" width="10.83203125" style="163" customWidth="1"/>
    <col min="2832" max="3072" width="13.5" style="163"/>
    <col min="3073" max="3073" width="21" style="163" customWidth="1"/>
    <col min="3074" max="3074" width="11.83203125" style="163" bestFit="1" customWidth="1"/>
    <col min="3075" max="3075" width="10.83203125" style="163" customWidth="1"/>
    <col min="3076" max="3076" width="1.1640625" style="163" customWidth="1"/>
    <col min="3077" max="3087" width="10.83203125" style="163" customWidth="1"/>
    <col min="3088" max="3328" width="13.5" style="163"/>
    <col min="3329" max="3329" width="21" style="163" customWidth="1"/>
    <col min="3330" max="3330" width="11.83203125" style="163" bestFit="1" customWidth="1"/>
    <col min="3331" max="3331" width="10.83203125" style="163" customWidth="1"/>
    <col min="3332" max="3332" width="1.1640625" style="163" customWidth="1"/>
    <col min="3333" max="3343" width="10.83203125" style="163" customWidth="1"/>
    <col min="3344" max="3584" width="13.5" style="163"/>
    <col min="3585" max="3585" width="21" style="163" customWidth="1"/>
    <col min="3586" max="3586" width="11.83203125" style="163" bestFit="1" customWidth="1"/>
    <col min="3587" max="3587" width="10.83203125" style="163" customWidth="1"/>
    <col min="3588" max="3588" width="1.1640625" style="163" customWidth="1"/>
    <col min="3589" max="3599" width="10.83203125" style="163" customWidth="1"/>
    <col min="3600" max="3840" width="13.5" style="163"/>
    <col min="3841" max="3841" width="21" style="163" customWidth="1"/>
    <col min="3842" max="3842" width="11.83203125" style="163" bestFit="1" customWidth="1"/>
    <col min="3843" max="3843" width="10.83203125" style="163" customWidth="1"/>
    <col min="3844" max="3844" width="1.1640625" style="163" customWidth="1"/>
    <col min="3845" max="3855" width="10.83203125" style="163" customWidth="1"/>
    <col min="3856" max="4096" width="13.5" style="163"/>
    <col min="4097" max="4097" width="21" style="163" customWidth="1"/>
    <col min="4098" max="4098" width="11.83203125" style="163" bestFit="1" customWidth="1"/>
    <col min="4099" max="4099" width="10.83203125" style="163" customWidth="1"/>
    <col min="4100" max="4100" width="1.1640625" style="163" customWidth="1"/>
    <col min="4101" max="4111" width="10.83203125" style="163" customWidth="1"/>
    <col min="4112" max="4352" width="13.5" style="163"/>
    <col min="4353" max="4353" width="21" style="163" customWidth="1"/>
    <col min="4354" max="4354" width="11.83203125" style="163" bestFit="1" customWidth="1"/>
    <col min="4355" max="4355" width="10.83203125" style="163" customWidth="1"/>
    <col min="4356" max="4356" width="1.1640625" style="163" customWidth="1"/>
    <col min="4357" max="4367" width="10.83203125" style="163" customWidth="1"/>
    <col min="4368" max="4608" width="13.5" style="163"/>
    <col min="4609" max="4609" width="21" style="163" customWidth="1"/>
    <col min="4610" max="4610" width="11.83203125" style="163" bestFit="1" customWidth="1"/>
    <col min="4611" max="4611" width="10.83203125" style="163" customWidth="1"/>
    <col min="4612" max="4612" width="1.1640625" style="163" customWidth="1"/>
    <col min="4613" max="4623" width="10.83203125" style="163" customWidth="1"/>
    <col min="4624" max="4864" width="13.5" style="163"/>
    <col min="4865" max="4865" width="21" style="163" customWidth="1"/>
    <col min="4866" max="4866" width="11.83203125" style="163" bestFit="1" customWidth="1"/>
    <col min="4867" max="4867" width="10.83203125" style="163" customWidth="1"/>
    <col min="4868" max="4868" width="1.1640625" style="163" customWidth="1"/>
    <col min="4869" max="4879" width="10.83203125" style="163" customWidth="1"/>
    <col min="4880" max="5120" width="13.5" style="163"/>
    <col min="5121" max="5121" width="21" style="163" customWidth="1"/>
    <col min="5122" max="5122" width="11.83203125" style="163" bestFit="1" customWidth="1"/>
    <col min="5123" max="5123" width="10.83203125" style="163" customWidth="1"/>
    <col min="5124" max="5124" width="1.1640625" style="163" customWidth="1"/>
    <col min="5125" max="5135" width="10.83203125" style="163" customWidth="1"/>
    <col min="5136" max="5376" width="13.5" style="163"/>
    <col min="5377" max="5377" width="21" style="163" customWidth="1"/>
    <col min="5378" max="5378" width="11.83203125" style="163" bestFit="1" customWidth="1"/>
    <col min="5379" max="5379" width="10.83203125" style="163" customWidth="1"/>
    <col min="5380" max="5380" width="1.1640625" style="163" customWidth="1"/>
    <col min="5381" max="5391" width="10.83203125" style="163" customWidth="1"/>
    <col min="5392" max="5632" width="13.5" style="163"/>
    <col min="5633" max="5633" width="21" style="163" customWidth="1"/>
    <col min="5634" max="5634" width="11.83203125" style="163" bestFit="1" customWidth="1"/>
    <col min="5635" max="5635" width="10.83203125" style="163" customWidth="1"/>
    <col min="5636" max="5636" width="1.1640625" style="163" customWidth="1"/>
    <col min="5637" max="5647" width="10.83203125" style="163" customWidth="1"/>
    <col min="5648" max="5888" width="13.5" style="163"/>
    <col min="5889" max="5889" width="21" style="163" customWidth="1"/>
    <col min="5890" max="5890" width="11.83203125" style="163" bestFit="1" customWidth="1"/>
    <col min="5891" max="5891" width="10.83203125" style="163" customWidth="1"/>
    <col min="5892" max="5892" width="1.1640625" style="163" customWidth="1"/>
    <col min="5893" max="5903" width="10.83203125" style="163" customWidth="1"/>
    <col min="5904" max="6144" width="13.5" style="163"/>
    <col min="6145" max="6145" width="21" style="163" customWidth="1"/>
    <col min="6146" max="6146" width="11.83203125" style="163" bestFit="1" customWidth="1"/>
    <col min="6147" max="6147" width="10.83203125" style="163" customWidth="1"/>
    <col min="6148" max="6148" width="1.1640625" style="163" customWidth="1"/>
    <col min="6149" max="6159" width="10.83203125" style="163" customWidth="1"/>
    <col min="6160" max="6400" width="13.5" style="163"/>
    <col min="6401" max="6401" width="21" style="163" customWidth="1"/>
    <col min="6402" max="6402" width="11.83203125" style="163" bestFit="1" customWidth="1"/>
    <col min="6403" max="6403" width="10.83203125" style="163" customWidth="1"/>
    <col min="6404" max="6404" width="1.1640625" style="163" customWidth="1"/>
    <col min="6405" max="6415" width="10.83203125" style="163" customWidth="1"/>
    <col min="6416" max="6656" width="13.5" style="163"/>
    <col min="6657" max="6657" width="21" style="163" customWidth="1"/>
    <col min="6658" max="6658" width="11.83203125" style="163" bestFit="1" customWidth="1"/>
    <col min="6659" max="6659" width="10.83203125" style="163" customWidth="1"/>
    <col min="6660" max="6660" width="1.1640625" style="163" customWidth="1"/>
    <col min="6661" max="6671" width="10.83203125" style="163" customWidth="1"/>
    <col min="6672" max="6912" width="13.5" style="163"/>
    <col min="6913" max="6913" width="21" style="163" customWidth="1"/>
    <col min="6914" max="6914" width="11.83203125" style="163" bestFit="1" customWidth="1"/>
    <col min="6915" max="6915" width="10.83203125" style="163" customWidth="1"/>
    <col min="6916" max="6916" width="1.1640625" style="163" customWidth="1"/>
    <col min="6917" max="6927" width="10.83203125" style="163" customWidth="1"/>
    <col min="6928" max="7168" width="13.5" style="163"/>
    <col min="7169" max="7169" width="21" style="163" customWidth="1"/>
    <col min="7170" max="7170" width="11.83203125" style="163" bestFit="1" customWidth="1"/>
    <col min="7171" max="7171" width="10.83203125" style="163" customWidth="1"/>
    <col min="7172" max="7172" width="1.1640625" style="163" customWidth="1"/>
    <col min="7173" max="7183" width="10.83203125" style="163" customWidth="1"/>
    <col min="7184" max="7424" width="13.5" style="163"/>
    <col min="7425" max="7425" width="21" style="163" customWidth="1"/>
    <col min="7426" max="7426" width="11.83203125" style="163" bestFit="1" customWidth="1"/>
    <col min="7427" max="7427" width="10.83203125" style="163" customWidth="1"/>
    <col min="7428" max="7428" width="1.1640625" style="163" customWidth="1"/>
    <col min="7429" max="7439" width="10.83203125" style="163" customWidth="1"/>
    <col min="7440" max="7680" width="13.5" style="163"/>
    <col min="7681" max="7681" width="21" style="163" customWidth="1"/>
    <col min="7682" max="7682" width="11.83203125" style="163" bestFit="1" customWidth="1"/>
    <col min="7683" max="7683" width="10.83203125" style="163" customWidth="1"/>
    <col min="7684" max="7684" width="1.1640625" style="163" customWidth="1"/>
    <col min="7685" max="7695" width="10.83203125" style="163" customWidth="1"/>
    <col min="7696" max="7936" width="13.5" style="163"/>
    <col min="7937" max="7937" width="21" style="163" customWidth="1"/>
    <col min="7938" max="7938" width="11.83203125" style="163" bestFit="1" customWidth="1"/>
    <col min="7939" max="7939" width="10.83203125" style="163" customWidth="1"/>
    <col min="7940" max="7940" width="1.1640625" style="163" customWidth="1"/>
    <col min="7941" max="7951" width="10.83203125" style="163" customWidth="1"/>
    <col min="7952" max="8192" width="13.5" style="163"/>
    <col min="8193" max="8193" width="21" style="163" customWidth="1"/>
    <col min="8194" max="8194" width="11.83203125" style="163" bestFit="1" customWidth="1"/>
    <col min="8195" max="8195" width="10.83203125" style="163" customWidth="1"/>
    <col min="8196" max="8196" width="1.1640625" style="163" customWidth="1"/>
    <col min="8197" max="8207" width="10.83203125" style="163" customWidth="1"/>
    <col min="8208" max="8448" width="13.5" style="163"/>
    <col min="8449" max="8449" width="21" style="163" customWidth="1"/>
    <col min="8450" max="8450" width="11.83203125" style="163" bestFit="1" customWidth="1"/>
    <col min="8451" max="8451" width="10.83203125" style="163" customWidth="1"/>
    <col min="8452" max="8452" width="1.1640625" style="163" customWidth="1"/>
    <col min="8453" max="8463" width="10.83203125" style="163" customWidth="1"/>
    <col min="8464" max="8704" width="13.5" style="163"/>
    <col min="8705" max="8705" width="21" style="163" customWidth="1"/>
    <col min="8706" max="8706" width="11.83203125" style="163" bestFit="1" customWidth="1"/>
    <col min="8707" max="8707" width="10.83203125" style="163" customWidth="1"/>
    <col min="8708" max="8708" width="1.1640625" style="163" customWidth="1"/>
    <col min="8709" max="8719" width="10.83203125" style="163" customWidth="1"/>
    <col min="8720" max="8960" width="13.5" style="163"/>
    <col min="8961" max="8961" width="21" style="163" customWidth="1"/>
    <col min="8962" max="8962" width="11.83203125" style="163" bestFit="1" customWidth="1"/>
    <col min="8963" max="8963" width="10.83203125" style="163" customWidth="1"/>
    <col min="8964" max="8964" width="1.1640625" style="163" customWidth="1"/>
    <col min="8965" max="8975" width="10.83203125" style="163" customWidth="1"/>
    <col min="8976" max="9216" width="13.5" style="163"/>
    <col min="9217" max="9217" width="21" style="163" customWidth="1"/>
    <col min="9218" max="9218" width="11.83203125" style="163" bestFit="1" customWidth="1"/>
    <col min="9219" max="9219" width="10.83203125" style="163" customWidth="1"/>
    <col min="9220" max="9220" width="1.1640625" style="163" customWidth="1"/>
    <col min="9221" max="9231" width="10.83203125" style="163" customWidth="1"/>
    <col min="9232" max="9472" width="13.5" style="163"/>
    <col min="9473" max="9473" width="21" style="163" customWidth="1"/>
    <col min="9474" max="9474" width="11.83203125" style="163" bestFit="1" customWidth="1"/>
    <col min="9475" max="9475" width="10.83203125" style="163" customWidth="1"/>
    <col min="9476" max="9476" width="1.1640625" style="163" customWidth="1"/>
    <col min="9477" max="9487" width="10.83203125" style="163" customWidth="1"/>
    <col min="9488" max="9728" width="13.5" style="163"/>
    <col min="9729" max="9729" width="21" style="163" customWidth="1"/>
    <col min="9730" max="9730" width="11.83203125" style="163" bestFit="1" customWidth="1"/>
    <col min="9731" max="9731" width="10.83203125" style="163" customWidth="1"/>
    <col min="9732" max="9732" width="1.1640625" style="163" customWidth="1"/>
    <col min="9733" max="9743" width="10.83203125" style="163" customWidth="1"/>
    <col min="9744" max="9984" width="13.5" style="163"/>
    <col min="9985" max="9985" width="21" style="163" customWidth="1"/>
    <col min="9986" max="9986" width="11.83203125" style="163" bestFit="1" customWidth="1"/>
    <col min="9987" max="9987" width="10.83203125" style="163" customWidth="1"/>
    <col min="9988" max="9988" width="1.1640625" style="163" customWidth="1"/>
    <col min="9989" max="9999" width="10.83203125" style="163" customWidth="1"/>
    <col min="10000" max="10240" width="13.5" style="163"/>
    <col min="10241" max="10241" width="21" style="163" customWidth="1"/>
    <col min="10242" max="10242" width="11.83203125" style="163" bestFit="1" customWidth="1"/>
    <col min="10243" max="10243" width="10.83203125" style="163" customWidth="1"/>
    <col min="10244" max="10244" width="1.1640625" style="163" customWidth="1"/>
    <col min="10245" max="10255" width="10.83203125" style="163" customWidth="1"/>
    <col min="10256" max="10496" width="13.5" style="163"/>
    <col min="10497" max="10497" width="21" style="163" customWidth="1"/>
    <col min="10498" max="10498" width="11.83203125" style="163" bestFit="1" customWidth="1"/>
    <col min="10499" max="10499" width="10.83203125" style="163" customWidth="1"/>
    <col min="10500" max="10500" width="1.1640625" style="163" customWidth="1"/>
    <col min="10501" max="10511" width="10.83203125" style="163" customWidth="1"/>
    <col min="10512" max="10752" width="13.5" style="163"/>
    <col min="10753" max="10753" width="21" style="163" customWidth="1"/>
    <col min="10754" max="10754" width="11.83203125" style="163" bestFit="1" customWidth="1"/>
    <col min="10755" max="10755" width="10.83203125" style="163" customWidth="1"/>
    <col min="10756" max="10756" width="1.1640625" style="163" customWidth="1"/>
    <col min="10757" max="10767" width="10.83203125" style="163" customWidth="1"/>
    <col min="10768" max="11008" width="13.5" style="163"/>
    <col min="11009" max="11009" width="21" style="163" customWidth="1"/>
    <col min="11010" max="11010" width="11.83203125" style="163" bestFit="1" customWidth="1"/>
    <col min="11011" max="11011" width="10.83203125" style="163" customWidth="1"/>
    <col min="11012" max="11012" width="1.1640625" style="163" customWidth="1"/>
    <col min="11013" max="11023" width="10.83203125" style="163" customWidth="1"/>
    <col min="11024" max="11264" width="13.5" style="163"/>
    <col min="11265" max="11265" width="21" style="163" customWidth="1"/>
    <col min="11266" max="11266" width="11.83203125" style="163" bestFit="1" customWidth="1"/>
    <col min="11267" max="11267" width="10.83203125" style="163" customWidth="1"/>
    <col min="11268" max="11268" width="1.1640625" style="163" customWidth="1"/>
    <col min="11269" max="11279" width="10.83203125" style="163" customWidth="1"/>
    <col min="11280" max="11520" width="13.5" style="163"/>
    <col min="11521" max="11521" width="21" style="163" customWidth="1"/>
    <col min="11522" max="11522" width="11.83203125" style="163" bestFit="1" customWidth="1"/>
    <col min="11523" max="11523" width="10.83203125" style="163" customWidth="1"/>
    <col min="11524" max="11524" width="1.1640625" style="163" customWidth="1"/>
    <col min="11525" max="11535" width="10.83203125" style="163" customWidth="1"/>
    <col min="11536" max="11776" width="13.5" style="163"/>
    <col min="11777" max="11777" width="21" style="163" customWidth="1"/>
    <col min="11778" max="11778" width="11.83203125" style="163" bestFit="1" customWidth="1"/>
    <col min="11779" max="11779" width="10.83203125" style="163" customWidth="1"/>
    <col min="11780" max="11780" width="1.1640625" style="163" customWidth="1"/>
    <col min="11781" max="11791" width="10.83203125" style="163" customWidth="1"/>
    <col min="11792" max="12032" width="13.5" style="163"/>
    <col min="12033" max="12033" width="21" style="163" customWidth="1"/>
    <col min="12034" max="12034" width="11.83203125" style="163" bestFit="1" customWidth="1"/>
    <col min="12035" max="12035" width="10.83203125" style="163" customWidth="1"/>
    <col min="12036" max="12036" width="1.1640625" style="163" customWidth="1"/>
    <col min="12037" max="12047" width="10.83203125" style="163" customWidth="1"/>
    <col min="12048" max="12288" width="13.5" style="163"/>
    <col min="12289" max="12289" width="21" style="163" customWidth="1"/>
    <col min="12290" max="12290" width="11.83203125" style="163" bestFit="1" customWidth="1"/>
    <col min="12291" max="12291" width="10.83203125" style="163" customWidth="1"/>
    <col min="12292" max="12292" width="1.1640625" style="163" customWidth="1"/>
    <col min="12293" max="12303" width="10.83203125" style="163" customWidth="1"/>
    <col min="12304" max="12544" width="13.5" style="163"/>
    <col min="12545" max="12545" width="21" style="163" customWidth="1"/>
    <col min="12546" max="12546" width="11.83203125" style="163" bestFit="1" customWidth="1"/>
    <col min="12547" max="12547" width="10.83203125" style="163" customWidth="1"/>
    <col min="12548" max="12548" width="1.1640625" style="163" customWidth="1"/>
    <col min="12549" max="12559" width="10.83203125" style="163" customWidth="1"/>
    <col min="12560" max="12800" width="13.5" style="163"/>
    <col min="12801" max="12801" width="21" style="163" customWidth="1"/>
    <col min="12802" max="12802" width="11.83203125" style="163" bestFit="1" customWidth="1"/>
    <col min="12803" max="12803" width="10.83203125" style="163" customWidth="1"/>
    <col min="12804" max="12804" width="1.1640625" style="163" customWidth="1"/>
    <col min="12805" max="12815" width="10.83203125" style="163" customWidth="1"/>
    <col min="12816" max="13056" width="13.5" style="163"/>
    <col min="13057" max="13057" width="21" style="163" customWidth="1"/>
    <col min="13058" max="13058" width="11.83203125" style="163" bestFit="1" customWidth="1"/>
    <col min="13059" max="13059" width="10.83203125" style="163" customWidth="1"/>
    <col min="13060" max="13060" width="1.1640625" style="163" customWidth="1"/>
    <col min="13061" max="13071" width="10.83203125" style="163" customWidth="1"/>
    <col min="13072" max="13312" width="13.5" style="163"/>
    <col min="13313" max="13313" width="21" style="163" customWidth="1"/>
    <col min="13314" max="13314" width="11.83203125" style="163" bestFit="1" customWidth="1"/>
    <col min="13315" max="13315" width="10.83203125" style="163" customWidth="1"/>
    <col min="13316" max="13316" width="1.1640625" style="163" customWidth="1"/>
    <col min="13317" max="13327" width="10.83203125" style="163" customWidth="1"/>
    <col min="13328" max="13568" width="13.5" style="163"/>
    <col min="13569" max="13569" width="21" style="163" customWidth="1"/>
    <col min="13570" max="13570" width="11.83203125" style="163" bestFit="1" customWidth="1"/>
    <col min="13571" max="13571" width="10.83203125" style="163" customWidth="1"/>
    <col min="13572" max="13572" width="1.1640625" style="163" customWidth="1"/>
    <col min="13573" max="13583" width="10.83203125" style="163" customWidth="1"/>
    <col min="13584" max="13824" width="13.5" style="163"/>
    <col min="13825" max="13825" width="21" style="163" customWidth="1"/>
    <col min="13826" max="13826" width="11.83203125" style="163" bestFit="1" customWidth="1"/>
    <col min="13827" max="13827" width="10.83203125" style="163" customWidth="1"/>
    <col min="13828" max="13828" width="1.1640625" style="163" customWidth="1"/>
    <col min="13829" max="13839" width="10.83203125" style="163" customWidth="1"/>
    <col min="13840" max="14080" width="13.5" style="163"/>
    <col min="14081" max="14081" width="21" style="163" customWidth="1"/>
    <col min="14082" max="14082" width="11.83203125" style="163" bestFit="1" customWidth="1"/>
    <col min="14083" max="14083" width="10.83203125" style="163" customWidth="1"/>
    <col min="14084" max="14084" width="1.1640625" style="163" customWidth="1"/>
    <col min="14085" max="14095" width="10.83203125" style="163" customWidth="1"/>
    <col min="14096" max="14336" width="13.5" style="163"/>
    <col min="14337" max="14337" width="21" style="163" customWidth="1"/>
    <col min="14338" max="14338" width="11.83203125" style="163" bestFit="1" customWidth="1"/>
    <col min="14339" max="14339" width="10.83203125" style="163" customWidth="1"/>
    <col min="14340" max="14340" width="1.1640625" style="163" customWidth="1"/>
    <col min="14341" max="14351" width="10.83203125" style="163" customWidth="1"/>
    <col min="14352" max="14592" width="13.5" style="163"/>
    <col min="14593" max="14593" width="21" style="163" customWidth="1"/>
    <col min="14594" max="14594" width="11.83203125" style="163" bestFit="1" customWidth="1"/>
    <col min="14595" max="14595" width="10.83203125" style="163" customWidth="1"/>
    <col min="14596" max="14596" width="1.1640625" style="163" customWidth="1"/>
    <col min="14597" max="14607" width="10.83203125" style="163" customWidth="1"/>
    <col min="14608" max="14848" width="13.5" style="163"/>
    <col min="14849" max="14849" width="21" style="163" customWidth="1"/>
    <col min="14850" max="14850" width="11.83203125" style="163" bestFit="1" customWidth="1"/>
    <col min="14851" max="14851" width="10.83203125" style="163" customWidth="1"/>
    <col min="14852" max="14852" width="1.1640625" style="163" customWidth="1"/>
    <col min="14853" max="14863" width="10.83203125" style="163" customWidth="1"/>
    <col min="14864" max="15104" width="13.5" style="163"/>
    <col min="15105" max="15105" width="21" style="163" customWidth="1"/>
    <col min="15106" max="15106" width="11.83203125" style="163" bestFit="1" customWidth="1"/>
    <col min="15107" max="15107" width="10.83203125" style="163" customWidth="1"/>
    <col min="15108" max="15108" width="1.1640625" style="163" customWidth="1"/>
    <col min="15109" max="15119" width="10.83203125" style="163" customWidth="1"/>
    <col min="15120" max="15360" width="13.5" style="163"/>
    <col min="15361" max="15361" width="21" style="163" customWidth="1"/>
    <col min="15362" max="15362" width="11.83203125" style="163" bestFit="1" customWidth="1"/>
    <col min="15363" max="15363" width="10.83203125" style="163" customWidth="1"/>
    <col min="15364" max="15364" width="1.1640625" style="163" customWidth="1"/>
    <col min="15365" max="15375" width="10.83203125" style="163" customWidth="1"/>
    <col min="15376" max="15616" width="13.5" style="163"/>
    <col min="15617" max="15617" width="21" style="163" customWidth="1"/>
    <col min="15618" max="15618" width="11.83203125" style="163" bestFit="1" customWidth="1"/>
    <col min="15619" max="15619" width="10.83203125" style="163" customWidth="1"/>
    <col min="15620" max="15620" width="1.1640625" style="163" customWidth="1"/>
    <col min="15621" max="15631" width="10.83203125" style="163" customWidth="1"/>
    <col min="15632" max="15872" width="13.5" style="163"/>
    <col min="15873" max="15873" width="21" style="163" customWidth="1"/>
    <col min="15874" max="15874" width="11.83203125" style="163" bestFit="1" customWidth="1"/>
    <col min="15875" max="15875" width="10.83203125" style="163" customWidth="1"/>
    <col min="15876" max="15876" width="1.1640625" style="163" customWidth="1"/>
    <col min="15877" max="15887" width="10.83203125" style="163" customWidth="1"/>
    <col min="15888" max="16128" width="13.5" style="163"/>
    <col min="16129" max="16129" width="21" style="163" customWidth="1"/>
    <col min="16130" max="16130" width="11.83203125" style="163" bestFit="1" customWidth="1"/>
    <col min="16131" max="16131" width="10.83203125" style="163" customWidth="1"/>
    <col min="16132" max="16132" width="1.1640625" style="163" customWidth="1"/>
    <col min="16133" max="16143" width="10.83203125" style="163" customWidth="1"/>
    <col min="16144" max="16384" width="13.5" style="163"/>
  </cols>
  <sheetData>
    <row r="1" spans="1:15" s="132" customFormat="1" ht="15.75">
      <c r="A1" s="804" t="s">
        <v>116</v>
      </c>
      <c r="B1" s="1063"/>
      <c r="C1" s="1063"/>
      <c r="D1" s="1063"/>
      <c r="E1" s="1063"/>
      <c r="H1" s="1064"/>
      <c r="N1" s="1063"/>
      <c r="O1" s="805" t="s">
        <v>622</v>
      </c>
    </row>
    <row r="2" spans="1:15" s="132" customFormat="1" ht="15.75">
      <c r="B2" s="1063"/>
      <c r="C2" s="1063"/>
      <c r="D2" s="1063"/>
      <c r="E2" s="1063"/>
      <c r="H2" s="1064"/>
      <c r="O2" s="1130" t="s">
        <v>806</v>
      </c>
    </row>
    <row r="3" spans="1:15" s="132" customFormat="1" ht="15.75">
      <c r="A3" s="1544" t="s">
        <v>591</v>
      </c>
      <c r="B3" s="1544"/>
      <c r="C3" s="1544"/>
      <c r="D3" s="1544"/>
      <c r="E3" s="1544"/>
      <c r="F3" s="1544"/>
      <c r="G3" s="1544"/>
      <c r="H3" s="1544"/>
      <c r="I3" s="1544"/>
      <c r="J3" s="1544"/>
      <c r="K3" s="1544"/>
      <c r="L3" s="1544"/>
      <c r="M3" s="1544"/>
      <c r="N3" s="1544"/>
      <c r="O3" s="1544"/>
    </row>
    <row r="4" spans="1:15" s="132" customFormat="1" ht="15.75">
      <c r="A4" s="1544" t="s">
        <v>507</v>
      </c>
      <c r="B4" s="1544"/>
      <c r="C4" s="1544"/>
      <c r="D4" s="1544"/>
      <c r="E4" s="1544"/>
      <c r="F4" s="1544"/>
      <c r="G4" s="1544"/>
      <c r="H4" s="1544"/>
      <c r="I4" s="1544"/>
      <c r="J4" s="1544"/>
      <c r="K4" s="1544"/>
      <c r="L4" s="1544"/>
      <c r="M4" s="1544"/>
      <c r="N4" s="1544"/>
      <c r="O4" s="1544"/>
    </row>
    <row r="5" spans="1:15" s="132" customFormat="1" ht="15.75">
      <c r="A5" s="1065"/>
      <c r="B5" s="1066"/>
      <c r="C5" s="1066"/>
      <c r="D5" s="1066"/>
      <c r="E5" s="1066"/>
      <c r="F5" s="1067"/>
      <c r="G5" s="1067"/>
      <c r="H5" s="1068"/>
      <c r="I5" s="1067"/>
      <c r="J5" s="1067"/>
      <c r="K5" s="1067"/>
      <c r="L5" s="1067"/>
      <c r="M5" s="1067"/>
      <c r="N5" s="1067"/>
      <c r="O5" s="1067"/>
    </row>
    <row r="6" spans="1:15" s="1070" customFormat="1" ht="75.75" customHeight="1">
      <c r="A6" s="1545" t="s">
        <v>508</v>
      </c>
      <c r="B6" s="1069" t="s">
        <v>592</v>
      </c>
      <c r="C6" s="1545" t="s">
        <v>593</v>
      </c>
      <c r="D6" s="1545"/>
      <c r="E6" s="1545"/>
      <c r="F6" s="1545"/>
      <c r="G6" s="1545" t="s">
        <v>594</v>
      </c>
      <c r="H6" s="1545"/>
      <c r="I6" s="1545"/>
      <c r="J6" s="1545" t="s">
        <v>595</v>
      </c>
      <c r="K6" s="1545"/>
      <c r="L6" s="1545"/>
      <c r="M6" s="1545" t="s">
        <v>596</v>
      </c>
      <c r="N6" s="1545"/>
      <c r="O6" s="1545"/>
    </row>
    <row r="7" spans="1:15" s="1070" customFormat="1" ht="12.75" customHeight="1">
      <c r="A7" s="1546"/>
      <c r="B7" s="1071" t="s">
        <v>22</v>
      </c>
      <c r="C7" s="1548" t="s">
        <v>23</v>
      </c>
      <c r="D7" s="1548"/>
      <c r="E7" s="1548"/>
      <c r="F7" s="1548"/>
      <c r="G7" s="1548" t="s">
        <v>24</v>
      </c>
      <c r="H7" s="1548"/>
      <c r="I7" s="1548"/>
      <c r="J7" s="1548" t="s">
        <v>25</v>
      </c>
      <c r="K7" s="1548"/>
      <c r="L7" s="1548"/>
      <c r="M7" s="1548" t="s">
        <v>97</v>
      </c>
      <c r="N7" s="1548"/>
      <c r="O7" s="1549"/>
    </row>
    <row r="8" spans="1:15" s="1070" customFormat="1" ht="30" customHeight="1">
      <c r="A8" s="1547"/>
      <c r="B8" s="1072"/>
      <c r="C8" s="1073" t="s">
        <v>597</v>
      </c>
      <c r="D8" s="1074"/>
      <c r="E8" s="1075" t="s">
        <v>598</v>
      </c>
      <c r="F8" s="1076" t="s">
        <v>131</v>
      </c>
      <c r="G8" s="1073" t="s">
        <v>597</v>
      </c>
      <c r="H8" s="1075" t="s">
        <v>598</v>
      </c>
      <c r="I8" s="1076" t="s">
        <v>131</v>
      </c>
      <c r="J8" s="1073" t="s">
        <v>597</v>
      </c>
      <c r="K8" s="1075" t="s">
        <v>598</v>
      </c>
      <c r="L8" s="1076" t="s">
        <v>131</v>
      </c>
      <c r="M8" s="1073" t="s">
        <v>597</v>
      </c>
      <c r="N8" s="1075" t="s">
        <v>598</v>
      </c>
      <c r="O8" s="1076" t="s">
        <v>131</v>
      </c>
    </row>
    <row r="9" spans="1:15" ht="15" customHeight="1">
      <c r="A9" s="1077" t="s">
        <v>599</v>
      </c>
      <c r="B9" s="177">
        <v>317</v>
      </c>
      <c r="C9" s="828">
        <v>4.01</v>
      </c>
      <c r="D9" s="829"/>
      <c r="E9" s="178">
        <v>2.5099999999999998</v>
      </c>
      <c r="F9" s="179">
        <v>6.52</v>
      </c>
      <c r="G9" s="176">
        <v>12601</v>
      </c>
      <c r="H9" s="176">
        <v>1642</v>
      </c>
      <c r="I9" s="180">
        <v>14243</v>
      </c>
      <c r="J9" s="176">
        <v>5877</v>
      </c>
      <c r="K9" s="176">
        <v>664</v>
      </c>
      <c r="L9" s="180">
        <v>6541</v>
      </c>
      <c r="M9" s="180">
        <v>6724</v>
      </c>
      <c r="N9" s="180">
        <v>978</v>
      </c>
      <c r="O9" s="180">
        <v>7702</v>
      </c>
    </row>
    <row r="10" spans="1:15" ht="15" customHeight="1">
      <c r="A10" s="1077" t="s">
        <v>600</v>
      </c>
      <c r="B10" s="177">
        <v>722</v>
      </c>
      <c r="C10" s="828">
        <v>16.690000000000001</v>
      </c>
      <c r="D10" s="829"/>
      <c r="E10" s="178">
        <v>4.5</v>
      </c>
      <c r="F10" s="179">
        <v>21.19</v>
      </c>
      <c r="G10" s="176">
        <v>54516</v>
      </c>
      <c r="H10" s="176">
        <v>3613</v>
      </c>
      <c r="I10" s="180">
        <v>58129</v>
      </c>
      <c r="J10" s="176">
        <v>141411</v>
      </c>
      <c r="K10" s="176">
        <v>6727</v>
      </c>
      <c r="L10" s="180">
        <v>148138</v>
      </c>
      <c r="M10" s="180">
        <v>-86895</v>
      </c>
      <c r="N10" s="180">
        <v>-3114</v>
      </c>
      <c r="O10" s="180">
        <v>-90009</v>
      </c>
    </row>
    <row r="11" spans="1:15" ht="15" customHeight="1">
      <c r="A11" s="1077" t="s">
        <v>601</v>
      </c>
      <c r="B11" s="177">
        <v>480</v>
      </c>
      <c r="C11" s="828">
        <v>5.76</v>
      </c>
      <c r="D11" s="829"/>
      <c r="E11" s="178">
        <v>3.2</v>
      </c>
      <c r="F11" s="179">
        <v>8.9600000000000009</v>
      </c>
      <c r="G11" s="176">
        <v>20977</v>
      </c>
      <c r="H11" s="176">
        <v>2679</v>
      </c>
      <c r="I11" s="180">
        <v>23656</v>
      </c>
      <c r="J11" s="176">
        <v>5067</v>
      </c>
      <c r="K11" s="176">
        <v>1450</v>
      </c>
      <c r="L11" s="180">
        <v>6517</v>
      </c>
      <c r="M11" s="180">
        <v>15910</v>
      </c>
      <c r="N11" s="180">
        <v>1229</v>
      </c>
      <c r="O11" s="180">
        <v>17139</v>
      </c>
    </row>
    <row r="12" spans="1:15" ht="15" customHeight="1">
      <c r="A12" s="1077" t="s">
        <v>602</v>
      </c>
      <c r="B12" s="177">
        <v>800</v>
      </c>
      <c r="C12" s="828">
        <v>30.94</v>
      </c>
      <c r="D12" s="829"/>
      <c r="E12" s="178">
        <v>5.8</v>
      </c>
      <c r="F12" s="179">
        <v>36.74</v>
      </c>
      <c r="G12" s="176">
        <v>55695</v>
      </c>
      <c r="H12" s="176">
        <v>4424</v>
      </c>
      <c r="I12" s="180">
        <v>60119</v>
      </c>
      <c r="J12" s="176">
        <v>9506</v>
      </c>
      <c r="K12" s="176">
        <v>1767</v>
      </c>
      <c r="L12" s="180">
        <v>11273</v>
      </c>
      <c r="M12" s="180">
        <v>46189</v>
      </c>
      <c r="N12" s="180">
        <v>2657</v>
      </c>
      <c r="O12" s="180">
        <v>48846</v>
      </c>
    </row>
    <row r="13" spans="1:15" ht="15" customHeight="1">
      <c r="A13" s="1077" t="s">
        <v>603</v>
      </c>
      <c r="B13" s="177">
        <v>394</v>
      </c>
      <c r="C13" s="828">
        <v>6.8</v>
      </c>
      <c r="D13" s="829"/>
      <c r="E13" s="178">
        <v>2.75</v>
      </c>
      <c r="F13" s="179">
        <v>9.5500000000000007</v>
      </c>
      <c r="G13" s="176">
        <v>12255</v>
      </c>
      <c r="H13" s="176">
        <v>1937</v>
      </c>
      <c r="I13" s="180">
        <v>14192</v>
      </c>
      <c r="J13" s="176">
        <v>56177</v>
      </c>
      <c r="K13" s="176">
        <v>242</v>
      </c>
      <c r="L13" s="180">
        <v>56419</v>
      </c>
      <c r="M13" s="180">
        <v>-43922</v>
      </c>
      <c r="N13" s="180">
        <v>1695</v>
      </c>
      <c r="O13" s="180">
        <v>-42227</v>
      </c>
    </row>
    <row r="14" spans="1:15" ht="15" customHeight="1">
      <c r="A14" s="1077" t="s">
        <v>604</v>
      </c>
      <c r="B14" s="177">
        <v>542.69500000000005</v>
      </c>
      <c r="C14" s="828">
        <v>19.55</v>
      </c>
      <c r="D14" s="830"/>
      <c r="E14" s="178">
        <v>4.5999999999999996</v>
      </c>
      <c r="F14" s="179">
        <v>24.15</v>
      </c>
      <c r="G14" s="176">
        <v>152.49600000000001</v>
      </c>
      <c r="H14" s="176">
        <v>4096</v>
      </c>
      <c r="I14" s="180">
        <v>4248.4960000000001</v>
      </c>
      <c r="J14" s="176">
        <v>5351.6890000000003</v>
      </c>
      <c r="K14" s="176">
        <v>2553</v>
      </c>
      <c r="L14" s="180">
        <v>7904.6890000000003</v>
      </c>
      <c r="M14" s="180">
        <v>-5199.1930000000002</v>
      </c>
      <c r="N14" s="180">
        <v>1543</v>
      </c>
      <c r="O14" s="180">
        <v>-3656.1930000000002</v>
      </c>
    </row>
    <row r="15" spans="1:15" ht="15" customHeight="1">
      <c r="A15" s="1077" t="s">
        <v>605</v>
      </c>
      <c r="B15" s="177">
        <v>266</v>
      </c>
      <c r="C15" s="828">
        <v>3.19</v>
      </c>
      <c r="D15" s="830"/>
      <c r="E15" s="178">
        <v>2.9</v>
      </c>
      <c r="F15" s="179">
        <v>6.09</v>
      </c>
      <c r="G15" s="176">
        <v>7094.6809999999996</v>
      </c>
      <c r="H15" s="176">
        <v>2013</v>
      </c>
      <c r="I15" s="180">
        <v>9107.6810000000005</v>
      </c>
      <c r="J15" s="176">
        <v>233.33699999999999</v>
      </c>
      <c r="K15" s="176">
        <v>626</v>
      </c>
      <c r="L15" s="180">
        <v>859.33699999999999</v>
      </c>
      <c r="M15" s="180">
        <v>6861.3439999999991</v>
      </c>
      <c r="N15" s="180">
        <v>1387</v>
      </c>
      <c r="O15" s="180">
        <v>8248.3439999999991</v>
      </c>
    </row>
    <row r="16" spans="1:15" ht="15" customHeight="1">
      <c r="A16" s="1077" t="s">
        <v>606</v>
      </c>
      <c r="B16" s="177">
        <v>643.39200000000005</v>
      </c>
      <c r="C16" s="828">
        <v>643.39200000000005</v>
      </c>
      <c r="D16" s="830"/>
      <c r="E16" s="178">
        <v>4.03</v>
      </c>
      <c r="F16" s="179">
        <v>647.42200000000003</v>
      </c>
      <c r="G16" s="176">
        <v>42560.010999999999</v>
      </c>
      <c r="H16" s="176">
        <v>3900</v>
      </c>
      <c r="I16" s="180">
        <v>46460.010999999999</v>
      </c>
      <c r="J16" s="176">
        <v>5886.8579</v>
      </c>
      <c r="K16" s="176">
        <v>2522</v>
      </c>
      <c r="L16" s="180">
        <v>8408.8578999999991</v>
      </c>
      <c r="M16" s="180">
        <v>36673.153099999996</v>
      </c>
      <c r="N16" s="180">
        <v>1378</v>
      </c>
      <c r="O16" s="180">
        <v>38051.153099999996</v>
      </c>
    </row>
    <row r="17" spans="1:15" ht="15" customHeight="1">
      <c r="A17" s="1077" t="s">
        <v>607</v>
      </c>
      <c r="B17" s="177">
        <v>384.43099999999998</v>
      </c>
      <c r="C17" s="828">
        <v>384.43099999999998</v>
      </c>
      <c r="D17" s="830"/>
      <c r="E17" s="178">
        <v>2.2000000000000002</v>
      </c>
      <c r="F17" s="179">
        <v>386.63099999999997</v>
      </c>
      <c r="G17" s="176">
        <v>1290.604</v>
      </c>
      <c r="H17" s="176">
        <v>1335</v>
      </c>
      <c r="I17" s="180">
        <v>2625.6040000000003</v>
      </c>
      <c r="J17" s="176">
        <v>256.67070000000001</v>
      </c>
      <c r="K17" s="176">
        <v>725</v>
      </c>
      <c r="L17" s="180">
        <v>981.67070000000001</v>
      </c>
      <c r="M17" s="180">
        <v>1033.9333000000001</v>
      </c>
      <c r="N17" s="180">
        <v>610</v>
      </c>
      <c r="O17" s="180">
        <v>1643.9333000000001</v>
      </c>
    </row>
    <row r="18" spans="1:15" ht="15" customHeight="1">
      <c r="A18" s="1077" t="s">
        <v>608</v>
      </c>
      <c r="B18" s="177">
        <v>707.73120000000006</v>
      </c>
      <c r="C18" s="828">
        <v>707.73120000000006</v>
      </c>
      <c r="D18" s="830"/>
      <c r="E18" s="178">
        <v>4.8</v>
      </c>
      <c r="F18" s="179">
        <v>712.53120000000001</v>
      </c>
      <c r="G18" s="176">
        <v>46816.0121</v>
      </c>
      <c r="H18" s="176">
        <v>4025</v>
      </c>
      <c r="I18" s="180">
        <v>50841.0121</v>
      </c>
      <c r="J18" s="176">
        <v>1879.251</v>
      </c>
      <c r="K18" s="176">
        <v>3112</v>
      </c>
      <c r="L18" s="180">
        <v>4991.2510000000002</v>
      </c>
      <c r="M18" s="180">
        <v>44936.761100000003</v>
      </c>
      <c r="N18" s="180">
        <v>913</v>
      </c>
      <c r="O18" s="180">
        <v>45849.761100000003</v>
      </c>
    </row>
    <row r="19" spans="1:15" ht="15" customHeight="1">
      <c r="A19" s="1077" t="s">
        <v>515</v>
      </c>
      <c r="B19" s="177">
        <v>422.87409999999994</v>
      </c>
      <c r="C19" s="828">
        <v>422.87409999999994</v>
      </c>
      <c r="D19" s="830"/>
      <c r="E19" s="178">
        <v>2.6</v>
      </c>
      <c r="F19" s="179">
        <v>425.47409999999996</v>
      </c>
      <c r="G19" s="176">
        <v>1419.6644000000001</v>
      </c>
      <c r="H19" s="176">
        <v>1840</v>
      </c>
      <c r="I19" s="180">
        <v>3259.6644000000001</v>
      </c>
      <c r="J19" s="176">
        <v>1879.251</v>
      </c>
      <c r="K19" s="176">
        <v>1050</v>
      </c>
      <c r="L19" s="180">
        <v>2929.2510000000002</v>
      </c>
      <c r="M19" s="180">
        <v>-459.58659999999986</v>
      </c>
      <c r="N19" s="180">
        <v>790</v>
      </c>
      <c r="O19" s="180">
        <v>330.41340000000014</v>
      </c>
    </row>
    <row r="20" spans="1:15" ht="15" customHeight="1">
      <c r="A20" s="1077" t="s">
        <v>609</v>
      </c>
      <c r="B20" s="177">
        <v>778.50432000000001</v>
      </c>
      <c r="C20" s="828">
        <v>778.50432000000001</v>
      </c>
      <c r="D20" s="830"/>
      <c r="E20" s="178">
        <v>3.8</v>
      </c>
      <c r="F20" s="179">
        <v>782.30431999999996</v>
      </c>
      <c r="G20" s="176">
        <v>51497.613310000001</v>
      </c>
      <c r="H20" s="176">
        <v>3186</v>
      </c>
      <c r="I20" s="180">
        <v>54683.613310000001</v>
      </c>
      <c r="J20" s="177">
        <v>1879.251</v>
      </c>
      <c r="K20" s="176">
        <v>2980</v>
      </c>
      <c r="L20" s="180">
        <v>4859.2510000000002</v>
      </c>
      <c r="M20" s="180">
        <v>49618.362310000004</v>
      </c>
      <c r="N20" s="180">
        <v>206</v>
      </c>
      <c r="O20" s="180">
        <v>49824.362310000004</v>
      </c>
    </row>
    <row r="21" spans="1:15" ht="15" customHeight="1">
      <c r="A21" s="1077" t="s">
        <v>610</v>
      </c>
      <c r="B21" s="177">
        <v>465.16150999999991</v>
      </c>
      <c r="C21" s="828">
        <v>465.16150999999991</v>
      </c>
      <c r="D21" s="830"/>
      <c r="E21" s="178">
        <v>2.2000000000000002</v>
      </c>
      <c r="F21" s="179">
        <v>467.3615099999999</v>
      </c>
      <c r="G21" s="176">
        <v>1561.63084</v>
      </c>
      <c r="H21" s="176">
        <v>1839</v>
      </c>
      <c r="I21" s="180">
        <v>3400.6308399999998</v>
      </c>
      <c r="J21" s="177">
        <v>1879.251</v>
      </c>
      <c r="K21" s="176">
        <v>1255</v>
      </c>
      <c r="L21" s="180">
        <v>3134.2510000000002</v>
      </c>
      <c r="M21" s="180">
        <v>-317.62015999999994</v>
      </c>
      <c r="N21" s="180">
        <v>584</v>
      </c>
      <c r="O21" s="180">
        <v>266.37984000000006</v>
      </c>
    </row>
    <row r="22" spans="1:15" s="1078" customFormat="1" ht="15" customHeight="1">
      <c r="A22" s="1077" t="s">
        <v>611</v>
      </c>
      <c r="B22" s="177">
        <v>856.35475199999996</v>
      </c>
      <c r="C22" s="828">
        <v>856.35475199999996</v>
      </c>
      <c r="D22" s="830"/>
      <c r="E22" s="178">
        <v>3.1</v>
      </c>
      <c r="F22" s="179">
        <v>859.45475199999998</v>
      </c>
      <c r="G22" s="177">
        <v>56647.374641000002</v>
      </c>
      <c r="H22" s="176">
        <v>2850</v>
      </c>
      <c r="I22" s="180">
        <v>59497.374641000002</v>
      </c>
      <c r="J22" s="176">
        <v>1879.251</v>
      </c>
      <c r="K22" s="176">
        <v>2540</v>
      </c>
      <c r="L22" s="180">
        <v>4419.2510000000002</v>
      </c>
      <c r="M22" s="180">
        <v>54768.123641000006</v>
      </c>
      <c r="N22" s="180">
        <v>310</v>
      </c>
      <c r="O22" s="180">
        <v>55078.123641000006</v>
      </c>
    </row>
    <row r="23" spans="1:15" s="1078" customFormat="1" ht="15" customHeight="1">
      <c r="A23" s="1077" t="s">
        <v>612</v>
      </c>
      <c r="B23" s="177">
        <v>511.67766099999994</v>
      </c>
      <c r="C23" s="828">
        <v>511.67766099999994</v>
      </c>
      <c r="D23" s="830"/>
      <c r="E23" s="178">
        <v>1.8</v>
      </c>
      <c r="F23" s="179">
        <v>513.4776609999999</v>
      </c>
      <c r="G23" s="177">
        <v>1717.7939240000001</v>
      </c>
      <c r="H23" s="176">
        <v>1120</v>
      </c>
      <c r="I23" s="180">
        <v>2837.7939240000001</v>
      </c>
      <c r="J23" s="176">
        <v>1879.251</v>
      </c>
      <c r="K23" s="176">
        <v>1670</v>
      </c>
      <c r="L23" s="180">
        <v>3549.2510000000002</v>
      </c>
      <c r="M23" s="180">
        <v>-161.45707599999992</v>
      </c>
      <c r="N23" s="180">
        <v>-550</v>
      </c>
      <c r="O23" s="180">
        <v>-711.45707599999992</v>
      </c>
    </row>
    <row r="24" spans="1:15" ht="15" customHeight="1">
      <c r="A24" s="1077" t="s">
        <v>613</v>
      </c>
      <c r="B24" s="821" t="s">
        <v>562</v>
      </c>
      <c r="C24" s="821" t="s">
        <v>562</v>
      </c>
      <c r="D24" s="821" t="s">
        <v>562</v>
      </c>
      <c r="E24" s="821" t="s">
        <v>562</v>
      </c>
      <c r="F24" s="821" t="s">
        <v>562</v>
      </c>
      <c r="G24" s="821" t="s">
        <v>562</v>
      </c>
      <c r="H24" s="821" t="s">
        <v>562</v>
      </c>
      <c r="I24" s="821" t="s">
        <v>562</v>
      </c>
      <c r="J24" s="1552">
        <v>22359</v>
      </c>
      <c r="K24" s="1553"/>
      <c r="L24" s="180">
        <v>22359</v>
      </c>
      <c r="M24" s="821" t="s">
        <v>562</v>
      </c>
      <c r="N24" s="821" t="s">
        <v>562</v>
      </c>
      <c r="O24" s="821" t="s">
        <v>562</v>
      </c>
    </row>
    <row r="25" spans="1:15" ht="15" customHeight="1">
      <c r="A25" s="1077" t="s">
        <v>614</v>
      </c>
      <c r="B25" s="821" t="s">
        <v>562</v>
      </c>
      <c r="C25" s="821" t="s">
        <v>562</v>
      </c>
      <c r="D25" s="821" t="s">
        <v>562</v>
      </c>
      <c r="E25" s="821" t="s">
        <v>562</v>
      </c>
      <c r="F25" s="821" t="s">
        <v>562</v>
      </c>
      <c r="G25" s="821" t="s">
        <v>562</v>
      </c>
      <c r="H25" s="821" t="s">
        <v>562</v>
      </c>
      <c r="I25" s="821" t="s">
        <v>562</v>
      </c>
      <c r="J25" s="1554">
        <v>92160</v>
      </c>
      <c r="K25" s="1555"/>
      <c r="L25" s="826">
        <v>92160</v>
      </c>
      <c r="M25" s="821" t="s">
        <v>562</v>
      </c>
      <c r="N25" s="821" t="s">
        <v>562</v>
      </c>
      <c r="O25" s="821" t="s">
        <v>562</v>
      </c>
    </row>
    <row r="26" spans="1:15" ht="15" customHeight="1">
      <c r="A26" s="1077" t="s">
        <v>615</v>
      </c>
      <c r="B26" s="821" t="s">
        <v>562</v>
      </c>
      <c r="C26" s="821" t="s">
        <v>562</v>
      </c>
      <c r="D26" s="821" t="s">
        <v>562</v>
      </c>
      <c r="E26" s="821" t="s">
        <v>562</v>
      </c>
      <c r="F26" s="821" t="s">
        <v>562</v>
      </c>
      <c r="G26" s="821" t="s">
        <v>562</v>
      </c>
      <c r="H26" s="821" t="s">
        <v>562</v>
      </c>
      <c r="I26" s="821" t="s">
        <v>562</v>
      </c>
      <c r="J26" s="1556">
        <v>686796</v>
      </c>
      <c r="K26" s="1556"/>
      <c r="L26" s="831">
        <v>686796</v>
      </c>
      <c r="M26" s="821" t="s">
        <v>562</v>
      </c>
      <c r="N26" s="821" t="s">
        <v>562</v>
      </c>
      <c r="O26" s="821" t="s">
        <v>562</v>
      </c>
    </row>
    <row r="27" spans="1:15" ht="15" customHeight="1">
      <c r="A27" s="1077" t="s">
        <v>616</v>
      </c>
      <c r="B27" s="821" t="s">
        <v>562</v>
      </c>
      <c r="C27" s="821" t="s">
        <v>562</v>
      </c>
      <c r="D27" s="821" t="s">
        <v>562</v>
      </c>
      <c r="E27" s="821" t="s">
        <v>562</v>
      </c>
      <c r="F27" s="821" t="s">
        <v>562</v>
      </c>
      <c r="G27" s="821" t="s">
        <v>562</v>
      </c>
      <c r="H27" s="821" t="s">
        <v>562</v>
      </c>
      <c r="I27" s="821" t="s">
        <v>562</v>
      </c>
      <c r="J27" s="1556">
        <v>398862</v>
      </c>
      <c r="K27" s="1556"/>
      <c r="L27" s="831">
        <v>398862</v>
      </c>
      <c r="M27" s="821" t="s">
        <v>562</v>
      </c>
      <c r="N27" s="821" t="s">
        <v>562</v>
      </c>
      <c r="O27" s="821" t="s">
        <v>562</v>
      </c>
    </row>
    <row r="28" spans="1:15" ht="15" customHeight="1">
      <c r="A28" s="1077" t="s">
        <v>617</v>
      </c>
      <c r="B28" s="821" t="s">
        <v>562</v>
      </c>
      <c r="C28" s="821" t="s">
        <v>562</v>
      </c>
      <c r="D28" s="821" t="s">
        <v>562</v>
      </c>
      <c r="E28" s="821" t="s">
        <v>562</v>
      </c>
      <c r="F28" s="821" t="s">
        <v>562</v>
      </c>
      <c r="G28" s="821" t="s">
        <v>562</v>
      </c>
      <c r="H28" s="821" t="s">
        <v>562</v>
      </c>
      <c r="I28" s="821" t="s">
        <v>562</v>
      </c>
      <c r="J28" s="821" t="s">
        <v>562</v>
      </c>
      <c r="K28" s="821" t="s">
        <v>562</v>
      </c>
      <c r="L28" s="821" t="s">
        <v>562</v>
      </c>
      <c r="M28" s="821" t="s">
        <v>562</v>
      </c>
      <c r="N28" s="821" t="s">
        <v>562</v>
      </c>
      <c r="O28" s="821" t="s">
        <v>562</v>
      </c>
    </row>
    <row r="29" spans="1:15" ht="15" customHeight="1">
      <c r="A29" s="1077" t="s">
        <v>618</v>
      </c>
      <c r="B29" s="821" t="s">
        <v>562</v>
      </c>
      <c r="C29" s="821" t="s">
        <v>562</v>
      </c>
      <c r="D29" s="821" t="s">
        <v>562</v>
      </c>
      <c r="E29" s="821" t="s">
        <v>562</v>
      </c>
      <c r="F29" s="821" t="s">
        <v>562</v>
      </c>
      <c r="G29" s="821" t="s">
        <v>562</v>
      </c>
      <c r="H29" s="821" t="s">
        <v>562</v>
      </c>
      <c r="I29" s="821" t="s">
        <v>562</v>
      </c>
      <c r="J29" s="821" t="s">
        <v>562</v>
      </c>
      <c r="K29" s="821" t="s">
        <v>562</v>
      </c>
      <c r="L29" s="821" t="s">
        <v>562</v>
      </c>
      <c r="M29" s="821" t="s">
        <v>562</v>
      </c>
      <c r="N29" s="821" t="s">
        <v>562</v>
      </c>
      <c r="O29" s="821" t="s">
        <v>562</v>
      </c>
    </row>
    <row r="30" spans="1:15">
      <c r="A30" s="1057" t="s">
        <v>528</v>
      </c>
      <c r="B30" s="1079"/>
      <c r="C30" s="1079"/>
      <c r="D30" s="1079"/>
      <c r="E30" s="1079"/>
      <c r="F30" s="1080"/>
      <c r="G30" s="1080"/>
      <c r="H30" s="1081"/>
      <c r="I30" s="1080"/>
      <c r="J30" s="1550" t="s">
        <v>619</v>
      </c>
      <c r="K30" s="1550"/>
      <c r="L30" s="1550"/>
      <c r="M30" s="1550"/>
      <c r="N30" s="1550"/>
      <c r="O30" s="1550"/>
    </row>
    <row r="31" spans="1:15" ht="13.15" customHeight="1">
      <c r="A31" s="1057" t="s">
        <v>620</v>
      </c>
      <c r="B31" s="1079"/>
      <c r="C31" s="1079"/>
      <c r="D31" s="1079"/>
      <c r="E31" s="1079"/>
      <c r="F31" s="1080"/>
      <c r="G31" s="1080"/>
      <c r="H31" s="1081"/>
      <c r="I31" s="1080"/>
      <c r="J31" s="1551" t="s">
        <v>621</v>
      </c>
      <c r="K31" s="1551"/>
      <c r="L31" s="1551"/>
      <c r="M31" s="1551"/>
      <c r="N31" s="1551"/>
      <c r="O31" s="1551"/>
    </row>
    <row r="34" spans="12:12">
      <c r="L34" s="1084"/>
    </row>
  </sheetData>
  <mergeCells count="17">
    <mergeCell ref="J30:O30"/>
    <mergeCell ref="J31:O31"/>
    <mergeCell ref="J24:K24"/>
    <mergeCell ref="J25:K25"/>
    <mergeCell ref="J26:K26"/>
    <mergeCell ref="J27:K27"/>
    <mergeCell ref="A3:O3"/>
    <mergeCell ref="A4:O4"/>
    <mergeCell ref="A6:A8"/>
    <mergeCell ref="C6:F6"/>
    <mergeCell ref="G6:I6"/>
    <mergeCell ref="J6:L6"/>
    <mergeCell ref="M6:O6"/>
    <mergeCell ref="C7:F7"/>
    <mergeCell ref="G7:I7"/>
    <mergeCell ref="J7:L7"/>
    <mergeCell ref="M7:O7"/>
  </mergeCells>
  <hyperlinks>
    <hyperlink ref="O2" location="உள்ளடக்கம்!A1" display="cs;slf;fj;jpw;F jpUk;Gtjw;F" xr:uid="{ACA5FD45-ED24-46DA-A937-9DDD7F66C9DD}"/>
  </hyperlinks>
  <pageMargins left="0.7" right="0.7" top="0.75" bottom="0.75" header="0.3" footer="0.3"/>
  <headerFooter>
    <oddHeader>&amp;L&amp;"Calibri"&amp;10&amp;K000000 [Limited Sharing]&amp;1#_x000D_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F01EF-04B1-47C1-9E26-6E8F55A16ADC}">
  <dimension ref="A1:I52"/>
  <sheetViews>
    <sheetView workbookViewId="0">
      <selection activeCell="I2" sqref="I2"/>
    </sheetView>
  </sheetViews>
  <sheetFormatPr defaultRowHeight="12.75"/>
  <cols>
    <col min="1" max="1" width="17.83203125" style="163" customWidth="1"/>
    <col min="2" max="2" width="12.33203125" style="1083" customWidth="1"/>
    <col min="3" max="3" width="14.83203125" style="1100" customWidth="1"/>
    <col min="4" max="4" width="16.5" style="1083" customWidth="1"/>
    <col min="5" max="5" width="14.33203125" style="1100" customWidth="1"/>
    <col min="6" max="6" width="14.1640625" style="1100" customWidth="1"/>
    <col min="7" max="7" width="15.6640625" style="1083" customWidth="1"/>
    <col min="8" max="8" width="14.5" style="1100" customWidth="1"/>
    <col min="9" max="9" width="17" style="1100" customWidth="1"/>
    <col min="10" max="256" width="9.33203125" style="163"/>
    <col min="257" max="257" width="17.83203125" style="163" customWidth="1"/>
    <col min="258" max="258" width="12.33203125" style="163" customWidth="1"/>
    <col min="259" max="259" width="14.83203125" style="163" customWidth="1"/>
    <col min="260" max="260" width="16.5" style="163" customWidth="1"/>
    <col min="261" max="261" width="14.33203125" style="163" customWidth="1"/>
    <col min="262" max="262" width="14.1640625" style="163" customWidth="1"/>
    <col min="263" max="263" width="15.6640625" style="163" customWidth="1"/>
    <col min="264" max="264" width="14.5" style="163" customWidth="1"/>
    <col min="265" max="265" width="17" style="163" customWidth="1"/>
    <col min="266" max="512" width="9.33203125" style="163"/>
    <col min="513" max="513" width="17.83203125" style="163" customWidth="1"/>
    <col min="514" max="514" width="12.33203125" style="163" customWidth="1"/>
    <col min="515" max="515" width="14.83203125" style="163" customWidth="1"/>
    <col min="516" max="516" width="16.5" style="163" customWidth="1"/>
    <col min="517" max="517" width="14.33203125" style="163" customWidth="1"/>
    <col min="518" max="518" width="14.1640625" style="163" customWidth="1"/>
    <col min="519" max="519" width="15.6640625" style="163" customWidth="1"/>
    <col min="520" max="520" width="14.5" style="163" customWidth="1"/>
    <col min="521" max="521" width="17" style="163" customWidth="1"/>
    <col min="522" max="768" width="9.33203125" style="163"/>
    <col min="769" max="769" width="17.83203125" style="163" customWidth="1"/>
    <col min="770" max="770" width="12.33203125" style="163" customWidth="1"/>
    <col min="771" max="771" width="14.83203125" style="163" customWidth="1"/>
    <col min="772" max="772" width="16.5" style="163" customWidth="1"/>
    <col min="773" max="773" width="14.33203125" style="163" customWidth="1"/>
    <col min="774" max="774" width="14.1640625" style="163" customWidth="1"/>
    <col min="775" max="775" width="15.6640625" style="163" customWidth="1"/>
    <col min="776" max="776" width="14.5" style="163" customWidth="1"/>
    <col min="777" max="777" width="17" style="163" customWidth="1"/>
    <col min="778" max="1024" width="9.33203125" style="163"/>
    <col min="1025" max="1025" width="17.83203125" style="163" customWidth="1"/>
    <col min="1026" max="1026" width="12.33203125" style="163" customWidth="1"/>
    <col min="1027" max="1027" width="14.83203125" style="163" customWidth="1"/>
    <col min="1028" max="1028" width="16.5" style="163" customWidth="1"/>
    <col min="1029" max="1029" width="14.33203125" style="163" customWidth="1"/>
    <col min="1030" max="1030" width="14.1640625" style="163" customWidth="1"/>
    <col min="1031" max="1031" width="15.6640625" style="163" customWidth="1"/>
    <col min="1032" max="1032" width="14.5" style="163" customWidth="1"/>
    <col min="1033" max="1033" width="17" style="163" customWidth="1"/>
    <col min="1034" max="1280" width="9.33203125" style="163"/>
    <col min="1281" max="1281" width="17.83203125" style="163" customWidth="1"/>
    <col min="1282" max="1282" width="12.33203125" style="163" customWidth="1"/>
    <col min="1283" max="1283" width="14.83203125" style="163" customWidth="1"/>
    <col min="1284" max="1284" width="16.5" style="163" customWidth="1"/>
    <col min="1285" max="1285" width="14.33203125" style="163" customWidth="1"/>
    <col min="1286" max="1286" width="14.1640625" style="163" customWidth="1"/>
    <col min="1287" max="1287" width="15.6640625" style="163" customWidth="1"/>
    <col min="1288" max="1288" width="14.5" style="163" customWidth="1"/>
    <col min="1289" max="1289" width="17" style="163" customWidth="1"/>
    <col min="1290" max="1536" width="9.33203125" style="163"/>
    <col min="1537" max="1537" width="17.83203125" style="163" customWidth="1"/>
    <col min="1538" max="1538" width="12.33203125" style="163" customWidth="1"/>
    <col min="1539" max="1539" width="14.83203125" style="163" customWidth="1"/>
    <col min="1540" max="1540" width="16.5" style="163" customWidth="1"/>
    <col min="1541" max="1541" width="14.33203125" style="163" customWidth="1"/>
    <col min="1542" max="1542" width="14.1640625" style="163" customWidth="1"/>
    <col min="1543" max="1543" width="15.6640625" style="163" customWidth="1"/>
    <col min="1544" max="1544" width="14.5" style="163" customWidth="1"/>
    <col min="1545" max="1545" width="17" style="163" customWidth="1"/>
    <col min="1546" max="1792" width="9.33203125" style="163"/>
    <col min="1793" max="1793" width="17.83203125" style="163" customWidth="1"/>
    <col min="1794" max="1794" width="12.33203125" style="163" customWidth="1"/>
    <col min="1795" max="1795" width="14.83203125" style="163" customWidth="1"/>
    <col min="1796" max="1796" width="16.5" style="163" customWidth="1"/>
    <col min="1797" max="1797" width="14.33203125" style="163" customWidth="1"/>
    <col min="1798" max="1798" width="14.1640625" style="163" customWidth="1"/>
    <col min="1799" max="1799" width="15.6640625" style="163" customWidth="1"/>
    <col min="1800" max="1800" width="14.5" style="163" customWidth="1"/>
    <col min="1801" max="1801" width="17" style="163" customWidth="1"/>
    <col min="1802" max="2048" width="9.33203125" style="163"/>
    <col min="2049" max="2049" width="17.83203125" style="163" customWidth="1"/>
    <col min="2050" max="2050" width="12.33203125" style="163" customWidth="1"/>
    <col min="2051" max="2051" width="14.83203125" style="163" customWidth="1"/>
    <col min="2052" max="2052" width="16.5" style="163" customWidth="1"/>
    <col min="2053" max="2053" width="14.33203125" style="163" customWidth="1"/>
    <col min="2054" max="2054" width="14.1640625" style="163" customWidth="1"/>
    <col min="2055" max="2055" width="15.6640625" style="163" customWidth="1"/>
    <col min="2056" max="2056" width="14.5" style="163" customWidth="1"/>
    <col min="2057" max="2057" width="17" style="163" customWidth="1"/>
    <col min="2058" max="2304" width="9.33203125" style="163"/>
    <col min="2305" max="2305" width="17.83203125" style="163" customWidth="1"/>
    <col min="2306" max="2306" width="12.33203125" style="163" customWidth="1"/>
    <col min="2307" max="2307" width="14.83203125" style="163" customWidth="1"/>
    <col min="2308" max="2308" width="16.5" style="163" customWidth="1"/>
    <col min="2309" max="2309" width="14.33203125" style="163" customWidth="1"/>
    <col min="2310" max="2310" width="14.1640625" style="163" customWidth="1"/>
    <col min="2311" max="2311" width="15.6640625" style="163" customWidth="1"/>
    <col min="2312" max="2312" width="14.5" style="163" customWidth="1"/>
    <col min="2313" max="2313" width="17" style="163" customWidth="1"/>
    <col min="2314" max="2560" width="9.33203125" style="163"/>
    <col min="2561" max="2561" width="17.83203125" style="163" customWidth="1"/>
    <col min="2562" max="2562" width="12.33203125" style="163" customWidth="1"/>
    <col min="2563" max="2563" width="14.83203125" style="163" customWidth="1"/>
    <col min="2564" max="2564" width="16.5" style="163" customWidth="1"/>
    <col min="2565" max="2565" width="14.33203125" style="163" customWidth="1"/>
    <col min="2566" max="2566" width="14.1640625" style="163" customWidth="1"/>
    <col min="2567" max="2567" width="15.6640625" style="163" customWidth="1"/>
    <col min="2568" max="2568" width="14.5" style="163" customWidth="1"/>
    <col min="2569" max="2569" width="17" style="163" customWidth="1"/>
    <col min="2570" max="2816" width="9.33203125" style="163"/>
    <col min="2817" max="2817" width="17.83203125" style="163" customWidth="1"/>
    <col min="2818" max="2818" width="12.33203125" style="163" customWidth="1"/>
    <col min="2819" max="2819" width="14.83203125" style="163" customWidth="1"/>
    <col min="2820" max="2820" width="16.5" style="163" customWidth="1"/>
    <col min="2821" max="2821" width="14.33203125" style="163" customWidth="1"/>
    <col min="2822" max="2822" width="14.1640625" style="163" customWidth="1"/>
    <col min="2823" max="2823" width="15.6640625" style="163" customWidth="1"/>
    <col min="2824" max="2824" width="14.5" style="163" customWidth="1"/>
    <col min="2825" max="2825" width="17" style="163" customWidth="1"/>
    <col min="2826" max="3072" width="9.33203125" style="163"/>
    <col min="3073" max="3073" width="17.83203125" style="163" customWidth="1"/>
    <col min="3074" max="3074" width="12.33203125" style="163" customWidth="1"/>
    <col min="3075" max="3075" width="14.83203125" style="163" customWidth="1"/>
    <col min="3076" max="3076" width="16.5" style="163" customWidth="1"/>
    <col min="3077" max="3077" width="14.33203125" style="163" customWidth="1"/>
    <col min="3078" max="3078" width="14.1640625" style="163" customWidth="1"/>
    <col min="3079" max="3079" width="15.6640625" style="163" customWidth="1"/>
    <col min="3080" max="3080" width="14.5" style="163" customWidth="1"/>
    <col min="3081" max="3081" width="17" style="163" customWidth="1"/>
    <col min="3082" max="3328" width="9.33203125" style="163"/>
    <col min="3329" max="3329" width="17.83203125" style="163" customWidth="1"/>
    <col min="3330" max="3330" width="12.33203125" style="163" customWidth="1"/>
    <col min="3331" max="3331" width="14.83203125" style="163" customWidth="1"/>
    <col min="3332" max="3332" width="16.5" style="163" customWidth="1"/>
    <col min="3333" max="3333" width="14.33203125" style="163" customWidth="1"/>
    <col min="3334" max="3334" width="14.1640625" style="163" customWidth="1"/>
    <col min="3335" max="3335" width="15.6640625" style="163" customWidth="1"/>
    <col min="3336" max="3336" width="14.5" style="163" customWidth="1"/>
    <col min="3337" max="3337" width="17" style="163" customWidth="1"/>
    <col min="3338" max="3584" width="9.33203125" style="163"/>
    <col min="3585" max="3585" width="17.83203125" style="163" customWidth="1"/>
    <col min="3586" max="3586" width="12.33203125" style="163" customWidth="1"/>
    <col min="3587" max="3587" width="14.83203125" style="163" customWidth="1"/>
    <col min="3588" max="3588" width="16.5" style="163" customWidth="1"/>
    <col min="3589" max="3589" width="14.33203125" style="163" customWidth="1"/>
    <col min="3590" max="3590" width="14.1640625" style="163" customWidth="1"/>
    <col min="3591" max="3591" width="15.6640625" style="163" customWidth="1"/>
    <col min="3592" max="3592" width="14.5" style="163" customWidth="1"/>
    <col min="3593" max="3593" width="17" style="163" customWidth="1"/>
    <col min="3594" max="3840" width="9.33203125" style="163"/>
    <col min="3841" max="3841" width="17.83203125" style="163" customWidth="1"/>
    <col min="3842" max="3842" width="12.33203125" style="163" customWidth="1"/>
    <col min="3843" max="3843" width="14.83203125" style="163" customWidth="1"/>
    <col min="3844" max="3844" width="16.5" style="163" customWidth="1"/>
    <col min="3845" max="3845" width="14.33203125" style="163" customWidth="1"/>
    <col min="3846" max="3846" width="14.1640625" style="163" customWidth="1"/>
    <col min="3847" max="3847" width="15.6640625" style="163" customWidth="1"/>
    <col min="3848" max="3848" width="14.5" style="163" customWidth="1"/>
    <col min="3849" max="3849" width="17" style="163" customWidth="1"/>
    <col min="3850" max="4096" width="9.33203125" style="163"/>
    <col min="4097" max="4097" width="17.83203125" style="163" customWidth="1"/>
    <col min="4098" max="4098" width="12.33203125" style="163" customWidth="1"/>
    <col min="4099" max="4099" width="14.83203125" style="163" customWidth="1"/>
    <col min="4100" max="4100" width="16.5" style="163" customWidth="1"/>
    <col min="4101" max="4101" width="14.33203125" style="163" customWidth="1"/>
    <col min="4102" max="4102" width="14.1640625" style="163" customWidth="1"/>
    <col min="4103" max="4103" width="15.6640625" style="163" customWidth="1"/>
    <col min="4104" max="4104" width="14.5" style="163" customWidth="1"/>
    <col min="4105" max="4105" width="17" style="163" customWidth="1"/>
    <col min="4106" max="4352" width="9.33203125" style="163"/>
    <col min="4353" max="4353" width="17.83203125" style="163" customWidth="1"/>
    <col min="4354" max="4354" width="12.33203125" style="163" customWidth="1"/>
    <col min="4355" max="4355" width="14.83203125" style="163" customWidth="1"/>
    <col min="4356" max="4356" width="16.5" style="163" customWidth="1"/>
    <col min="4357" max="4357" width="14.33203125" style="163" customWidth="1"/>
    <col min="4358" max="4358" width="14.1640625" style="163" customWidth="1"/>
    <col min="4359" max="4359" width="15.6640625" style="163" customWidth="1"/>
    <col min="4360" max="4360" width="14.5" style="163" customWidth="1"/>
    <col min="4361" max="4361" width="17" style="163" customWidth="1"/>
    <col min="4362" max="4608" width="9.33203125" style="163"/>
    <col min="4609" max="4609" width="17.83203125" style="163" customWidth="1"/>
    <col min="4610" max="4610" width="12.33203125" style="163" customWidth="1"/>
    <col min="4611" max="4611" width="14.83203125" style="163" customWidth="1"/>
    <col min="4612" max="4612" width="16.5" style="163" customWidth="1"/>
    <col min="4613" max="4613" width="14.33203125" style="163" customWidth="1"/>
    <col min="4614" max="4614" width="14.1640625" style="163" customWidth="1"/>
    <col min="4615" max="4615" width="15.6640625" style="163" customWidth="1"/>
    <col min="4616" max="4616" width="14.5" style="163" customWidth="1"/>
    <col min="4617" max="4617" width="17" style="163" customWidth="1"/>
    <col min="4618" max="4864" width="9.33203125" style="163"/>
    <col min="4865" max="4865" width="17.83203125" style="163" customWidth="1"/>
    <col min="4866" max="4866" width="12.33203125" style="163" customWidth="1"/>
    <col min="4867" max="4867" width="14.83203125" style="163" customWidth="1"/>
    <col min="4868" max="4868" width="16.5" style="163" customWidth="1"/>
    <col min="4869" max="4869" width="14.33203125" style="163" customWidth="1"/>
    <col min="4870" max="4870" width="14.1640625" style="163" customWidth="1"/>
    <col min="4871" max="4871" width="15.6640625" style="163" customWidth="1"/>
    <col min="4872" max="4872" width="14.5" style="163" customWidth="1"/>
    <col min="4873" max="4873" width="17" style="163" customWidth="1"/>
    <col min="4874" max="5120" width="9.33203125" style="163"/>
    <col min="5121" max="5121" width="17.83203125" style="163" customWidth="1"/>
    <col min="5122" max="5122" width="12.33203125" style="163" customWidth="1"/>
    <col min="5123" max="5123" width="14.83203125" style="163" customWidth="1"/>
    <col min="5124" max="5124" width="16.5" style="163" customWidth="1"/>
    <col min="5125" max="5125" width="14.33203125" style="163" customWidth="1"/>
    <col min="5126" max="5126" width="14.1640625" style="163" customWidth="1"/>
    <col min="5127" max="5127" width="15.6640625" style="163" customWidth="1"/>
    <col min="5128" max="5128" width="14.5" style="163" customWidth="1"/>
    <col min="5129" max="5129" width="17" style="163" customWidth="1"/>
    <col min="5130" max="5376" width="9.33203125" style="163"/>
    <col min="5377" max="5377" width="17.83203125" style="163" customWidth="1"/>
    <col min="5378" max="5378" width="12.33203125" style="163" customWidth="1"/>
    <col min="5379" max="5379" width="14.83203125" style="163" customWidth="1"/>
    <col min="5380" max="5380" width="16.5" style="163" customWidth="1"/>
    <col min="5381" max="5381" width="14.33203125" style="163" customWidth="1"/>
    <col min="5382" max="5382" width="14.1640625" style="163" customWidth="1"/>
    <col min="5383" max="5383" width="15.6640625" style="163" customWidth="1"/>
    <col min="5384" max="5384" width="14.5" style="163" customWidth="1"/>
    <col min="5385" max="5385" width="17" style="163" customWidth="1"/>
    <col min="5386" max="5632" width="9.33203125" style="163"/>
    <col min="5633" max="5633" width="17.83203125" style="163" customWidth="1"/>
    <col min="5634" max="5634" width="12.33203125" style="163" customWidth="1"/>
    <col min="5635" max="5635" width="14.83203125" style="163" customWidth="1"/>
    <col min="5636" max="5636" width="16.5" style="163" customWidth="1"/>
    <col min="5637" max="5637" width="14.33203125" style="163" customWidth="1"/>
    <col min="5638" max="5638" width="14.1640625" style="163" customWidth="1"/>
    <col min="5639" max="5639" width="15.6640625" style="163" customWidth="1"/>
    <col min="5640" max="5640" width="14.5" style="163" customWidth="1"/>
    <col min="5641" max="5641" width="17" style="163" customWidth="1"/>
    <col min="5642" max="5888" width="9.33203125" style="163"/>
    <col min="5889" max="5889" width="17.83203125" style="163" customWidth="1"/>
    <col min="5890" max="5890" width="12.33203125" style="163" customWidth="1"/>
    <col min="5891" max="5891" width="14.83203125" style="163" customWidth="1"/>
    <col min="5892" max="5892" width="16.5" style="163" customWidth="1"/>
    <col min="5893" max="5893" width="14.33203125" style="163" customWidth="1"/>
    <col min="5894" max="5894" width="14.1640625" style="163" customWidth="1"/>
    <col min="5895" max="5895" width="15.6640625" style="163" customWidth="1"/>
    <col min="5896" max="5896" width="14.5" style="163" customWidth="1"/>
    <col min="5897" max="5897" width="17" style="163" customWidth="1"/>
    <col min="5898" max="6144" width="9.33203125" style="163"/>
    <col min="6145" max="6145" width="17.83203125" style="163" customWidth="1"/>
    <col min="6146" max="6146" width="12.33203125" style="163" customWidth="1"/>
    <col min="6147" max="6147" width="14.83203125" style="163" customWidth="1"/>
    <col min="6148" max="6148" width="16.5" style="163" customWidth="1"/>
    <col min="6149" max="6149" width="14.33203125" style="163" customWidth="1"/>
    <col min="6150" max="6150" width="14.1640625" style="163" customWidth="1"/>
    <col min="6151" max="6151" width="15.6640625" style="163" customWidth="1"/>
    <col min="6152" max="6152" width="14.5" style="163" customWidth="1"/>
    <col min="6153" max="6153" width="17" style="163" customWidth="1"/>
    <col min="6154" max="6400" width="9.33203125" style="163"/>
    <col min="6401" max="6401" width="17.83203125" style="163" customWidth="1"/>
    <col min="6402" max="6402" width="12.33203125" style="163" customWidth="1"/>
    <col min="6403" max="6403" width="14.83203125" style="163" customWidth="1"/>
    <col min="6404" max="6404" width="16.5" style="163" customWidth="1"/>
    <col min="6405" max="6405" width="14.33203125" style="163" customWidth="1"/>
    <col min="6406" max="6406" width="14.1640625" style="163" customWidth="1"/>
    <col min="6407" max="6407" width="15.6640625" style="163" customWidth="1"/>
    <col min="6408" max="6408" width="14.5" style="163" customWidth="1"/>
    <col min="6409" max="6409" width="17" style="163" customWidth="1"/>
    <col min="6410" max="6656" width="9.33203125" style="163"/>
    <col min="6657" max="6657" width="17.83203125" style="163" customWidth="1"/>
    <col min="6658" max="6658" width="12.33203125" style="163" customWidth="1"/>
    <col min="6659" max="6659" width="14.83203125" style="163" customWidth="1"/>
    <col min="6660" max="6660" width="16.5" style="163" customWidth="1"/>
    <col min="6661" max="6661" width="14.33203125" style="163" customWidth="1"/>
    <col min="6662" max="6662" width="14.1640625" style="163" customWidth="1"/>
    <col min="6663" max="6663" width="15.6640625" style="163" customWidth="1"/>
    <col min="6664" max="6664" width="14.5" style="163" customWidth="1"/>
    <col min="6665" max="6665" width="17" style="163" customWidth="1"/>
    <col min="6666" max="6912" width="9.33203125" style="163"/>
    <col min="6913" max="6913" width="17.83203125" style="163" customWidth="1"/>
    <col min="6914" max="6914" width="12.33203125" style="163" customWidth="1"/>
    <col min="6915" max="6915" width="14.83203125" style="163" customWidth="1"/>
    <col min="6916" max="6916" width="16.5" style="163" customWidth="1"/>
    <col min="6917" max="6917" width="14.33203125" style="163" customWidth="1"/>
    <col min="6918" max="6918" width="14.1640625" style="163" customWidth="1"/>
    <col min="6919" max="6919" width="15.6640625" style="163" customWidth="1"/>
    <col min="6920" max="6920" width="14.5" style="163" customWidth="1"/>
    <col min="6921" max="6921" width="17" style="163" customWidth="1"/>
    <col min="6922" max="7168" width="9.33203125" style="163"/>
    <col min="7169" max="7169" width="17.83203125" style="163" customWidth="1"/>
    <col min="7170" max="7170" width="12.33203125" style="163" customWidth="1"/>
    <col min="7171" max="7171" width="14.83203125" style="163" customWidth="1"/>
    <col min="7172" max="7172" width="16.5" style="163" customWidth="1"/>
    <col min="7173" max="7173" width="14.33203125" style="163" customWidth="1"/>
    <col min="7174" max="7174" width="14.1640625" style="163" customWidth="1"/>
    <col min="7175" max="7175" width="15.6640625" style="163" customWidth="1"/>
    <col min="7176" max="7176" width="14.5" style="163" customWidth="1"/>
    <col min="7177" max="7177" width="17" style="163" customWidth="1"/>
    <col min="7178" max="7424" width="9.33203125" style="163"/>
    <col min="7425" max="7425" width="17.83203125" style="163" customWidth="1"/>
    <col min="7426" max="7426" width="12.33203125" style="163" customWidth="1"/>
    <col min="7427" max="7427" width="14.83203125" style="163" customWidth="1"/>
    <col min="7428" max="7428" width="16.5" style="163" customWidth="1"/>
    <col min="7429" max="7429" width="14.33203125" style="163" customWidth="1"/>
    <col min="7430" max="7430" width="14.1640625" style="163" customWidth="1"/>
    <col min="7431" max="7431" width="15.6640625" style="163" customWidth="1"/>
    <col min="7432" max="7432" width="14.5" style="163" customWidth="1"/>
    <col min="7433" max="7433" width="17" style="163" customWidth="1"/>
    <col min="7434" max="7680" width="9.33203125" style="163"/>
    <col min="7681" max="7681" width="17.83203125" style="163" customWidth="1"/>
    <col min="7682" max="7682" width="12.33203125" style="163" customWidth="1"/>
    <col min="7683" max="7683" width="14.83203125" style="163" customWidth="1"/>
    <col min="7684" max="7684" width="16.5" style="163" customWidth="1"/>
    <col min="7685" max="7685" width="14.33203125" style="163" customWidth="1"/>
    <col min="7686" max="7686" width="14.1640625" style="163" customWidth="1"/>
    <col min="7687" max="7687" width="15.6640625" style="163" customWidth="1"/>
    <col min="7688" max="7688" width="14.5" style="163" customWidth="1"/>
    <col min="7689" max="7689" width="17" style="163" customWidth="1"/>
    <col min="7690" max="7936" width="9.33203125" style="163"/>
    <col min="7937" max="7937" width="17.83203125" style="163" customWidth="1"/>
    <col min="7938" max="7938" width="12.33203125" style="163" customWidth="1"/>
    <col min="7939" max="7939" width="14.83203125" style="163" customWidth="1"/>
    <col min="7940" max="7940" width="16.5" style="163" customWidth="1"/>
    <col min="7941" max="7941" width="14.33203125" style="163" customWidth="1"/>
    <col min="7942" max="7942" width="14.1640625" style="163" customWidth="1"/>
    <col min="7943" max="7943" width="15.6640625" style="163" customWidth="1"/>
    <col min="7944" max="7944" width="14.5" style="163" customWidth="1"/>
    <col min="7945" max="7945" width="17" style="163" customWidth="1"/>
    <col min="7946" max="8192" width="9.33203125" style="163"/>
    <col min="8193" max="8193" width="17.83203125" style="163" customWidth="1"/>
    <col min="8194" max="8194" width="12.33203125" style="163" customWidth="1"/>
    <col min="8195" max="8195" width="14.83203125" style="163" customWidth="1"/>
    <col min="8196" max="8196" width="16.5" style="163" customWidth="1"/>
    <col min="8197" max="8197" width="14.33203125" style="163" customWidth="1"/>
    <col min="8198" max="8198" width="14.1640625" style="163" customWidth="1"/>
    <col min="8199" max="8199" width="15.6640625" style="163" customWidth="1"/>
    <col min="8200" max="8200" width="14.5" style="163" customWidth="1"/>
    <col min="8201" max="8201" width="17" style="163" customWidth="1"/>
    <col min="8202" max="8448" width="9.33203125" style="163"/>
    <col min="8449" max="8449" width="17.83203125" style="163" customWidth="1"/>
    <col min="8450" max="8450" width="12.33203125" style="163" customWidth="1"/>
    <col min="8451" max="8451" width="14.83203125" style="163" customWidth="1"/>
    <col min="8452" max="8452" width="16.5" style="163" customWidth="1"/>
    <col min="8453" max="8453" width="14.33203125" style="163" customWidth="1"/>
    <col min="8454" max="8454" width="14.1640625" style="163" customWidth="1"/>
    <col min="8455" max="8455" width="15.6640625" style="163" customWidth="1"/>
    <col min="8456" max="8456" width="14.5" style="163" customWidth="1"/>
    <col min="8457" max="8457" width="17" style="163" customWidth="1"/>
    <col min="8458" max="8704" width="9.33203125" style="163"/>
    <col min="8705" max="8705" width="17.83203125" style="163" customWidth="1"/>
    <col min="8706" max="8706" width="12.33203125" style="163" customWidth="1"/>
    <col min="8707" max="8707" width="14.83203125" style="163" customWidth="1"/>
    <col min="8708" max="8708" width="16.5" style="163" customWidth="1"/>
    <col min="8709" max="8709" width="14.33203125" style="163" customWidth="1"/>
    <col min="8710" max="8710" width="14.1640625" style="163" customWidth="1"/>
    <col min="8711" max="8711" width="15.6640625" style="163" customWidth="1"/>
    <col min="8712" max="8712" width="14.5" style="163" customWidth="1"/>
    <col min="8713" max="8713" width="17" style="163" customWidth="1"/>
    <col min="8714" max="8960" width="9.33203125" style="163"/>
    <col min="8961" max="8961" width="17.83203125" style="163" customWidth="1"/>
    <col min="8962" max="8962" width="12.33203125" style="163" customWidth="1"/>
    <col min="8963" max="8963" width="14.83203125" style="163" customWidth="1"/>
    <col min="8964" max="8964" width="16.5" style="163" customWidth="1"/>
    <col min="8965" max="8965" width="14.33203125" style="163" customWidth="1"/>
    <col min="8966" max="8966" width="14.1640625" style="163" customWidth="1"/>
    <col min="8967" max="8967" width="15.6640625" style="163" customWidth="1"/>
    <col min="8968" max="8968" width="14.5" style="163" customWidth="1"/>
    <col min="8969" max="8969" width="17" style="163" customWidth="1"/>
    <col min="8970" max="9216" width="9.33203125" style="163"/>
    <col min="9217" max="9217" width="17.83203125" style="163" customWidth="1"/>
    <col min="9218" max="9218" width="12.33203125" style="163" customWidth="1"/>
    <col min="9219" max="9219" width="14.83203125" style="163" customWidth="1"/>
    <col min="9220" max="9220" width="16.5" style="163" customWidth="1"/>
    <col min="9221" max="9221" width="14.33203125" style="163" customWidth="1"/>
    <col min="9222" max="9222" width="14.1640625" style="163" customWidth="1"/>
    <col min="9223" max="9223" width="15.6640625" style="163" customWidth="1"/>
    <col min="9224" max="9224" width="14.5" style="163" customWidth="1"/>
    <col min="9225" max="9225" width="17" style="163" customWidth="1"/>
    <col min="9226" max="9472" width="9.33203125" style="163"/>
    <col min="9473" max="9473" width="17.83203125" style="163" customWidth="1"/>
    <col min="9474" max="9474" width="12.33203125" style="163" customWidth="1"/>
    <col min="9475" max="9475" width="14.83203125" style="163" customWidth="1"/>
    <col min="9476" max="9476" width="16.5" style="163" customWidth="1"/>
    <col min="9477" max="9477" width="14.33203125" style="163" customWidth="1"/>
    <col min="9478" max="9478" width="14.1640625" style="163" customWidth="1"/>
    <col min="9479" max="9479" width="15.6640625" style="163" customWidth="1"/>
    <col min="9480" max="9480" width="14.5" style="163" customWidth="1"/>
    <col min="9481" max="9481" width="17" style="163" customWidth="1"/>
    <col min="9482" max="9728" width="9.33203125" style="163"/>
    <col min="9729" max="9729" width="17.83203125" style="163" customWidth="1"/>
    <col min="9730" max="9730" width="12.33203125" style="163" customWidth="1"/>
    <col min="9731" max="9731" width="14.83203125" style="163" customWidth="1"/>
    <col min="9732" max="9732" width="16.5" style="163" customWidth="1"/>
    <col min="9733" max="9733" width="14.33203125" style="163" customWidth="1"/>
    <col min="9734" max="9734" width="14.1640625" style="163" customWidth="1"/>
    <col min="9735" max="9735" width="15.6640625" style="163" customWidth="1"/>
    <col min="9736" max="9736" width="14.5" style="163" customWidth="1"/>
    <col min="9737" max="9737" width="17" style="163" customWidth="1"/>
    <col min="9738" max="9984" width="9.33203125" style="163"/>
    <col min="9985" max="9985" width="17.83203125" style="163" customWidth="1"/>
    <col min="9986" max="9986" width="12.33203125" style="163" customWidth="1"/>
    <col min="9987" max="9987" width="14.83203125" style="163" customWidth="1"/>
    <col min="9988" max="9988" width="16.5" style="163" customWidth="1"/>
    <col min="9989" max="9989" width="14.33203125" style="163" customWidth="1"/>
    <col min="9990" max="9990" width="14.1640625" style="163" customWidth="1"/>
    <col min="9991" max="9991" width="15.6640625" style="163" customWidth="1"/>
    <col min="9992" max="9992" width="14.5" style="163" customWidth="1"/>
    <col min="9993" max="9993" width="17" style="163" customWidth="1"/>
    <col min="9994" max="10240" width="9.33203125" style="163"/>
    <col min="10241" max="10241" width="17.83203125" style="163" customWidth="1"/>
    <col min="10242" max="10242" width="12.33203125" style="163" customWidth="1"/>
    <col min="10243" max="10243" width="14.83203125" style="163" customWidth="1"/>
    <col min="10244" max="10244" width="16.5" style="163" customWidth="1"/>
    <col min="10245" max="10245" width="14.33203125" style="163" customWidth="1"/>
    <col min="10246" max="10246" width="14.1640625" style="163" customWidth="1"/>
    <col min="10247" max="10247" width="15.6640625" style="163" customWidth="1"/>
    <col min="10248" max="10248" width="14.5" style="163" customWidth="1"/>
    <col min="10249" max="10249" width="17" style="163" customWidth="1"/>
    <col min="10250" max="10496" width="9.33203125" style="163"/>
    <col min="10497" max="10497" width="17.83203125" style="163" customWidth="1"/>
    <col min="10498" max="10498" width="12.33203125" style="163" customWidth="1"/>
    <col min="10499" max="10499" width="14.83203125" style="163" customWidth="1"/>
    <col min="10500" max="10500" width="16.5" style="163" customWidth="1"/>
    <col min="10501" max="10501" width="14.33203125" style="163" customWidth="1"/>
    <col min="10502" max="10502" width="14.1640625" style="163" customWidth="1"/>
    <col min="10503" max="10503" width="15.6640625" style="163" customWidth="1"/>
    <col min="10504" max="10504" width="14.5" style="163" customWidth="1"/>
    <col min="10505" max="10505" width="17" style="163" customWidth="1"/>
    <col min="10506" max="10752" width="9.33203125" style="163"/>
    <col min="10753" max="10753" width="17.83203125" style="163" customWidth="1"/>
    <col min="10754" max="10754" width="12.33203125" style="163" customWidth="1"/>
    <col min="10755" max="10755" width="14.83203125" style="163" customWidth="1"/>
    <col min="10756" max="10756" width="16.5" style="163" customWidth="1"/>
    <col min="10757" max="10757" width="14.33203125" style="163" customWidth="1"/>
    <col min="10758" max="10758" width="14.1640625" style="163" customWidth="1"/>
    <col min="10759" max="10759" width="15.6640625" style="163" customWidth="1"/>
    <col min="10760" max="10760" width="14.5" style="163" customWidth="1"/>
    <col min="10761" max="10761" width="17" style="163" customWidth="1"/>
    <col min="10762" max="11008" width="9.33203125" style="163"/>
    <col min="11009" max="11009" width="17.83203125" style="163" customWidth="1"/>
    <col min="11010" max="11010" width="12.33203125" style="163" customWidth="1"/>
    <col min="11011" max="11011" width="14.83203125" style="163" customWidth="1"/>
    <col min="11012" max="11012" width="16.5" style="163" customWidth="1"/>
    <col min="11013" max="11013" width="14.33203125" style="163" customWidth="1"/>
    <col min="11014" max="11014" width="14.1640625" style="163" customWidth="1"/>
    <col min="11015" max="11015" width="15.6640625" style="163" customWidth="1"/>
    <col min="11016" max="11016" width="14.5" style="163" customWidth="1"/>
    <col min="11017" max="11017" width="17" style="163" customWidth="1"/>
    <col min="11018" max="11264" width="9.33203125" style="163"/>
    <col min="11265" max="11265" width="17.83203125" style="163" customWidth="1"/>
    <col min="11266" max="11266" width="12.33203125" style="163" customWidth="1"/>
    <col min="11267" max="11267" width="14.83203125" style="163" customWidth="1"/>
    <col min="11268" max="11268" width="16.5" style="163" customWidth="1"/>
    <col min="11269" max="11269" width="14.33203125" style="163" customWidth="1"/>
    <col min="11270" max="11270" width="14.1640625" style="163" customWidth="1"/>
    <col min="11271" max="11271" width="15.6640625" style="163" customWidth="1"/>
    <col min="11272" max="11272" width="14.5" style="163" customWidth="1"/>
    <col min="11273" max="11273" width="17" style="163" customWidth="1"/>
    <col min="11274" max="11520" width="9.33203125" style="163"/>
    <col min="11521" max="11521" width="17.83203125" style="163" customWidth="1"/>
    <col min="11522" max="11522" width="12.33203125" style="163" customWidth="1"/>
    <col min="11523" max="11523" width="14.83203125" style="163" customWidth="1"/>
    <col min="11524" max="11524" width="16.5" style="163" customWidth="1"/>
    <col min="11525" max="11525" width="14.33203125" style="163" customWidth="1"/>
    <col min="11526" max="11526" width="14.1640625" style="163" customWidth="1"/>
    <col min="11527" max="11527" width="15.6640625" style="163" customWidth="1"/>
    <col min="11528" max="11528" width="14.5" style="163" customWidth="1"/>
    <col min="11529" max="11529" width="17" style="163" customWidth="1"/>
    <col min="11530" max="11776" width="9.33203125" style="163"/>
    <col min="11777" max="11777" width="17.83203125" style="163" customWidth="1"/>
    <col min="11778" max="11778" width="12.33203125" style="163" customWidth="1"/>
    <col min="11779" max="11779" width="14.83203125" style="163" customWidth="1"/>
    <col min="11780" max="11780" width="16.5" style="163" customWidth="1"/>
    <col min="11781" max="11781" width="14.33203125" style="163" customWidth="1"/>
    <col min="11782" max="11782" width="14.1640625" style="163" customWidth="1"/>
    <col min="11783" max="11783" width="15.6640625" style="163" customWidth="1"/>
    <col min="11784" max="11784" width="14.5" style="163" customWidth="1"/>
    <col min="11785" max="11785" width="17" style="163" customWidth="1"/>
    <col min="11786" max="12032" width="9.33203125" style="163"/>
    <col min="12033" max="12033" width="17.83203125" style="163" customWidth="1"/>
    <col min="12034" max="12034" width="12.33203125" style="163" customWidth="1"/>
    <col min="12035" max="12035" width="14.83203125" style="163" customWidth="1"/>
    <col min="12036" max="12036" width="16.5" style="163" customWidth="1"/>
    <col min="12037" max="12037" width="14.33203125" style="163" customWidth="1"/>
    <col min="12038" max="12038" width="14.1640625" style="163" customWidth="1"/>
    <col min="12039" max="12039" width="15.6640625" style="163" customWidth="1"/>
    <col min="12040" max="12040" width="14.5" style="163" customWidth="1"/>
    <col min="12041" max="12041" width="17" style="163" customWidth="1"/>
    <col min="12042" max="12288" width="9.33203125" style="163"/>
    <col min="12289" max="12289" width="17.83203125" style="163" customWidth="1"/>
    <col min="12290" max="12290" width="12.33203125" style="163" customWidth="1"/>
    <col min="12291" max="12291" width="14.83203125" style="163" customWidth="1"/>
    <col min="12292" max="12292" width="16.5" style="163" customWidth="1"/>
    <col min="12293" max="12293" width="14.33203125" style="163" customWidth="1"/>
    <col min="12294" max="12294" width="14.1640625" style="163" customWidth="1"/>
    <col min="12295" max="12295" width="15.6640625" style="163" customWidth="1"/>
    <col min="12296" max="12296" width="14.5" style="163" customWidth="1"/>
    <col min="12297" max="12297" width="17" style="163" customWidth="1"/>
    <col min="12298" max="12544" width="9.33203125" style="163"/>
    <col min="12545" max="12545" width="17.83203125" style="163" customWidth="1"/>
    <col min="12546" max="12546" width="12.33203125" style="163" customWidth="1"/>
    <col min="12547" max="12547" width="14.83203125" style="163" customWidth="1"/>
    <col min="12548" max="12548" width="16.5" style="163" customWidth="1"/>
    <col min="12549" max="12549" width="14.33203125" style="163" customWidth="1"/>
    <col min="12550" max="12550" width="14.1640625" style="163" customWidth="1"/>
    <col min="12551" max="12551" width="15.6640625" style="163" customWidth="1"/>
    <col min="12552" max="12552" width="14.5" style="163" customWidth="1"/>
    <col min="12553" max="12553" width="17" style="163" customWidth="1"/>
    <col min="12554" max="12800" width="9.33203125" style="163"/>
    <col min="12801" max="12801" width="17.83203125" style="163" customWidth="1"/>
    <col min="12802" max="12802" width="12.33203125" style="163" customWidth="1"/>
    <col min="12803" max="12803" width="14.83203125" style="163" customWidth="1"/>
    <col min="12804" max="12804" width="16.5" style="163" customWidth="1"/>
    <col min="12805" max="12805" width="14.33203125" style="163" customWidth="1"/>
    <col min="12806" max="12806" width="14.1640625" style="163" customWidth="1"/>
    <col min="12807" max="12807" width="15.6640625" style="163" customWidth="1"/>
    <col min="12808" max="12808" width="14.5" style="163" customWidth="1"/>
    <col min="12809" max="12809" width="17" style="163" customWidth="1"/>
    <col min="12810" max="13056" width="9.33203125" style="163"/>
    <col min="13057" max="13057" width="17.83203125" style="163" customWidth="1"/>
    <col min="13058" max="13058" width="12.33203125" style="163" customWidth="1"/>
    <col min="13059" max="13059" width="14.83203125" style="163" customWidth="1"/>
    <col min="13060" max="13060" width="16.5" style="163" customWidth="1"/>
    <col min="13061" max="13061" width="14.33203125" style="163" customWidth="1"/>
    <col min="13062" max="13062" width="14.1640625" style="163" customWidth="1"/>
    <col min="13063" max="13063" width="15.6640625" style="163" customWidth="1"/>
    <col min="13064" max="13064" width="14.5" style="163" customWidth="1"/>
    <col min="13065" max="13065" width="17" style="163" customWidth="1"/>
    <col min="13066" max="13312" width="9.33203125" style="163"/>
    <col min="13313" max="13313" width="17.83203125" style="163" customWidth="1"/>
    <col min="13314" max="13314" width="12.33203125" style="163" customWidth="1"/>
    <col min="13315" max="13315" width="14.83203125" style="163" customWidth="1"/>
    <col min="13316" max="13316" width="16.5" style="163" customWidth="1"/>
    <col min="13317" max="13317" width="14.33203125" style="163" customWidth="1"/>
    <col min="13318" max="13318" width="14.1640625" style="163" customWidth="1"/>
    <col min="13319" max="13319" width="15.6640625" style="163" customWidth="1"/>
    <col min="13320" max="13320" width="14.5" style="163" customWidth="1"/>
    <col min="13321" max="13321" width="17" style="163" customWidth="1"/>
    <col min="13322" max="13568" width="9.33203125" style="163"/>
    <col min="13569" max="13569" width="17.83203125" style="163" customWidth="1"/>
    <col min="13570" max="13570" width="12.33203125" style="163" customWidth="1"/>
    <col min="13571" max="13571" width="14.83203125" style="163" customWidth="1"/>
    <col min="13572" max="13572" width="16.5" style="163" customWidth="1"/>
    <col min="13573" max="13573" width="14.33203125" style="163" customWidth="1"/>
    <col min="13574" max="13574" width="14.1640625" style="163" customWidth="1"/>
    <col min="13575" max="13575" width="15.6640625" style="163" customWidth="1"/>
    <col min="13576" max="13576" width="14.5" style="163" customWidth="1"/>
    <col min="13577" max="13577" width="17" style="163" customWidth="1"/>
    <col min="13578" max="13824" width="9.33203125" style="163"/>
    <col min="13825" max="13825" width="17.83203125" style="163" customWidth="1"/>
    <col min="13826" max="13826" width="12.33203125" style="163" customWidth="1"/>
    <col min="13827" max="13827" width="14.83203125" style="163" customWidth="1"/>
    <col min="13828" max="13828" width="16.5" style="163" customWidth="1"/>
    <col min="13829" max="13829" width="14.33203125" style="163" customWidth="1"/>
    <col min="13830" max="13830" width="14.1640625" style="163" customWidth="1"/>
    <col min="13831" max="13831" width="15.6640625" style="163" customWidth="1"/>
    <col min="13832" max="13832" width="14.5" style="163" customWidth="1"/>
    <col min="13833" max="13833" width="17" style="163" customWidth="1"/>
    <col min="13834" max="14080" width="9.33203125" style="163"/>
    <col min="14081" max="14081" width="17.83203125" style="163" customWidth="1"/>
    <col min="14082" max="14082" width="12.33203125" style="163" customWidth="1"/>
    <col min="14083" max="14083" width="14.83203125" style="163" customWidth="1"/>
    <col min="14084" max="14084" width="16.5" style="163" customWidth="1"/>
    <col min="14085" max="14085" width="14.33203125" style="163" customWidth="1"/>
    <col min="14086" max="14086" width="14.1640625" style="163" customWidth="1"/>
    <col min="14087" max="14087" width="15.6640625" style="163" customWidth="1"/>
    <col min="14088" max="14088" width="14.5" style="163" customWidth="1"/>
    <col min="14089" max="14089" width="17" style="163" customWidth="1"/>
    <col min="14090" max="14336" width="9.33203125" style="163"/>
    <col min="14337" max="14337" width="17.83203125" style="163" customWidth="1"/>
    <col min="14338" max="14338" width="12.33203125" style="163" customWidth="1"/>
    <col min="14339" max="14339" width="14.83203125" style="163" customWidth="1"/>
    <col min="14340" max="14340" width="16.5" style="163" customWidth="1"/>
    <col min="14341" max="14341" width="14.33203125" style="163" customWidth="1"/>
    <col min="14342" max="14342" width="14.1640625" style="163" customWidth="1"/>
    <col min="14343" max="14343" width="15.6640625" style="163" customWidth="1"/>
    <col min="14344" max="14344" width="14.5" style="163" customWidth="1"/>
    <col min="14345" max="14345" width="17" style="163" customWidth="1"/>
    <col min="14346" max="14592" width="9.33203125" style="163"/>
    <col min="14593" max="14593" width="17.83203125" style="163" customWidth="1"/>
    <col min="14594" max="14594" width="12.33203125" style="163" customWidth="1"/>
    <col min="14595" max="14595" width="14.83203125" style="163" customWidth="1"/>
    <col min="14596" max="14596" width="16.5" style="163" customWidth="1"/>
    <col min="14597" max="14597" width="14.33203125" style="163" customWidth="1"/>
    <col min="14598" max="14598" width="14.1640625" style="163" customWidth="1"/>
    <col min="14599" max="14599" width="15.6640625" style="163" customWidth="1"/>
    <col min="14600" max="14600" width="14.5" style="163" customWidth="1"/>
    <col min="14601" max="14601" width="17" style="163" customWidth="1"/>
    <col min="14602" max="14848" width="9.33203125" style="163"/>
    <col min="14849" max="14849" width="17.83203125" style="163" customWidth="1"/>
    <col min="14850" max="14850" width="12.33203125" style="163" customWidth="1"/>
    <col min="14851" max="14851" width="14.83203125" style="163" customWidth="1"/>
    <col min="14852" max="14852" width="16.5" style="163" customWidth="1"/>
    <col min="14853" max="14853" width="14.33203125" style="163" customWidth="1"/>
    <col min="14854" max="14854" width="14.1640625" style="163" customWidth="1"/>
    <col min="14855" max="14855" width="15.6640625" style="163" customWidth="1"/>
    <col min="14856" max="14856" width="14.5" style="163" customWidth="1"/>
    <col min="14857" max="14857" width="17" style="163" customWidth="1"/>
    <col min="14858" max="15104" width="9.33203125" style="163"/>
    <col min="15105" max="15105" width="17.83203125" style="163" customWidth="1"/>
    <col min="15106" max="15106" width="12.33203125" style="163" customWidth="1"/>
    <col min="15107" max="15107" width="14.83203125" style="163" customWidth="1"/>
    <col min="15108" max="15108" width="16.5" style="163" customWidth="1"/>
    <col min="15109" max="15109" width="14.33203125" style="163" customWidth="1"/>
    <col min="15110" max="15110" width="14.1640625" style="163" customWidth="1"/>
    <col min="15111" max="15111" width="15.6640625" style="163" customWidth="1"/>
    <col min="15112" max="15112" width="14.5" style="163" customWidth="1"/>
    <col min="15113" max="15113" width="17" style="163" customWidth="1"/>
    <col min="15114" max="15360" width="9.33203125" style="163"/>
    <col min="15361" max="15361" width="17.83203125" style="163" customWidth="1"/>
    <col min="15362" max="15362" width="12.33203125" style="163" customWidth="1"/>
    <col min="15363" max="15363" width="14.83203125" style="163" customWidth="1"/>
    <col min="15364" max="15364" width="16.5" style="163" customWidth="1"/>
    <col min="15365" max="15365" width="14.33203125" style="163" customWidth="1"/>
    <col min="15366" max="15366" width="14.1640625" style="163" customWidth="1"/>
    <col min="15367" max="15367" width="15.6640625" style="163" customWidth="1"/>
    <col min="15368" max="15368" width="14.5" style="163" customWidth="1"/>
    <col min="15369" max="15369" width="17" style="163" customWidth="1"/>
    <col min="15370" max="15616" width="9.33203125" style="163"/>
    <col min="15617" max="15617" width="17.83203125" style="163" customWidth="1"/>
    <col min="15618" max="15618" width="12.33203125" style="163" customWidth="1"/>
    <col min="15619" max="15619" width="14.83203125" style="163" customWidth="1"/>
    <col min="15620" max="15620" width="16.5" style="163" customWidth="1"/>
    <col min="15621" max="15621" width="14.33203125" style="163" customWidth="1"/>
    <col min="15622" max="15622" width="14.1640625" style="163" customWidth="1"/>
    <col min="15623" max="15623" width="15.6640625" style="163" customWidth="1"/>
    <col min="15624" max="15624" width="14.5" style="163" customWidth="1"/>
    <col min="15625" max="15625" width="17" style="163" customWidth="1"/>
    <col min="15626" max="15872" width="9.33203125" style="163"/>
    <col min="15873" max="15873" width="17.83203125" style="163" customWidth="1"/>
    <col min="15874" max="15874" width="12.33203125" style="163" customWidth="1"/>
    <col min="15875" max="15875" width="14.83203125" style="163" customWidth="1"/>
    <col min="15876" max="15876" width="16.5" style="163" customWidth="1"/>
    <col min="15877" max="15877" width="14.33203125" style="163" customWidth="1"/>
    <col min="15878" max="15878" width="14.1640625" style="163" customWidth="1"/>
    <col min="15879" max="15879" width="15.6640625" style="163" customWidth="1"/>
    <col min="15880" max="15880" width="14.5" style="163" customWidth="1"/>
    <col min="15881" max="15881" width="17" style="163" customWidth="1"/>
    <col min="15882" max="16128" width="9.33203125" style="163"/>
    <col min="16129" max="16129" width="17.83203125" style="163" customWidth="1"/>
    <col min="16130" max="16130" width="12.33203125" style="163" customWidth="1"/>
    <col min="16131" max="16131" width="14.83203125" style="163" customWidth="1"/>
    <col min="16132" max="16132" width="16.5" style="163" customWidth="1"/>
    <col min="16133" max="16133" width="14.33203125" style="163" customWidth="1"/>
    <col min="16134" max="16134" width="14.1640625" style="163" customWidth="1"/>
    <col min="16135" max="16135" width="15.6640625" style="163" customWidth="1"/>
    <col min="16136" max="16136" width="14.5" style="163" customWidth="1"/>
    <col min="16137" max="16137" width="17" style="163" customWidth="1"/>
    <col min="16138" max="16384" width="9.33203125" style="163"/>
  </cols>
  <sheetData>
    <row r="1" spans="1:9" s="132" customFormat="1" ht="15.75">
      <c r="A1" s="804" t="s">
        <v>116</v>
      </c>
      <c r="B1" s="1064"/>
      <c r="C1" s="1085"/>
      <c r="D1" s="1064"/>
      <c r="E1" s="1085"/>
      <c r="F1" s="1085"/>
      <c r="G1" s="1064"/>
      <c r="H1" s="1085"/>
      <c r="I1" s="1086" t="s">
        <v>589</v>
      </c>
    </row>
    <row r="2" spans="1:9" s="132" customFormat="1" ht="15.75">
      <c r="A2" s="166"/>
      <c r="B2" s="1064"/>
      <c r="C2" s="1085"/>
      <c r="D2" s="1064"/>
      <c r="E2" s="1085"/>
      <c r="F2" s="1085"/>
      <c r="G2" s="1064"/>
      <c r="H2" s="1085"/>
      <c r="I2" s="1130" t="s">
        <v>806</v>
      </c>
    </row>
    <row r="3" spans="1:9" s="132" customFormat="1" ht="15.75">
      <c r="A3" s="1558" t="s">
        <v>542</v>
      </c>
      <c r="B3" s="1558"/>
      <c r="C3" s="1558"/>
      <c r="D3" s="1558"/>
      <c r="E3" s="1558"/>
      <c r="F3" s="1558"/>
      <c r="G3" s="1558"/>
      <c r="H3" s="1558"/>
      <c r="I3" s="1558"/>
    </row>
    <row r="4" spans="1:9" s="132" customFormat="1" ht="15.75">
      <c r="A4" s="1558" t="s">
        <v>543</v>
      </c>
      <c r="B4" s="1558"/>
      <c r="C4" s="1558"/>
      <c r="D4" s="1558"/>
      <c r="E4" s="1558"/>
      <c r="F4" s="1558"/>
      <c r="G4" s="1558"/>
      <c r="H4" s="1558"/>
      <c r="I4" s="1558"/>
    </row>
    <row r="5" spans="1:9" s="132" customFormat="1" ht="15.75">
      <c r="A5" s="1067"/>
      <c r="B5" s="1068"/>
      <c r="C5" s="1087"/>
      <c r="D5" s="1068"/>
      <c r="E5" s="1087"/>
      <c r="F5" s="1087"/>
      <c r="G5" s="1068"/>
      <c r="H5" s="1085"/>
      <c r="I5" s="1087"/>
    </row>
    <row r="6" spans="1:9" s="1088" customFormat="1" ht="12.75" customHeight="1">
      <c r="A6" s="1545" t="s">
        <v>160</v>
      </c>
      <c r="B6" s="1560" t="s">
        <v>544</v>
      </c>
      <c r="C6" s="1562" t="s">
        <v>143</v>
      </c>
      <c r="D6" s="1563"/>
      <c r="E6" s="1564"/>
      <c r="F6" s="1562" t="s">
        <v>545</v>
      </c>
      <c r="G6" s="1563"/>
      <c r="H6" s="1564"/>
      <c r="I6" s="1545" t="s">
        <v>546</v>
      </c>
    </row>
    <row r="7" spans="1:9" s="1088" customFormat="1" ht="46.9" customHeight="1">
      <c r="A7" s="1559"/>
      <c r="B7" s="1561"/>
      <c r="C7" s="1089" t="s">
        <v>547</v>
      </c>
      <c r="D7" s="1090" t="s">
        <v>548</v>
      </c>
      <c r="E7" s="1090" t="s">
        <v>549</v>
      </c>
      <c r="F7" s="1089" t="s">
        <v>547</v>
      </c>
      <c r="G7" s="1090" t="s">
        <v>548</v>
      </c>
      <c r="H7" s="1090" t="s">
        <v>549</v>
      </c>
      <c r="I7" s="1565"/>
    </row>
    <row r="8" spans="1:9" ht="15" customHeight="1">
      <c r="A8" s="1091" t="s">
        <v>550</v>
      </c>
      <c r="B8" s="192">
        <v>2080</v>
      </c>
      <c r="C8" s="193">
        <v>10063049</v>
      </c>
      <c r="D8" s="193">
        <v>60875130</v>
      </c>
      <c r="E8" s="193">
        <f t="shared" ref="E8:E16" si="0">D8/C8*1000</f>
        <v>6049.3723125068755</v>
      </c>
      <c r="F8" s="193">
        <v>1524412</v>
      </c>
      <c r="G8" s="193">
        <v>39519690</v>
      </c>
      <c r="H8" s="193">
        <f t="shared" ref="H8:H16" si="1">G8/F8*1000</f>
        <v>25924.546644870283</v>
      </c>
      <c r="I8" s="193">
        <v>21355440</v>
      </c>
    </row>
    <row r="9" spans="1:9" ht="15" customHeight="1">
      <c r="A9" s="1091" t="s">
        <v>551</v>
      </c>
      <c r="B9" s="177">
        <v>2185</v>
      </c>
      <c r="C9" s="194">
        <v>8743625</v>
      </c>
      <c r="D9" s="194">
        <v>89634026</v>
      </c>
      <c r="E9" s="194">
        <f t="shared" si="0"/>
        <v>10251.35753191611</v>
      </c>
      <c r="F9" s="194">
        <v>1454695</v>
      </c>
      <c r="G9" s="194">
        <v>37756565.469999999</v>
      </c>
      <c r="H9" s="194">
        <f t="shared" si="1"/>
        <v>25954.970265244603</v>
      </c>
      <c r="I9" s="194">
        <f t="shared" ref="I9:I16" si="2">D9-G9</f>
        <v>51877460.530000001</v>
      </c>
    </row>
    <row r="10" spans="1:9" ht="15" customHeight="1">
      <c r="A10" s="1091" t="s">
        <v>552</v>
      </c>
      <c r="B10" s="177">
        <v>2210</v>
      </c>
      <c r="C10" s="194">
        <v>9631080</v>
      </c>
      <c r="D10" s="194">
        <v>94685454.060000002</v>
      </c>
      <c r="E10" s="194">
        <f t="shared" si="0"/>
        <v>9831.2394933901505</v>
      </c>
      <c r="F10" s="194">
        <v>569376</v>
      </c>
      <c r="G10" s="194">
        <v>39405681.049999997</v>
      </c>
      <c r="H10" s="194">
        <f t="shared" si="1"/>
        <v>69208.538909262061</v>
      </c>
      <c r="I10" s="194">
        <f t="shared" si="2"/>
        <v>55279773.010000005</v>
      </c>
    </row>
    <row r="11" spans="1:9" ht="15" customHeight="1">
      <c r="A11" s="1091" t="s">
        <v>553</v>
      </c>
      <c r="B11" s="177">
        <v>2227</v>
      </c>
      <c r="C11" s="194">
        <v>9394710</v>
      </c>
      <c r="D11" s="194">
        <v>101225263.89</v>
      </c>
      <c r="E11" s="194">
        <f t="shared" si="0"/>
        <v>10774.708733957727</v>
      </c>
      <c r="F11" s="194">
        <v>548910</v>
      </c>
      <c r="G11" s="194">
        <v>49722422.590000004</v>
      </c>
      <c r="H11" s="194">
        <f t="shared" si="1"/>
        <v>90583.925579785398</v>
      </c>
      <c r="I11" s="194">
        <f t="shared" si="2"/>
        <v>51502841.299999997</v>
      </c>
    </row>
    <row r="12" spans="1:9" s="1078" customFormat="1" ht="15" customHeight="1">
      <c r="A12" s="1091" t="s">
        <v>554</v>
      </c>
      <c r="B12" s="177">
        <v>2258</v>
      </c>
      <c r="C12" s="194">
        <v>9868445</v>
      </c>
      <c r="D12" s="194">
        <v>113387421</v>
      </c>
      <c r="E12" s="194">
        <f t="shared" si="0"/>
        <v>11489.897445848865</v>
      </c>
      <c r="F12" s="194">
        <v>1347237</v>
      </c>
      <c r="G12" s="194">
        <v>75280670.049999997</v>
      </c>
      <c r="H12" s="194">
        <f t="shared" si="1"/>
        <v>55877.822573162703</v>
      </c>
      <c r="I12" s="194">
        <f t="shared" si="2"/>
        <v>38106750.950000003</v>
      </c>
    </row>
    <row r="13" spans="1:9" ht="15" customHeight="1">
      <c r="A13" s="1091" t="s">
        <v>555</v>
      </c>
      <c r="B13" s="177">
        <v>2284</v>
      </c>
      <c r="C13" s="194">
        <v>9254618</v>
      </c>
      <c r="D13" s="194">
        <v>140434282</v>
      </c>
      <c r="E13" s="194">
        <f t="shared" si="0"/>
        <v>15174.508769567799</v>
      </c>
      <c r="F13" s="194">
        <v>1193561</v>
      </c>
      <c r="G13" s="194">
        <v>100413526</v>
      </c>
      <c r="H13" s="194">
        <f t="shared" si="1"/>
        <v>84129.362470791195</v>
      </c>
      <c r="I13" s="194">
        <f t="shared" si="2"/>
        <v>40020756</v>
      </c>
    </row>
    <row r="14" spans="1:9" ht="15" customHeight="1">
      <c r="A14" s="1092" t="s">
        <v>556</v>
      </c>
      <c r="B14" s="177">
        <v>2358</v>
      </c>
      <c r="C14" s="194">
        <v>10391029</v>
      </c>
      <c r="D14" s="194">
        <v>141979828</v>
      </c>
      <c r="E14" s="194">
        <f t="shared" si="0"/>
        <v>13663.692787307205</v>
      </c>
      <c r="F14" s="194">
        <v>1363250.49</v>
      </c>
      <c r="G14" s="194">
        <v>62331080</v>
      </c>
      <c r="H14" s="194">
        <f t="shared" si="1"/>
        <v>45722.396916211634</v>
      </c>
      <c r="I14" s="194">
        <f t="shared" si="2"/>
        <v>79648748</v>
      </c>
    </row>
    <row r="15" spans="1:9" ht="15" customHeight="1">
      <c r="A15" s="1077" t="s">
        <v>557</v>
      </c>
      <c r="B15" s="177">
        <v>2333</v>
      </c>
      <c r="C15" s="194">
        <v>9888999</v>
      </c>
      <c r="D15" s="194">
        <v>137240214</v>
      </c>
      <c r="E15" s="194">
        <f t="shared" si="0"/>
        <v>13878.069357677152</v>
      </c>
      <c r="F15" s="194">
        <v>567094</v>
      </c>
      <c r="G15" s="194">
        <v>71090519</v>
      </c>
      <c r="H15" s="194">
        <f t="shared" si="1"/>
        <v>125359.32138234578</v>
      </c>
      <c r="I15" s="194">
        <f t="shared" si="2"/>
        <v>66149695</v>
      </c>
    </row>
    <row r="16" spans="1:9" ht="15" customHeight="1">
      <c r="A16" s="1077" t="s">
        <v>558</v>
      </c>
      <c r="B16" s="817">
        <v>2333</v>
      </c>
      <c r="C16" s="818">
        <v>10235370</v>
      </c>
      <c r="D16" s="818">
        <v>168481190</v>
      </c>
      <c r="E16" s="818">
        <f t="shared" si="0"/>
        <v>16460.683883435577</v>
      </c>
      <c r="F16" s="818">
        <v>551883</v>
      </c>
      <c r="G16" s="818">
        <v>65314580</v>
      </c>
      <c r="H16" s="818">
        <f t="shared" si="1"/>
        <v>118348.59925020339</v>
      </c>
      <c r="I16" s="818">
        <f t="shared" si="2"/>
        <v>103166610</v>
      </c>
    </row>
    <row r="17" spans="1:9" ht="15" customHeight="1">
      <c r="A17" s="1077" t="s">
        <v>559</v>
      </c>
      <c r="B17" s="819">
        <v>2387</v>
      </c>
      <c r="C17" s="820">
        <v>10490411</v>
      </c>
      <c r="D17" s="820">
        <v>192733260</v>
      </c>
      <c r="E17" s="820">
        <v>18372</v>
      </c>
      <c r="F17" s="820">
        <v>476997</v>
      </c>
      <c r="G17" s="820">
        <v>70634920</v>
      </c>
      <c r="H17" s="820">
        <v>148083</v>
      </c>
      <c r="I17" s="820">
        <v>122098340</v>
      </c>
    </row>
    <row r="18" spans="1:9" ht="15" customHeight="1">
      <c r="A18" s="1077" t="s">
        <v>560</v>
      </c>
      <c r="B18" s="819">
        <v>2420</v>
      </c>
      <c r="C18" s="820">
        <v>10432896</v>
      </c>
      <c r="D18" s="820">
        <v>214272000</v>
      </c>
      <c r="E18" s="820">
        <v>20538</v>
      </c>
      <c r="F18" s="820">
        <v>490043</v>
      </c>
      <c r="G18" s="820">
        <v>78272310</v>
      </c>
      <c r="H18" s="820">
        <v>159725</v>
      </c>
      <c r="I18" s="820">
        <v>135999690</v>
      </c>
    </row>
    <row r="19" spans="1:9" ht="15" customHeight="1">
      <c r="A19" s="1077" t="s">
        <v>561</v>
      </c>
      <c r="B19" s="821" t="s">
        <v>562</v>
      </c>
      <c r="C19" s="821" t="s">
        <v>562</v>
      </c>
      <c r="D19" s="821" t="s">
        <v>562</v>
      </c>
      <c r="E19" s="821" t="s">
        <v>562</v>
      </c>
      <c r="F19" s="821" t="s">
        <v>562</v>
      </c>
      <c r="G19" s="821" t="s">
        <v>562</v>
      </c>
      <c r="H19" s="821" t="s">
        <v>562</v>
      </c>
      <c r="I19" s="821" t="s">
        <v>562</v>
      </c>
    </row>
    <row r="20" spans="1:9" ht="15" customHeight="1">
      <c r="A20" s="1093"/>
      <c r="B20" s="195"/>
      <c r="C20" s="195"/>
      <c r="D20" s="196"/>
      <c r="E20" s="195"/>
      <c r="F20" s="195"/>
      <c r="G20" s="195"/>
      <c r="H20" s="195"/>
      <c r="I20" s="195"/>
    </row>
    <row r="21" spans="1:9" ht="15" customHeight="1">
      <c r="A21" s="1094" t="s">
        <v>563</v>
      </c>
      <c r="B21" s="822"/>
      <c r="C21" s="822"/>
      <c r="D21" s="822"/>
      <c r="E21" s="823"/>
      <c r="F21" s="822"/>
      <c r="G21" s="822"/>
      <c r="H21" s="823"/>
      <c r="I21" s="197"/>
    </row>
    <row r="22" spans="1:9" ht="15" customHeight="1">
      <c r="A22" s="1095" t="s">
        <v>564</v>
      </c>
      <c r="B22" s="180">
        <v>152</v>
      </c>
      <c r="C22" s="177">
        <v>649179</v>
      </c>
      <c r="D22" s="180">
        <v>9880400</v>
      </c>
      <c r="E22" s="194">
        <v>15220</v>
      </c>
      <c r="F22" s="177">
        <v>18965</v>
      </c>
      <c r="G22" s="180">
        <v>3362970</v>
      </c>
      <c r="H22" s="824">
        <v>177325</v>
      </c>
      <c r="I22" s="820">
        <v>6517430</v>
      </c>
    </row>
    <row r="23" spans="1:9" ht="15" customHeight="1">
      <c r="A23" s="1091" t="s">
        <v>565</v>
      </c>
      <c r="B23" s="180">
        <v>263</v>
      </c>
      <c r="C23" s="177">
        <v>1274373</v>
      </c>
      <c r="D23" s="180">
        <v>28876270</v>
      </c>
      <c r="E23" s="194">
        <v>22659</v>
      </c>
      <c r="F23" s="177">
        <v>38174</v>
      </c>
      <c r="G23" s="180">
        <v>7936450</v>
      </c>
      <c r="H23" s="194">
        <v>207902</v>
      </c>
      <c r="I23" s="825">
        <v>20939820</v>
      </c>
    </row>
    <row r="24" spans="1:9" ht="15" customHeight="1">
      <c r="A24" s="1091" t="s">
        <v>566</v>
      </c>
      <c r="B24" s="180">
        <v>113</v>
      </c>
      <c r="C24" s="177">
        <v>445446</v>
      </c>
      <c r="D24" s="180">
        <v>8013750</v>
      </c>
      <c r="E24" s="194">
        <v>17990</v>
      </c>
      <c r="F24" s="177">
        <v>25266</v>
      </c>
      <c r="G24" s="180">
        <v>2337510</v>
      </c>
      <c r="H24" s="194">
        <v>92516</v>
      </c>
      <c r="I24" s="194">
        <v>5676240</v>
      </c>
    </row>
    <row r="25" spans="1:9" ht="15" customHeight="1">
      <c r="A25" s="1091" t="s">
        <v>567</v>
      </c>
      <c r="B25" s="198">
        <v>175</v>
      </c>
      <c r="C25" s="198">
        <v>644562</v>
      </c>
      <c r="D25" s="198">
        <v>11408360</v>
      </c>
      <c r="E25" s="194">
        <v>17699</v>
      </c>
      <c r="F25" s="198">
        <v>62576</v>
      </c>
      <c r="G25" s="198">
        <v>4991290</v>
      </c>
      <c r="H25" s="194">
        <v>79764</v>
      </c>
      <c r="I25" s="194">
        <v>6417070</v>
      </c>
    </row>
    <row r="26" spans="1:9" ht="15" customHeight="1">
      <c r="A26" s="1091" t="s">
        <v>568</v>
      </c>
      <c r="B26" s="198">
        <v>113</v>
      </c>
      <c r="C26" s="198">
        <v>288288</v>
      </c>
      <c r="D26" s="198">
        <v>6826650</v>
      </c>
      <c r="E26" s="194">
        <v>23680</v>
      </c>
      <c r="F26" s="198">
        <v>13048</v>
      </c>
      <c r="G26" s="198">
        <v>2579930</v>
      </c>
      <c r="H26" s="194">
        <v>197726</v>
      </c>
      <c r="I26" s="194">
        <v>4246720</v>
      </c>
    </row>
    <row r="27" spans="1:9" ht="15" customHeight="1">
      <c r="A27" s="1091" t="s">
        <v>569</v>
      </c>
      <c r="B27" s="198">
        <v>72</v>
      </c>
      <c r="C27" s="198">
        <v>274995</v>
      </c>
      <c r="D27" s="198">
        <v>2061480</v>
      </c>
      <c r="E27" s="194">
        <v>7496</v>
      </c>
      <c r="F27" s="198">
        <v>17411</v>
      </c>
      <c r="G27" s="198">
        <v>721500</v>
      </c>
      <c r="H27" s="194">
        <v>41439</v>
      </c>
      <c r="I27" s="194">
        <v>1339980</v>
      </c>
    </row>
    <row r="28" spans="1:9" ht="15" customHeight="1">
      <c r="A28" s="1091" t="s">
        <v>570</v>
      </c>
      <c r="B28" s="180">
        <v>142</v>
      </c>
      <c r="C28" s="177">
        <v>770810</v>
      </c>
      <c r="D28" s="180">
        <v>13398240</v>
      </c>
      <c r="E28" s="194">
        <v>17382</v>
      </c>
      <c r="F28" s="177">
        <v>19943</v>
      </c>
      <c r="G28" s="180">
        <v>2428140</v>
      </c>
      <c r="H28" s="194">
        <v>121754</v>
      </c>
      <c r="I28" s="194">
        <v>10970100</v>
      </c>
    </row>
    <row r="29" spans="1:9" ht="15" customHeight="1">
      <c r="A29" s="1091" t="s">
        <v>571</v>
      </c>
      <c r="B29" s="180">
        <v>154</v>
      </c>
      <c r="C29" s="177">
        <v>541165</v>
      </c>
      <c r="D29" s="180">
        <v>9286280</v>
      </c>
      <c r="E29" s="194">
        <v>17160</v>
      </c>
      <c r="F29" s="177">
        <v>21221</v>
      </c>
      <c r="G29" s="180">
        <v>3172970</v>
      </c>
      <c r="H29" s="194">
        <v>149520</v>
      </c>
      <c r="I29" s="194">
        <v>6113310</v>
      </c>
    </row>
    <row r="30" spans="1:9" ht="15" customHeight="1">
      <c r="A30" s="1091" t="s">
        <v>572</v>
      </c>
      <c r="B30" s="180">
        <v>71</v>
      </c>
      <c r="C30" s="177">
        <v>577110</v>
      </c>
      <c r="D30" s="180">
        <v>9383970</v>
      </c>
      <c r="E30" s="194">
        <v>16260</v>
      </c>
      <c r="F30" s="177">
        <v>15767</v>
      </c>
      <c r="G30" s="180">
        <v>2945150</v>
      </c>
      <c r="H30" s="194">
        <v>186792</v>
      </c>
      <c r="I30" s="194">
        <v>6438820</v>
      </c>
    </row>
    <row r="31" spans="1:9" ht="15" customHeight="1">
      <c r="A31" s="1091" t="s">
        <v>573</v>
      </c>
      <c r="B31" s="180">
        <v>34</v>
      </c>
      <c r="C31" s="177">
        <v>183942</v>
      </c>
      <c r="D31" s="180">
        <v>1130650</v>
      </c>
      <c r="E31" s="194">
        <v>6147</v>
      </c>
      <c r="F31" s="177">
        <v>3826</v>
      </c>
      <c r="G31" s="177">
        <v>325550</v>
      </c>
      <c r="H31" s="194">
        <v>85089</v>
      </c>
      <c r="I31" s="194">
        <v>805100</v>
      </c>
    </row>
    <row r="32" spans="1:9" ht="15" customHeight="1">
      <c r="A32" s="1091" t="s">
        <v>574</v>
      </c>
      <c r="B32" s="180">
        <v>6</v>
      </c>
      <c r="C32" s="177">
        <v>6618</v>
      </c>
      <c r="D32" s="180">
        <v>39920</v>
      </c>
      <c r="E32" s="194">
        <v>6032</v>
      </c>
      <c r="F32" s="177">
        <v>782</v>
      </c>
      <c r="G32" s="177">
        <v>34300</v>
      </c>
      <c r="H32" s="194">
        <v>43862</v>
      </c>
      <c r="I32" s="194">
        <v>5620</v>
      </c>
    </row>
    <row r="33" spans="1:9" ht="15" customHeight="1">
      <c r="A33" s="1091" t="s">
        <v>575</v>
      </c>
      <c r="B33" s="180">
        <v>9</v>
      </c>
      <c r="C33" s="177">
        <v>8815</v>
      </c>
      <c r="D33" s="180">
        <v>60520</v>
      </c>
      <c r="E33" s="194">
        <v>6866</v>
      </c>
      <c r="F33" s="177">
        <v>1183</v>
      </c>
      <c r="G33" s="177">
        <v>23140</v>
      </c>
      <c r="H33" s="194">
        <v>19560</v>
      </c>
      <c r="I33" s="194">
        <v>37380</v>
      </c>
    </row>
    <row r="34" spans="1:9" ht="15" customHeight="1">
      <c r="A34" s="1091" t="s">
        <v>576</v>
      </c>
      <c r="B34" s="180">
        <v>7</v>
      </c>
      <c r="C34" s="177">
        <v>10126</v>
      </c>
      <c r="D34" s="180">
        <v>42160</v>
      </c>
      <c r="E34" s="194">
        <v>4164</v>
      </c>
      <c r="F34" s="177">
        <v>2367</v>
      </c>
      <c r="G34" s="180">
        <v>25690</v>
      </c>
      <c r="H34" s="194">
        <v>10853</v>
      </c>
      <c r="I34" s="194">
        <v>16470</v>
      </c>
    </row>
    <row r="35" spans="1:9" ht="15" customHeight="1">
      <c r="A35" s="1091" t="s">
        <v>577</v>
      </c>
      <c r="B35" s="180">
        <v>10</v>
      </c>
      <c r="C35" s="177">
        <v>16219</v>
      </c>
      <c r="D35" s="180">
        <v>127400</v>
      </c>
      <c r="E35" s="194">
        <v>7855</v>
      </c>
      <c r="F35" s="177">
        <v>3922</v>
      </c>
      <c r="G35" s="180">
        <v>82920</v>
      </c>
      <c r="H35" s="194">
        <v>21142</v>
      </c>
      <c r="I35" s="194">
        <v>44480</v>
      </c>
    </row>
    <row r="36" spans="1:9" ht="15" customHeight="1">
      <c r="A36" s="1091" t="s">
        <v>578</v>
      </c>
      <c r="B36" s="180">
        <v>16</v>
      </c>
      <c r="C36" s="177">
        <v>31051</v>
      </c>
      <c r="D36" s="180">
        <v>288100</v>
      </c>
      <c r="E36" s="194">
        <v>9278</v>
      </c>
      <c r="F36" s="177">
        <v>1422</v>
      </c>
      <c r="G36" s="180">
        <v>138330</v>
      </c>
      <c r="H36" s="194">
        <v>97278</v>
      </c>
      <c r="I36" s="194">
        <v>149770</v>
      </c>
    </row>
    <row r="37" spans="1:9" ht="15" customHeight="1">
      <c r="A37" s="1091" t="s">
        <v>579</v>
      </c>
      <c r="B37" s="180">
        <v>15</v>
      </c>
      <c r="C37" s="177">
        <v>43233</v>
      </c>
      <c r="D37" s="199">
        <v>113200</v>
      </c>
      <c r="E37" s="194">
        <v>2618</v>
      </c>
      <c r="F37" s="177">
        <v>1350</v>
      </c>
      <c r="G37" s="180">
        <v>59040</v>
      </c>
      <c r="H37" s="194">
        <v>43733</v>
      </c>
      <c r="I37" s="194">
        <v>54160</v>
      </c>
    </row>
    <row r="38" spans="1:9" ht="15" customHeight="1">
      <c r="A38" s="1091" t="s">
        <v>580</v>
      </c>
      <c r="B38" s="180">
        <v>47</v>
      </c>
      <c r="C38" s="177">
        <v>48120</v>
      </c>
      <c r="D38" s="180">
        <v>164110</v>
      </c>
      <c r="E38" s="194">
        <v>3410</v>
      </c>
      <c r="F38" s="177">
        <v>4850</v>
      </c>
      <c r="G38" s="180">
        <v>173980</v>
      </c>
      <c r="H38" s="194">
        <v>35872</v>
      </c>
      <c r="I38" s="194">
        <v>-9870</v>
      </c>
    </row>
    <row r="39" spans="1:9" ht="15" customHeight="1">
      <c r="A39" s="1091" t="s">
        <v>581</v>
      </c>
      <c r="B39" s="180">
        <v>303</v>
      </c>
      <c r="C39" s="177">
        <v>1740476</v>
      </c>
      <c r="D39" s="180">
        <v>62914390</v>
      </c>
      <c r="E39" s="194">
        <v>36148</v>
      </c>
      <c r="F39" s="177">
        <v>83572</v>
      </c>
      <c r="G39" s="180">
        <v>24018590</v>
      </c>
      <c r="H39" s="194">
        <v>287400</v>
      </c>
      <c r="I39" s="194">
        <v>38895800</v>
      </c>
    </row>
    <row r="40" spans="1:9" ht="15" customHeight="1">
      <c r="A40" s="1091" t="s">
        <v>582</v>
      </c>
      <c r="B40" s="180">
        <v>110</v>
      </c>
      <c r="C40" s="177">
        <v>456467</v>
      </c>
      <c r="D40" s="180">
        <v>16833500</v>
      </c>
      <c r="E40" s="194">
        <v>36878</v>
      </c>
      <c r="F40" s="177">
        <v>22290</v>
      </c>
      <c r="G40" s="180">
        <v>4188280</v>
      </c>
      <c r="H40" s="194">
        <v>187900</v>
      </c>
      <c r="I40" s="194">
        <v>12645220</v>
      </c>
    </row>
    <row r="41" spans="1:9" ht="15" customHeight="1">
      <c r="A41" s="1091" t="s">
        <v>583</v>
      </c>
      <c r="B41" s="180">
        <v>126</v>
      </c>
      <c r="C41" s="177">
        <v>264550</v>
      </c>
      <c r="D41" s="180">
        <v>5410700</v>
      </c>
      <c r="E41" s="194">
        <v>20452</v>
      </c>
      <c r="F41" s="177">
        <v>30627</v>
      </c>
      <c r="G41" s="180">
        <v>3867050</v>
      </c>
      <c r="H41" s="194">
        <v>126263</v>
      </c>
      <c r="I41" s="194">
        <v>1543650</v>
      </c>
    </row>
    <row r="42" spans="1:9" ht="15" customHeight="1">
      <c r="A42" s="1091" t="s">
        <v>584</v>
      </c>
      <c r="B42" s="180">
        <v>45</v>
      </c>
      <c r="C42" s="177">
        <v>275599</v>
      </c>
      <c r="D42" s="180">
        <v>4678640</v>
      </c>
      <c r="E42" s="194">
        <v>16976</v>
      </c>
      <c r="F42" s="177">
        <v>11065</v>
      </c>
      <c r="G42" s="180">
        <v>4474090</v>
      </c>
      <c r="H42" s="194">
        <v>404346</v>
      </c>
      <c r="I42" s="194">
        <v>204550</v>
      </c>
    </row>
    <row r="43" spans="1:9" ht="15" customHeight="1">
      <c r="A43" s="1091" t="s">
        <v>585</v>
      </c>
      <c r="B43" s="198">
        <v>126</v>
      </c>
      <c r="C43" s="198">
        <v>510489</v>
      </c>
      <c r="D43" s="180">
        <v>4639450</v>
      </c>
      <c r="E43" s="194">
        <v>9088</v>
      </c>
      <c r="F43" s="198">
        <v>25206</v>
      </c>
      <c r="G43" s="198">
        <v>2083780</v>
      </c>
      <c r="H43" s="194">
        <v>82670</v>
      </c>
      <c r="I43" s="194">
        <v>2555670</v>
      </c>
    </row>
    <row r="44" spans="1:9" ht="15" customHeight="1">
      <c r="A44" s="1091" t="s">
        <v>586</v>
      </c>
      <c r="B44" s="198">
        <v>40</v>
      </c>
      <c r="C44" s="198">
        <v>111456</v>
      </c>
      <c r="D44" s="198">
        <v>1714100</v>
      </c>
      <c r="E44" s="194">
        <v>15379</v>
      </c>
      <c r="F44" s="198">
        <v>9073</v>
      </c>
      <c r="G44" s="198">
        <v>774890</v>
      </c>
      <c r="H44" s="194">
        <v>85406</v>
      </c>
      <c r="I44" s="194">
        <v>939210</v>
      </c>
    </row>
    <row r="45" spans="1:9" ht="15" customHeight="1">
      <c r="A45" s="1091" t="s">
        <v>587</v>
      </c>
      <c r="B45" s="180">
        <v>163</v>
      </c>
      <c r="C45" s="177">
        <v>799792</v>
      </c>
      <c r="D45" s="177">
        <v>9771330</v>
      </c>
      <c r="E45" s="194">
        <v>12217</v>
      </c>
      <c r="F45" s="177">
        <v>30355</v>
      </c>
      <c r="G45" s="180">
        <v>5065070</v>
      </c>
      <c r="H45" s="194">
        <v>166861</v>
      </c>
      <c r="I45" s="194">
        <v>4706260</v>
      </c>
    </row>
    <row r="46" spans="1:9" s="1096" customFormat="1" ht="15" customHeight="1">
      <c r="A46" s="1091" t="s">
        <v>588</v>
      </c>
      <c r="B46" s="826">
        <v>108</v>
      </c>
      <c r="C46" s="817">
        <v>460015</v>
      </c>
      <c r="D46" s="817">
        <v>7209060</v>
      </c>
      <c r="E46" s="194">
        <v>15671</v>
      </c>
      <c r="F46" s="817">
        <v>25782</v>
      </c>
      <c r="G46" s="826">
        <v>2461700</v>
      </c>
      <c r="H46" s="194">
        <v>95481</v>
      </c>
      <c r="I46" s="194">
        <v>4747360</v>
      </c>
    </row>
    <row r="47" spans="1:9" ht="15" customHeight="1">
      <c r="A47" s="1097" t="s">
        <v>131</v>
      </c>
      <c r="B47" s="200">
        <v>2420</v>
      </c>
      <c r="C47" s="200">
        <v>10432896</v>
      </c>
      <c r="D47" s="200">
        <v>214272630</v>
      </c>
      <c r="E47" s="200">
        <v>20538</v>
      </c>
      <c r="F47" s="200">
        <v>490043</v>
      </c>
      <c r="G47" s="200">
        <v>78272310</v>
      </c>
      <c r="H47" s="200">
        <v>159725</v>
      </c>
      <c r="I47" s="827">
        <v>136000320</v>
      </c>
    </row>
    <row r="48" spans="1:9">
      <c r="A48" s="1098"/>
      <c r="B48" s="1099"/>
      <c r="C48" s="201"/>
      <c r="D48" s="163"/>
      <c r="F48" s="201"/>
      <c r="G48" s="202"/>
      <c r="H48" s="201"/>
      <c r="I48" s="201"/>
    </row>
    <row r="49" spans="1:9">
      <c r="A49" s="1057" t="s">
        <v>795</v>
      </c>
      <c r="B49" s="1081"/>
      <c r="C49" s="203"/>
      <c r="D49" s="204"/>
      <c r="E49" s="203"/>
      <c r="F49" s="203"/>
      <c r="G49" s="1557" t="s">
        <v>797</v>
      </c>
      <c r="H49" s="1557"/>
      <c r="I49" s="1557"/>
    </row>
    <row r="50" spans="1:9">
      <c r="C50" s="205"/>
      <c r="D50" s="206"/>
      <c r="E50" s="205"/>
      <c r="F50" s="205"/>
      <c r="G50" s="206"/>
      <c r="H50" s="205"/>
      <c r="I50" s="205"/>
    </row>
    <row r="51" spans="1:9">
      <c r="A51" s="1101"/>
    </row>
    <row r="52" spans="1:9">
      <c r="B52" s="163"/>
      <c r="C52" s="163"/>
      <c r="D52" s="163"/>
      <c r="E52" s="1083"/>
      <c r="F52" s="163"/>
    </row>
  </sheetData>
  <mergeCells count="8">
    <mergeCell ref="G49:I49"/>
    <mergeCell ref="A3:I3"/>
    <mergeCell ref="A4:I4"/>
    <mergeCell ref="A6:A7"/>
    <mergeCell ref="B6:B7"/>
    <mergeCell ref="C6:E6"/>
    <mergeCell ref="F6:H6"/>
    <mergeCell ref="I6:I7"/>
  </mergeCells>
  <hyperlinks>
    <hyperlink ref="I2" location="உள்ளடக்கம்!A1" display="cs;slf;fj;jpw;F jpUk;Gtjw;F" xr:uid="{FE1BE280-6DD9-4239-A6A3-86B219EFD371}"/>
  </hyperlinks>
  <pageMargins left="0.7" right="0.7" top="0.75" bottom="0.75" header="0.3" footer="0.3"/>
  <headerFooter>
    <oddHeader>&amp;L&amp;"Calibri"&amp;10&amp;K000000 [Limited Sharing]&amp;1#_x000D_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D342E-F861-483F-BA7C-C0863EC6341E}">
  <dimension ref="A1:F52"/>
  <sheetViews>
    <sheetView workbookViewId="0">
      <selection activeCell="G4" sqref="G4"/>
    </sheetView>
  </sheetViews>
  <sheetFormatPr defaultRowHeight="12.75"/>
  <cols>
    <col min="1" max="1" width="16.83203125" style="163" customWidth="1"/>
    <col min="2" max="2" width="20.33203125" style="1070" customWidth="1"/>
    <col min="3" max="3" width="19.83203125" style="1124" customWidth="1"/>
    <col min="4" max="4" width="19.83203125" style="1125" customWidth="1"/>
    <col min="5" max="5" width="18.5" style="1126" customWidth="1"/>
    <col min="6" max="6" width="28.83203125" style="163" bestFit="1" customWidth="1"/>
    <col min="7" max="256" width="9.33203125" style="163"/>
    <col min="257" max="257" width="16.83203125" style="163" customWidth="1"/>
    <col min="258" max="258" width="20.33203125" style="163" customWidth="1"/>
    <col min="259" max="260" width="19.83203125" style="163" customWidth="1"/>
    <col min="261" max="261" width="18.5" style="163" customWidth="1"/>
    <col min="262" max="262" width="28.83203125" style="163" bestFit="1" customWidth="1"/>
    <col min="263" max="512" width="9.33203125" style="163"/>
    <col min="513" max="513" width="16.83203125" style="163" customWidth="1"/>
    <col min="514" max="514" width="20.33203125" style="163" customWidth="1"/>
    <col min="515" max="516" width="19.83203125" style="163" customWidth="1"/>
    <col min="517" max="517" width="18.5" style="163" customWidth="1"/>
    <col min="518" max="518" width="28.83203125" style="163" bestFit="1" customWidth="1"/>
    <col min="519" max="768" width="9.33203125" style="163"/>
    <col min="769" max="769" width="16.83203125" style="163" customWidth="1"/>
    <col min="770" max="770" width="20.33203125" style="163" customWidth="1"/>
    <col min="771" max="772" width="19.83203125" style="163" customWidth="1"/>
    <col min="773" max="773" width="18.5" style="163" customWidth="1"/>
    <col min="774" max="774" width="28.83203125" style="163" bestFit="1" customWidth="1"/>
    <col min="775" max="1024" width="9.33203125" style="163"/>
    <col min="1025" max="1025" width="16.83203125" style="163" customWidth="1"/>
    <col min="1026" max="1026" width="20.33203125" style="163" customWidth="1"/>
    <col min="1027" max="1028" width="19.83203125" style="163" customWidth="1"/>
    <col min="1029" max="1029" width="18.5" style="163" customWidth="1"/>
    <col min="1030" max="1030" width="28.83203125" style="163" bestFit="1" customWidth="1"/>
    <col min="1031" max="1280" width="9.33203125" style="163"/>
    <col min="1281" max="1281" width="16.83203125" style="163" customWidth="1"/>
    <col min="1282" max="1282" width="20.33203125" style="163" customWidth="1"/>
    <col min="1283" max="1284" width="19.83203125" style="163" customWidth="1"/>
    <col min="1285" max="1285" width="18.5" style="163" customWidth="1"/>
    <col min="1286" max="1286" width="28.83203125" style="163" bestFit="1" customWidth="1"/>
    <col min="1287" max="1536" width="9.33203125" style="163"/>
    <col min="1537" max="1537" width="16.83203125" style="163" customWidth="1"/>
    <col min="1538" max="1538" width="20.33203125" style="163" customWidth="1"/>
    <col min="1539" max="1540" width="19.83203125" style="163" customWidth="1"/>
    <col min="1541" max="1541" width="18.5" style="163" customWidth="1"/>
    <col min="1542" max="1542" width="28.83203125" style="163" bestFit="1" customWidth="1"/>
    <col min="1543" max="1792" width="9.33203125" style="163"/>
    <col min="1793" max="1793" width="16.83203125" style="163" customWidth="1"/>
    <col min="1794" max="1794" width="20.33203125" style="163" customWidth="1"/>
    <col min="1795" max="1796" width="19.83203125" style="163" customWidth="1"/>
    <col min="1797" max="1797" width="18.5" style="163" customWidth="1"/>
    <col min="1798" max="1798" width="28.83203125" style="163" bestFit="1" customWidth="1"/>
    <col min="1799" max="2048" width="9.33203125" style="163"/>
    <col min="2049" max="2049" width="16.83203125" style="163" customWidth="1"/>
    <col min="2050" max="2050" width="20.33203125" style="163" customWidth="1"/>
    <col min="2051" max="2052" width="19.83203125" style="163" customWidth="1"/>
    <col min="2053" max="2053" width="18.5" style="163" customWidth="1"/>
    <col min="2054" max="2054" width="28.83203125" style="163" bestFit="1" customWidth="1"/>
    <col min="2055" max="2304" width="9.33203125" style="163"/>
    <col min="2305" max="2305" width="16.83203125" style="163" customWidth="1"/>
    <col min="2306" max="2306" width="20.33203125" style="163" customWidth="1"/>
    <col min="2307" max="2308" width="19.83203125" style="163" customWidth="1"/>
    <col min="2309" max="2309" width="18.5" style="163" customWidth="1"/>
    <col min="2310" max="2310" width="28.83203125" style="163" bestFit="1" customWidth="1"/>
    <col min="2311" max="2560" width="9.33203125" style="163"/>
    <col min="2561" max="2561" width="16.83203125" style="163" customWidth="1"/>
    <col min="2562" max="2562" width="20.33203125" style="163" customWidth="1"/>
    <col min="2563" max="2564" width="19.83203125" style="163" customWidth="1"/>
    <col min="2565" max="2565" width="18.5" style="163" customWidth="1"/>
    <col min="2566" max="2566" width="28.83203125" style="163" bestFit="1" customWidth="1"/>
    <col min="2567" max="2816" width="9.33203125" style="163"/>
    <col min="2817" max="2817" width="16.83203125" style="163" customWidth="1"/>
    <col min="2818" max="2818" width="20.33203125" style="163" customWidth="1"/>
    <col min="2819" max="2820" width="19.83203125" style="163" customWidth="1"/>
    <col min="2821" max="2821" width="18.5" style="163" customWidth="1"/>
    <col min="2822" max="2822" width="28.83203125" style="163" bestFit="1" customWidth="1"/>
    <col min="2823" max="3072" width="9.33203125" style="163"/>
    <col min="3073" max="3073" width="16.83203125" style="163" customWidth="1"/>
    <col min="3074" max="3074" width="20.33203125" style="163" customWidth="1"/>
    <col min="3075" max="3076" width="19.83203125" style="163" customWidth="1"/>
    <col min="3077" max="3077" width="18.5" style="163" customWidth="1"/>
    <col min="3078" max="3078" width="28.83203125" style="163" bestFit="1" customWidth="1"/>
    <col min="3079" max="3328" width="9.33203125" style="163"/>
    <col min="3329" max="3329" width="16.83203125" style="163" customWidth="1"/>
    <col min="3330" max="3330" width="20.33203125" style="163" customWidth="1"/>
    <col min="3331" max="3332" width="19.83203125" style="163" customWidth="1"/>
    <col min="3333" max="3333" width="18.5" style="163" customWidth="1"/>
    <col min="3334" max="3334" width="28.83203125" style="163" bestFit="1" customWidth="1"/>
    <col min="3335" max="3584" width="9.33203125" style="163"/>
    <col min="3585" max="3585" width="16.83203125" style="163" customWidth="1"/>
    <col min="3586" max="3586" width="20.33203125" style="163" customWidth="1"/>
    <col min="3587" max="3588" width="19.83203125" style="163" customWidth="1"/>
    <col min="3589" max="3589" width="18.5" style="163" customWidth="1"/>
    <col min="3590" max="3590" width="28.83203125" style="163" bestFit="1" customWidth="1"/>
    <col min="3591" max="3840" width="9.33203125" style="163"/>
    <col min="3841" max="3841" width="16.83203125" style="163" customWidth="1"/>
    <col min="3842" max="3842" width="20.33203125" style="163" customWidth="1"/>
    <col min="3843" max="3844" width="19.83203125" style="163" customWidth="1"/>
    <col min="3845" max="3845" width="18.5" style="163" customWidth="1"/>
    <col min="3846" max="3846" width="28.83203125" style="163" bestFit="1" customWidth="1"/>
    <col min="3847" max="4096" width="9.33203125" style="163"/>
    <col min="4097" max="4097" width="16.83203125" style="163" customWidth="1"/>
    <col min="4098" max="4098" width="20.33203125" style="163" customWidth="1"/>
    <col min="4099" max="4100" width="19.83203125" style="163" customWidth="1"/>
    <col min="4101" max="4101" width="18.5" style="163" customWidth="1"/>
    <col min="4102" max="4102" width="28.83203125" style="163" bestFit="1" customWidth="1"/>
    <col min="4103" max="4352" width="9.33203125" style="163"/>
    <col min="4353" max="4353" width="16.83203125" style="163" customWidth="1"/>
    <col min="4354" max="4354" width="20.33203125" style="163" customWidth="1"/>
    <col min="4355" max="4356" width="19.83203125" style="163" customWidth="1"/>
    <col min="4357" max="4357" width="18.5" style="163" customWidth="1"/>
    <col min="4358" max="4358" width="28.83203125" style="163" bestFit="1" customWidth="1"/>
    <col min="4359" max="4608" width="9.33203125" style="163"/>
    <col min="4609" max="4609" width="16.83203125" style="163" customWidth="1"/>
    <col min="4610" max="4610" width="20.33203125" style="163" customWidth="1"/>
    <col min="4611" max="4612" width="19.83203125" style="163" customWidth="1"/>
    <col min="4613" max="4613" width="18.5" style="163" customWidth="1"/>
    <col min="4614" max="4614" width="28.83203125" style="163" bestFit="1" customWidth="1"/>
    <col min="4615" max="4864" width="9.33203125" style="163"/>
    <col min="4865" max="4865" width="16.83203125" style="163" customWidth="1"/>
    <col min="4866" max="4866" width="20.33203125" style="163" customWidth="1"/>
    <col min="4867" max="4868" width="19.83203125" style="163" customWidth="1"/>
    <col min="4869" max="4869" width="18.5" style="163" customWidth="1"/>
    <col min="4870" max="4870" width="28.83203125" style="163" bestFit="1" customWidth="1"/>
    <col min="4871" max="5120" width="9.33203125" style="163"/>
    <col min="5121" max="5121" width="16.83203125" style="163" customWidth="1"/>
    <col min="5122" max="5122" width="20.33203125" style="163" customWidth="1"/>
    <col min="5123" max="5124" width="19.83203125" style="163" customWidth="1"/>
    <col min="5125" max="5125" width="18.5" style="163" customWidth="1"/>
    <col min="5126" max="5126" width="28.83203125" style="163" bestFit="1" customWidth="1"/>
    <col min="5127" max="5376" width="9.33203125" style="163"/>
    <col min="5377" max="5377" width="16.83203125" style="163" customWidth="1"/>
    <col min="5378" max="5378" width="20.33203125" style="163" customWidth="1"/>
    <col min="5379" max="5380" width="19.83203125" style="163" customWidth="1"/>
    <col min="5381" max="5381" width="18.5" style="163" customWidth="1"/>
    <col min="5382" max="5382" width="28.83203125" style="163" bestFit="1" customWidth="1"/>
    <col min="5383" max="5632" width="9.33203125" style="163"/>
    <col min="5633" max="5633" width="16.83203125" style="163" customWidth="1"/>
    <col min="5634" max="5634" width="20.33203125" style="163" customWidth="1"/>
    <col min="5635" max="5636" width="19.83203125" style="163" customWidth="1"/>
    <col min="5637" max="5637" width="18.5" style="163" customWidth="1"/>
    <col min="5638" max="5638" width="28.83203125" style="163" bestFit="1" customWidth="1"/>
    <col min="5639" max="5888" width="9.33203125" style="163"/>
    <col min="5889" max="5889" width="16.83203125" style="163" customWidth="1"/>
    <col min="5890" max="5890" width="20.33203125" style="163" customWidth="1"/>
    <col min="5891" max="5892" width="19.83203125" style="163" customWidth="1"/>
    <col min="5893" max="5893" width="18.5" style="163" customWidth="1"/>
    <col min="5894" max="5894" width="28.83203125" style="163" bestFit="1" customWidth="1"/>
    <col min="5895" max="6144" width="9.33203125" style="163"/>
    <col min="6145" max="6145" width="16.83203125" style="163" customWidth="1"/>
    <col min="6146" max="6146" width="20.33203125" style="163" customWidth="1"/>
    <col min="6147" max="6148" width="19.83203125" style="163" customWidth="1"/>
    <col min="6149" max="6149" width="18.5" style="163" customWidth="1"/>
    <col min="6150" max="6150" width="28.83203125" style="163" bestFit="1" customWidth="1"/>
    <col min="6151" max="6400" width="9.33203125" style="163"/>
    <col min="6401" max="6401" width="16.83203125" style="163" customWidth="1"/>
    <col min="6402" max="6402" width="20.33203125" style="163" customWidth="1"/>
    <col min="6403" max="6404" width="19.83203125" style="163" customWidth="1"/>
    <col min="6405" max="6405" width="18.5" style="163" customWidth="1"/>
    <col min="6406" max="6406" width="28.83203125" style="163" bestFit="1" customWidth="1"/>
    <col min="6407" max="6656" width="9.33203125" style="163"/>
    <col min="6657" max="6657" width="16.83203125" style="163" customWidth="1"/>
    <col min="6658" max="6658" width="20.33203125" style="163" customWidth="1"/>
    <col min="6659" max="6660" width="19.83203125" style="163" customWidth="1"/>
    <col min="6661" max="6661" width="18.5" style="163" customWidth="1"/>
    <col min="6662" max="6662" width="28.83203125" style="163" bestFit="1" customWidth="1"/>
    <col min="6663" max="6912" width="9.33203125" style="163"/>
    <col min="6913" max="6913" width="16.83203125" style="163" customWidth="1"/>
    <col min="6914" max="6914" width="20.33203125" style="163" customWidth="1"/>
    <col min="6915" max="6916" width="19.83203125" style="163" customWidth="1"/>
    <col min="6917" max="6917" width="18.5" style="163" customWidth="1"/>
    <col min="6918" max="6918" width="28.83203125" style="163" bestFit="1" customWidth="1"/>
    <col min="6919" max="7168" width="9.33203125" style="163"/>
    <col min="7169" max="7169" width="16.83203125" style="163" customWidth="1"/>
    <col min="7170" max="7170" width="20.33203125" style="163" customWidth="1"/>
    <col min="7171" max="7172" width="19.83203125" style="163" customWidth="1"/>
    <col min="7173" max="7173" width="18.5" style="163" customWidth="1"/>
    <col min="7174" max="7174" width="28.83203125" style="163" bestFit="1" customWidth="1"/>
    <col min="7175" max="7424" width="9.33203125" style="163"/>
    <col min="7425" max="7425" width="16.83203125" style="163" customWidth="1"/>
    <col min="7426" max="7426" width="20.33203125" style="163" customWidth="1"/>
    <col min="7427" max="7428" width="19.83203125" style="163" customWidth="1"/>
    <col min="7429" max="7429" width="18.5" style="163" customWidth="1"/>
    <col min="7430" max="7430" width="28.83203125" style="163" bestFit="1" customWidth="1"/>
    <col min="7431" max="7680" width="9.33203125" style="163"/>
    <col min="7681" max="7681" width="16.83203125" style="163" customWidth="1"/>
    <col min="7682" max="7682" width="20.33203125" style="163" customWidth="1"/>
    <col min="7683" max="7684" width="19.83203125" style="163" customWidth="1"/>
    <col min="7685" max="7685" width="18.5" style="163" customWidth="1"/>
    <col min="7686" max="7686" width="28.83203125" style="163" bestFit="1" customWidth="1"/>
    <col min="7687" max="7936" width="9.33203125" style="163"/>
    <col min="7937" max="7937" width="16.83203125" style="163" customWidth="1"/>
    <col min="7938" max="7938" width="20.33203125" style="163" customWidth="1"/>
    <col min="7939" max="7940" width="19.83203125" style="163" customWidth="1"/>
    <col min="7941" max="7941" width="18.5" style="163" customWidth="1"/>
    <col min="7942" max="7942" width="28.83203125" style="163" bestFit="1" customWidth="1"/>
    <col min="7943" max="8192" width="9.33203125" style="163"/>
    <col min="8193" max="8193" width="16.83203125" style="163" customWidth="1"/>
    <col min="8194" max="8194" width="20.33203125" style="163" customWidth="1"/>
    <col min="8195" max="8196" width="19.83203125" style="163" customWidth="1"/>
    <col min="8197" max="8197" width="18.5" style="163" customWidth="1"/>
    <col min="8198" max="8198" width="28.83203125" style="163" bestFit="1" customWidth="1"/>
    <col min="8199" max="8448" width="9.33203125" style="163"/>
    <col min="8449" max="8449" width="16.83203125" style="163" customWidth="1"/>
    <col min="8450" max="8450" width="20.33203125" style="163" customWidth="1"/>
    <col min="8451" max="8452" width="19.83203125" style="163" customWidth="1"/>
    <col min="8453" max="8453" width="18.5" style="163" customWidth="1"/>
    <col min="8454" max="8454" width="28.83203125" style="163" bestFit="1" customWidth="1"/>
    <col min="8455" max="8704" width="9.33203125" style="163"/>
    <col min="8705" max="8705" width="16.83203125" style="163" customWidth="1"/>
    <col min="8706" max="8706" width="20.33203125" style="163" customWidth="1"/>
    <col min="8707" max="8708" width="19.83203125" style="163" customWidth="1"/>
    <col min="8709" max="8709" width="18.5" style="163" customWidth="1"/>
    <col min="8710" max="8710" width="28.83203125" style="163" bestFit="1" customWidth="1"/>
    <col min="8711" max="8960" width="9.33203125" style="163"/>
    <col min="8961" max="8961" width="16.83203125" style="163" customWidth="1"/>
    <col min="8962" max="8962" width="20.33203125" style="163" customWidth="1"/>
    <col min="8963" max="8964" width="19.83203125" style="163" customWidth="1"/>
    <col min="8965" max="8965" width="18.5" style="163" customWidth="1"/>
    <col min="8966" max="8966" width="28.83203125" style="163" bestFit="1" customWidth="1"/>
    <col min="8967" max="9216" width="9.33203125" style="163"/>
    <col min="9217" max="9217" width="16.83203125" style="163" customWidth="1"/>
    <col min="9218" max="9218" width="20.33203125" style="163" customWidth="1"/>
    <col min="9219" max="9220" width="19.83203125" style="163" customWidth="1"/>
    <col min="9221" max="9221" width="18.5" style="163" customWidth="1"/>
    <col min="9222" max="9222" width="28.83203125" style="163" bestFit="1" customWidth="1"/>
    <col min="9223" max="9472" width="9.33203125" style="163"/>
    <col min="9473" max="9473" width="16.83203125" style="163" customWidth="1"/>
    <col min="9474" max="9474" width="20.33203125" style="163" customWidth="1"/>
    <col min="9475" max="9476" width="19.83203125" style="163" customWidth="1"/>
    <col min="9477" max="9477" width="18.5" style="163" customWidth="1"/>
    <col min="9478" max="9478" width="28.83203125" style="163" bestFit="1" customWidth="1"/>
    <col min="9479" max="9728" width="9.33203125" style="163"/>
    <col min="9729" max="9729" width="16.83203125" style="163" customWidth="1"/>
    <col min="9730" max="9730" width="20.33203125" style="163" customWidth="1"/>
    <col min="9731" max="9732" width="19.83203125" style="163" customWidth="1"/>
    <col min="9733" max="9733" width="18.5" style="163" customWidth="1"/>
    <col min="9734" max="9734" width="28.83203125" style="163" bestFit="1" customWidth="1"/>
    <col min="9735" max="9984" width="9.33203125" style="163"/>
    <col min="9985" max="9985" width="16.83203125" style="163" customWidth="1"/>
    <col min="9986" max="9986" width="20.33203125" style="163" customWidth="1"/>
    <col min="9987" max="9988" width="19.83203125" style="163" customWidth="1"/>
    <col min="9989" max="9989" width="18.5" style="163" customWidth="1"/>
    <col min="9990" max="9990" width="28.83203125" style="163" bestFit="1" customWidth="1"/>
    <col min="9991" max="10240" width="9.33203125" style="163"/>
    <col min="10241" max="10241" width="16.83203125" style="163" customWidth="1"/>
    <col min="10242" max="10242" width="20.33203125" style="163" customWidth="1"/>
    <col min="10243" max="10244" width="19.83203125" style="163" customWidth="1"/>
    <col min="10245" max="10245" width="18.5" style="163" customWidth="1"/>
    <col min="10246" max="10246" width="28.83203125" style="163" bestFit="1" customWidth="1"/>
    <col min="10247" max="10496" width="9.33203125" style="163"/>
    <col min="10497" max="10497" width="16.83203125" style="163" customWidth="1"/>
    <col min="10498" max="10498" width="20.33203125" style="163" customWidth="1"/>
    <col min="10499" max="10500" width="19.83203125" style="163" customWidth="1"/>
    <col min="10501" max="10501" width="18.5" style="163" customWidth="1"/>
    <col min="10502" max="10502" width="28.83203125" style="163" bestFit="1" customWidth="1"/>
    <col min="10503" max="10752" width="9.33203125" style="163"/>
    <col min="10753" max="10753" width="16.83203125" style="163" customWidth="1"/>
    <col min="10754" max="10754" width="20.33203125" style="163" customWidth="1"/>
    <col min="10755" max="10756" width="19.83203125" style="163" customWidth="1"/>
    <col min="10757" max="10757" width="18.5" style="163" customWidth="1"/>
    <col min="10758" max="10758" width="28.83203125" style="163" bestFit="1" customWidth="1"/>
    <col min="10759" max="11008" width="9.33203125" style="163"/>
    <col min="11009" max="11009" width="16.83203125" style="163" customWidth="1"/>
    <col min="11010" max="11010" width="20.33203125" style="163" customWidth="1"/>
    <col min="11011" max="11012" width="19.83203125" style="163" customWidth="1"/>
    <col min="11013" max="11013" width="18.5" style="163" customWidth="1"/>
    <col min="11014" max="11014" width="28.83203125" style="163" bestFit="1" customWidth="1"/>
    <col min="11015" max="11264" width="9.33203125" style="163"/>
    <col min="11265" max="11265" width="16.83203125" style="163" customWidth="1"/>
    <col min="11266" max="11266" width="20.33203125" style="163" customWidth="1"/>
    <col min="11267" max="11268" width="19.83203125" style="163" customWidth="1"/>
    <col min="11269" max="11269" width="18.5" style="163" customWidth="1"/>
    <col min="11270" max="11270" width="28.83203125" style="163" bestFit="1" customWidth="1"/>
    <col min="11271" max="11520" width="9.33203125" style="163"/>
    <col min="11521" max="11521" width="16.83203125" style="163" customWidth="1"/>
    <col min="11522" max="11522" width="20.33203125" style="163" customWidth="1"/>
    <col min="11523" max="11524" width="19.83203125" style="163" customWidth="1"/>
    <col min="11525" max="11525" width="18.5" style="163" customWidth="1"/>
    <col min="11526" max="11526" width="28.83203125" style="163" bestFit="1" customWidth="1"/>
    <col min="11527" max="11776" width="9.33203125" style="163"/>
    <col min="11777" max="11777" width="16.83203125" style="163" customWidth="1"/>
    <col min="11778" max="11778" width="20.33203125" style="163" customWidth="1"/>
    <col min="11779" max="11780" width="19.83203125" style="163" customWidth="1"/>
    <col min="11781" max="11781" width="18.5" style="163" customWidth="1"/>
    <col min="11782" max="11782" width="28.83203125" style="163" bestFit="1" customWidth="1"/>
    <col min="11783" max="12032" width="9.33203125" style="163"/>
    <col min="12033" max="12033" width="16.83203125" style="163" customWidth="1"/>
    <col min="12034" max="12034" width="20.33203125" style="163" customWidth="1"/>
    <col min="12035" max="12036" width="19.83203125" style="163" customWidth="1"/>
    <col min="12037" max="12037" width="18.5" style="163" customWidth="1"/>
    <col min="12038" max="12038" width="28.83203125" style="163" bestFit="1" customWidth="1"/>
    <col min="12039" max="12288" width="9.33203125" style="163"/>
    <col min="12289" max="12289" width="16.83203125" style="163" customWidth="1"/>
    <col min="12290" max="12290" width="20.33203125" style="163" customWidth="1"/>
    <col min="12291" max="12292" width="19.83203125" style="163" customWidth="1"/>
    <col min="12293" max="12293" width="18.5" style="163" customWidth="1"/>
    <col min="12294" max="12294" width="28.83203125" style="163" bestFit="1" customWidth="1"/>
    <col min="12295" max="12544" width="9.33203125" style="163"/>
    <col min="12545" max="12545" width="16.83203125" style="163" customWidth="1"/>
    <col min="12546" max="12546" width="20.33203125" style="163" customWidth="1"/>
    <col min="12547" max="12548" width="19.83203125" style="163" customWidth="1"/>
    <col min="12549" max="12549" width="18.5" style="163" customWidth="1"/>
    <col min="12550" max="12550" width="28.83203125" style="163" bestFit="1" customWidth="1"/>
    <col min="12551" max="12800" width="9.33203125" style="163"/>
    <col min="12801" max="12801" width="16.83203125" style="163" customWidth="1"/>
    <col min="12802" max="12802" width="20.33203125" style="163" customWidth="1"/>
    <col min="12803" max="12804" width="19.83203125" style="163" customWidth="1"/>
    <col min="12805" max="12805" width="18.5" style="163" customWidth="1"/>
    <col min="12806" max="12806" width="28.83203125" style="163" bestFit="1" customWidth="1"/>
    <col min="12807" max="13056" width="9.33203125" style="163"/>
    <col min="13057" max="13057" width="16.83203125" style="163" customWidth="1"/>
    <col min="13058" max="13058" width="20.33203125" style="163" customWidth="1"/>
    <col min="13059" max="13060" width="19.83203125" style="163" customWidth="1"/>
    <col min="13061" max="13061" width="18.5" style="163" customWidth="1"/>
    <col min="13062" max="13062" width="28.83203125" style="163" bestFit="1" customWidth="1"/>
    <col min="13063" max="13312" width="9.33203125" style="163"/>
    <col min="13313" max="13313" width="16.83203125" style="163" customWidth="1"/>
    <col min="13314" max="13314" width="20.33203125" style="163" customWidth="1"/>
    <col min="13315" max="13316" width="19.83203125" style="163" customWidth="1"/>
    <col min="13317" max="13317" width="18.5" style="163" customWidth="1"/>
    <col min="13318" max="13318" width="28.83203125" style="163" bestFit="1" customWidth="1"/>
    <col min="13319" max="13568" width="9.33203125" style="163"/>
    <col min="13569" max="13569" width="16.83203125" style="163" customWidth="1"/>
    <col min="13570" max="13570" width="20.33203125" style="163" customWidth="1"/>
    <col min="13571" max="13572" width="19.83203125" style="163" customWidth="1"/>
    <col min="13573" max="13573" width="18.5" style="163" customWidth="1"/>
    <col min="13574" max="13574" width="28.83203125" style="163" bestFit="1" customWidth="1"/>
    <col min="13575" max="13824" width="9.33203125" style="163"/>
    <col min="13825" max="13825" width="16.83203125" style="163" customWidth="1"/>
    <col min="13826" max="13826" width="20.33203125" style="163" customWidth="1"/>
    <col min="13827" max="13828" width="19.83203125" style="163" customWidth="1"/>
    <col min="13829" max="13829" width="18.5" style="163" customWidth="1"/>
    <col min="13830" max="13830" width="28.83203125" style="163" bestFit="1" customWidth="1"/>
    <col min="13831" max="14080" width="9.33203125" style="163"/>
    <col min="14081" max="14081" width="16.83203125" style="163" customWidth="1"/>
    <col min="14082" max="14082" width="20.33203125" style="163" customWidth="1"/>
    <col min="14083" max="14084" width="19.83203125" style="163" customWidth="1"/>
    <col min="14085" max="14085" width="18.5" style="163" customWidth="1"/>
    <col min="14086" max="14086" width="28.83203125" style="163" bestFit="1" customWidth="1"/>
    <col min="14087" max="14336" width="9.33203125" style="163"/>
    <col min="14337" max="14337" width="16.83203125" style="163" customWidth="1"/>
    <col min="14338" max="14338" width="20.33203125" style="163" customWidth="1"/>
    <col min="14339" max="14340" width="19.83203125" style="163" customWidth="1"/>
    <col min="14341" max="14341" width="18.5" style="163" customWidth="1"/>
    <col min="14342" max="14342" width="28.83203125" style="163" bestFit="1" customWidth="1"/>
    <col min="14343" max="14592" width="9.33203125" style="163"/>
    <col min="14593" max="14593" width="16.83203125" style="163" customWidth="1"/>
    <col min="14594" max="14594" width="20.33203125" style="163" customWidth="1"/>
    <col min="14595" max="14596" width="19.83203125" style="163" customWidth="1"/>
    <col min="14597" max="14597" width="18.5" style="163" customWidth="1"/>
    <col min="14598" max="14598" width="28.83203125" style="163" bestFit="1" customWidth="1"/>
    <col min="14599" max="14848" width="9.33203125" style="163"/>
    <col min="14849" max="14849" width="16.83203125" style="163" customWidth="1"/>
    <col min="14850" max="14850" width="20.33203125" style="163" customWidth="1"/>
    <col min="14851" max="14852" width="19.83203125" style="163" customWidth="1"/>
    <col min="14853" max="14853" width="18.5" style="163" customWidth="1"/>
    <col min="14854" max="14854" width="28.83203125" style="163" bestFit="1" customWidth="1"/>
    <col min="14855" max="15104" width="9.33203125" style="163"/>
    <col min="15105" max="15105" width="16.83203125" style="163" customWidth="1"/>
    <col min="15106" max="15106" width="20.33203125" style="163" customWidth="1"/>
    <col min="15107" max="15108" width="19.83203125" style="163" customWidth="1"/>
    <col min="15109" max="15109" width="18.5" style="163" customWidth="1"/>
    <col min="15110" max="15110" width="28.83203125" style="163" bestFit="1" customWidth="1"/>
    <col min="15111" max="15360" width="9.33203125" style="163"/>
    <col min="15361" max="15361" width="16.83203125" style="163" customWidth="1"/>
    <col min="15362" max="15362" width="20.33203125" style="163" customWidth="1"/>
    <col min="15363" max="15364" width="19.83203125" style="163" customWidth="1"/>
    <col min="15365" max="15365" width="18.5" style="163" customWidth="1"/>
    <col min="15366" max="15366" width="28.83203125" style="163" bestFit="1" customWidth="1"/>
    <col min="15367" max="15616" width="9.33203125" style="163"/>
    <col min="15617" max="15617" width="16.83203125" style="163" customWidth="1"/>
    <col min="15618" max="15618" width="20.33203125" style="163" customWidth="1"/>
    <col min="15619" max="15620" width="19.83203125" style="163" customWidth="1"/>
    <col min="15621" max="15621" width="18.5" style="163" customWidth="1"/>
    <col min="15622" max="15622" width="28.83203125" style="163" bestFit="1" customWidth="1"/>
    <col min="15623" max="15872" width="9.33203125" style="163"/>
    <col min="15873" max="15873" width="16.83203125" style="163" customWidth="1"/>
    <col min="15874" max="15874" width="20.33203125" style="163" customWidth="1"/>
    <col min="15875" max="15876" width="19.83203125" style="163" customWidth="1"/>
    <col min="15877" max="15877" width="18.5" style="163" customWidth="1"/>
    <col min="15878" max="15878" width="28.83203125" style="163" bestFit="1" customWidth="1"/>
    <col min="15879" max="16128" width="9.33203125" style="163"/>
    <col min="16129" max="16129" width="16.83203125" style="163" customWidth="1"/>
    <col min="16130" max="16130" width="20.33203125" style="163" customWidth="1"/>
    <col min="16131" max="16132" width="19.83203125" style="163" customWidth="1"/>
    <col min="16133" max="16133" width="18.5" style="163" customWidth="1"/>
    <col min="16134" max="16134" width="28.83203125" style="163" bestFit="1" customWidth="1"/>
    <col min="16135" max="16384" width="9.33203125" style="163"/>
  </cols>
  <sheetData>
    <row r="1" spans="1:6" s="132" customFormat="1" ht="15.75">
      <c r="A1" s="804" t="s">
        <v>116</v>
      </c>
      <c r="B1" s="1102"/>
      <c r="C1" s="1103"/>
      <c r="D1" s="1104"/>
      <c r="E1" s="1105"/>
      <c r="F1" s="805" t="s">
        <v>654</v>
      </c>
    </row>
    <row r="2" spans="1:6" s="132" customFormat="1" ht="15.75">
      <c r="B2" s="1102"/>
      <c r="C2" s="1103"/>
      <c r="D2" s="1104"/>
      <c r="E2" s="1105"/>
      <c r="F2" s="1130" t="s">
        <v>806</v>
      </c>
    </row>
    <row r="3" spans="1:6" s="132" customFormat="1" ht="15.6" customHeight="1">
      <c r="A3" s="1574" t="s">
        <v>779</v>
      </c>
      <c r="B3" s="1574"/>
      <c r="C3" s="1574"/>
      <c r="D3" s="1574"/>
      <c r="E3" s="1574"/>
      <c r="F3" s="1574"/>
    </row>
    <row r="4" spans="1:6" s="132" customFormat="1" ht="23.25" customHeight="1">
      <c r="A4" s="1574"/>
      <c r="B4" s="1574"/>
      <c r="C4" s="1574"/>
      <c r="D4" s="1574"/>
      <c r="E4" s="1574"/>
      <c r="F4" s="1574"/>
    </row>
    <row r="5" spans="1:6" s="132" customFormat="1" ht="15.75">
      <c r="B5" s="1102"/>
      <c r="C5" s="1106"/>
      <c r="D5" s="1107"/>
      <c r="E5" s="1108"/>
      <c r="F5" s="1109"/>
    </row>
    <row r="6" spans="1:6" ht="12.75" customHeight="1">
      <c r="A6" s="1579" t="s">
        <v>160</v>
      </c>
      <c r="B6" s="1579" t="s">
        <v>780</v>
      </c>
      <c r="C6" s="1582" t="s">
        <v>143</v>
      </c>
      <c r="D6" s="1583"/>
      <c r="E6" s="1110" t="s">
        <v>545</v>
      </c>
      <c r="F6" s="1566" t="s">
        <v>546</v>
      </c>
    </row>
    <row r="7" spans="1:6" ht="25.5">
      <c r="A7" s="1580"/>
      <c r="B7" s="1581"/>
      <c r="C7" s="1111" t="s">
        <v>781</v>
      </c>
      <c r="D7" s="1112" t="s">
        <v>782</v>
      </c>
      <c r="E7" s="1113" t="s">
        <v>782</v>
      </c>
      <c r="F7" s="1567"/>
    </row>
    <row r="8" spans="1:6">
      <c r="A8" s="1581"/>
      <c r="B8" s="1114" t="s">
        <v>22</v>
      </c>
      <c r="C8" s="1115" t="s">
        <v>23</v>
      </c>
      <c r="D8" s="1116" t="s">
        <v>24</v>
      </c>
      <c r="E8" s="1117" t="s">
        <v>25</v>
      </c>
      <c r="F8" s="1118" t="s">
        <v>98</v>
      </c>
    </row>
    <row r="9" spans="1:6">
      <c r="A9" s="1091" t="s">
        <v>783</v>
      </c>
      <c r="B9" s="1119">
        <v>13</v>
      </c>
      <c r="C9" s="1120">
        <v>305</v>
      </c>
      <c r="D9" s="181">
        <v>13306.34</v>
      </c>
      <c r="E9" s="181">
        <v>3237.57</v>
      </c>
      <c r="F9" s="181">
        <f t="shared" ref="F9:F15" si="0">D9-E9</f>
        <v>10068.77</v>
      </c>
    </row>
    <row r="10" spans="1:6">
      <c r="A10" s="1091" t="s">
        <v>784</v>
      </c>
      <c r="B10" s="1119">
        <v>13</v>
      </c>
      <c r="C10" s="1120">
        <v>305</v>
      </c>
      <c r="D10" s="181">
        <v>18958.16</v>
      </c>
      <c r="E10" s="181">
        <v>3334.74</v>
      </c>
      <c r="F10" s="181">
        <f t="shared" si="0"/>
        <v>15623.42</v>
      </c>
    </row>
    <row r="11" spans="1:6">
      <c r="A11" s="1091" t="s">
        <v>785</v>
      </c>
      <c r="B11" s="1119">
        <v>14</v>
      </c>
      <c r="C11" s="1120">
        <v>305</v>
      </c>
      <c r="D11" s="181">
        <v>21321.3</v>
      </c>
      <c r="E11" s="181">
        <v>3657.35</v>
      </c>
      <c r="F11" s="181">
        <f t="shared" si="0"/>
        <v>17663.95</v>
      </c>
    </row>
    <row r="12" spans="1:6">
      <c r="A12" s="1091" t="s">
        <v>786</v>
      </c>
      <c r="B12" s="1119">
        <v>15</v>
      </c>
      <c r="C12" s="1120">
        <v>304</v>
      </c>
      <c r="D12" s="181">
        <v>22201.220768780004</v>
      </c>
      <c r="E12" s="181">
        <v>5407.2984990799987</v>
      </c>
      <c r="F12" s="181">
        <f t="shared" si="0"/>
        <v>16793.922269700004</v>
      </c>
    </row>
    <row r="13" spans="1:6">
      <c r="A13" s="1091" t="s">
        <v>787</v>
      </c>
      <c r="B13" s="1119">
        <v>16</v>
      </c>
      <c r="C13" s="1120">
        <v>304</v>
      </c>
      <c r="D13" s="181">
        <v>24422.59</v>
      </c>
      <c r="E13" s="181">
        <v>3386.79</v>
      </c>
      <c r="F13" s="181">
        <f t="shared" si="0"/>
        <v>21035.8</v>
      </c>
    </row>
    <row r="14" spans="1:6">
      <c r="A14" s="1091" t="s">
        <v>788</v>
      </c>
      <c r="B14" s="1119">
        <v>16</v>
      </c>
      <c r="C14" s="1120">
        <v>304</v>
      </c>
      <c r="D14" s="181">
        <v>26180.800000000003</v>
      </c>
      <c r="E14" s="181">
        <v>5610.95</v>
      </c>
      <c r="F14" s="181">
        <f t="shared" si="0"/>
        <v>20569.850000000002</v>
      </c>
    </row>
    <row r="15" spans="1:6">
      <c r="A15" s="1092" t="s">
        <v>789</v>
      </c>
      <c r="B15" s="1121">
        <v>16</v>
      </c>
      <c r="C15" s="1122">
        <v>304</v>
      </c>
      <c r="D15" s="182">
        <v>24422.587869999999</v>
      </c>
      <c r="E15" s="182">
        <v>3386.7921499999998</v>
      </c>
      <c r="F15" s="182">
        <f t="shared" si="0"/>
        <v>21035.795719999998</v>
      </c>
    </row>
    <row r="16" spans="1:6">
      <c r="A16" s="1077" t="s">
        <v>790</v>
      </c>
      <c r="B16" s="1123" t="s">
        <v>562</v>
      </c>
      <c r="C16" s="1123" t="s">
        <v>562</v>
      </c>
      <c r="D16" s="1123" t="s">
        <v>562</v>
      </c>
      <c r="E16" s="1123" t="s">
        <v>562</v>
      </c>
      <c r="F16" s="1123" t="s">
        <v>562</v>
      </c>
    </row>
    <row r="17" spans="1:6">
      <c r="A17" s="1077" t="s">
        <v>791</v>
      </c>
      <c r="B17" s="1123" t="s">
        <v>562</v>
      </c>
      <c r="C17" s="1123" t="s">
        <v>562</v>
      </c>
      <c r="D17" s="1123" t="s">
        <v>562</v>
      </c>
      <c r="E17" s="1123" t="s">
        <v>562</v>
      </c>
      <c r="F17" s="1123" t="s">
        <v>562</v>
      </c>
    </row>
    <row r="18" spans="1:6">
      <c r="A18" s="1077" t="s">
        <v>792</v>
      </c>
      <c r="B18" s="1123" t="s">
        <v>562</v>
      </c>
      <c r="C18" s="1123" t="s">
        <v>562</v>
      </c>
      <c r="D18" s="1123" t="s">
        <v>562</v>
      </c>
      <c r="E18" s="1123" t="s">
        <v>562</v>
      </c>
      <c r="F18" s="1123" t="s">
        <v>562</v>
      </c>
    </row>
    <row r="19" spans="1:6">
      <c r="A19" s="1077" t="s">
        <v>793</v>
      </c>
      <c r="B19" s="1123" t="s">
        <v>562</v>
      </c>
      <c r="C19" s="1123" t="s">
        <v>562</v>
      </c>
      <c r="D19" s="1123" t="s">
        <v>562</v>
      </c>
      <c r="E19" s="1123" t="s">
        <v>562</v>
      </c>
      <c r="F19" s="1123" t="s">
        <v>562</v>
      </c>
    </row>
    <row r="20" spans="1:6">
      <c r="A20" s="1077" t="s">
        <v>794</v>
      </c>
      <c r="B20" s="1123" t="s">
        <v>562</v>
      </c>
      <c r="C20" s="1123" t="s">
        <v>562</v>
      </c>
      <c r="D20" s="1123" t="s">
        <v>562</v>
      </c>
      <c r="E20" s="1123" t="s">
        <v>562</v>
      </c>
      <c r="F20" s="1123" t="s">
        <v>562</v>
      </c>
    </row>
    <row r="21" spans="1:6">
      <c r="A21" s="1101"/>
      <c r="F21" s="183"/>
    </row>
    <row r="22" spans="1:6">
      <c r="A22" s="1094" t="s">
        <v>563</v>
      </c>
      <c r="D22" s="184"/>
      <c r="E22" s="185"/>
      <c r="F22" s="1127"/>
    </row>
    <row r="23" spans="1:6">
      <c r="A23" s="1095" t="s">
        <v>564</v>
      </c>
      <c r="B23" s="186">
        <v>1</v>
      </c>
      <c r="C23" s="186">
        <v>11</v>
      </c>
      <c r="D23" s="181">
        <v>1249.6600000000001</v>
      </c>
      <c r="E23" s="181">
        <v>194</v>
      </c>
      <c r="F23" s="181">
        <f t="shared" ref="F23:F28" si="1">D23-E23</f>
        <v>1055.6600000000001</v>
      </c>
    </row>
    <row r="24" spans="1:6">
      <c r="A24" s="1091" t="s">
        <v>565</v>
      </c>
      <c r="B24" s="186">
        <v>1</v>
      </c>
      <c r="C24" s="186">
        <v>17</v>
      </c>
      <c r="D24" s="181">
        <v>3830.21</v>
      </c>
      <c r="E24" s="181">
        <v>1.9</v>
      </c>
      <c r="F24" s="181">
        <f t="shared" si="1"/>
        <v>3828.31</v>
      </c>
    </row>
    <row r="25" spans="1:6">
      <c r="A25" s="1091" t="s">
        <v>566</v>
      </c>
      <c r="B25" s="186">
        <v>1</v>
      </c>
      <c r="C25" s="186">
        <v>10</v>
      </c>
      <c r="D25" s="181">
        <v>452.03</v>
      </c>
      <c r="E25" s="181">
        <v>74.819999999999993</v>
      </c>
      <c r="F25" s="181">
        <f t="shared" si="1"/>
        <v>377.21</v>
      </c>
    </row>
    <row r="26" spans="1:6">
      <c r="A26" s="1091" t="s">
        <v>567</v>
      </c>
      <c r="B26" s="1575">
        <v>1</v>
      </c>
      <c r="C26" s="1128">
        <v>22</v>
      </c>
      <c r="D26" s="1570">
        <v>347.95</v>
      </c>
      <c r="E26" s="1570">
        <v>101.29</v>
      </c>
      <c r="F26" s="1570">
        <f t="shared" si="1"/>
        <v>246.65999999999997</v>
      </c>
    </row>
    <row r="27" spans="1:6">
      <c r="A27" s="1091" t="s">
        <v>568</v>
      </c>
      <c r="B27" s="1576"/>
      <c r="C27" s="1128">
        <v>9</v>
      </c>
      <c r="D27" s="1578"/>
      <c r="E27" s="1578"/>
      <c r="F27" s="1578">
        <f t="shared" si="1"/>
        <v>0</v>
      </c>
    </row>
    <row r="28" spans="1:6">
      <c r="A28" s="1091" t="s">
        <v>569</v>
      </c>
      <c r="B28" s="1577"/>
      <c r="C28" s="1128">
        <v>10</v>
      </c>
      <c r="D28" s="1571"/>
      <c r="E28" s="1571"/>
      <c r="F28" s="1571">
        <f t="shared" si="1"/>
        <v>0</v>
      </c>
    </row>
    <row r="29" spans="1:6">
      <c r="A29" s="1091" t="s">
        <v>570</v>
      </c>
      <c r="B29" s="186">
        <v>1</v>
      </c>
      <c r="C29" s="186">
        <v>18</v>
      </c>
      <c r="D29" s="181">
        <v>2221.5300000000002</v>
      </c>
      <c r="E29" s="181">
        <v>218.54</v>
      </c>
      <c r="F29" s="181">
        <v>2002.9900000000002</v>
      </c>
    </row>
    <row r="30" spans="1:6">
      <c r="A30" s="1091" t="s">
        <v>571</v>
      </c>
      <c r="B30" s="186">
        <v>1</v>
      </c>
      <c r="C30" s="186">
        <v>9</v>
      </c>
      <c r="D30" s="181">
        <v>1441</v>
      </c>
      <c r="E30" s="181">
        <v>66</v>
      </c>
      <c r="F30" s="181">
        <v>1375</v>
      </c>
    </row>
    <row r="31" spans="1:6">
      <c r="A31" s="1091" t="s">
        <v>572</v>
      </c>
      <c r="B31" s="186">
        <v>1</v>
      </c>
      <c r="C31" s="186">
        <v>7</v>
      </c>
      <c r="D31" s="181">
        <v>2076.64</v>
      </c>
      <c r="E31" s="181">
        <v>18.89</v>
      </c>
      <c r="F31" s="181">
        <v>2057.75</v>
      </c>
    </row>
    <row r="32" spans="1:6">
      <c r="A32" s="1091" t="s">
        <v>573</v>
      </c>
      <c r="B32" s="187">
        <v>1</v>
      </c>
      <c r="C32" s="186">
        <v>24</v>
      </c>
      <c r="D32" s="188">
        <v>17.738</v>
      </c>
      <c r="E32" s="188">
        <v>0</v>
      </c>
      <c r="F32" s="181">
        <v>17.738</v>
      </c>
    </row>
    <row r="33" spans="1:6">
      <c r="A33" s="1091" t="s">
        <v>574</v>
      </c>
      <c r="B33" s="187" t="s">
        <v>64</v>
      </c>
      <c r="C33" s="186">
        <v>7</v>
      </c>
      <c r="D33" s="188">
        <v>0</v>
      </c>
      <c r="E33" s="188">
        <v>0</v>
      </c>
      <c r="F33" s="181">
        <v>0</v>
      </c>
    </row>
    <row r="34" spans="1:6">
      <c r="A34" s="1091" t="s">
        <v>575</v>
      </c>
      <c r="B34" s="187" t="s">
        <v>64</v>
      </c>
      <c r="C34" s="186">
        <v>4</v>
      </c>
      <c r="D34" s="188">
        <v>0</v>
      </c>
      <c r="E34" s="188">
        <v>0</v>
      </c>
      <c r="F34" s="181">
        <v>0</v>
      </c>
    </row>
    <row r="35" spans="1:6">
      <c r="A35" s="1091" t="s">
        <v>576</v>
      </c>
      <c r="B35" s="1568">
        <v>1</v>
      </c>
      <c r="C35" s="186">
        <v>6</v>
      </c>
      <c r="D35" s="1570">
        <v>8.0619999999999994</v>
      </c>
      <c r="E35" s="1570">
        <v>0</v>
      </c>
      <c r="F35" s="1570">
        <f t="shared" ref="F35:F48" si="2">D35-E35</f>
        <v>8.0619999999999994</v>
      </c>
    </row>
    <row r="36" spans="1:6">
      <c r="A36" s="1091" t="s">
        <v>577</v>
      </c>
      <c r="B36" s="1569"/>
      <c r="C36" s="186">
        <v>6</v>
      </c>
      <c r="D36" s="1571"/>
      <c r="E36" s="1571"/>
      <c r="F36" s="1571">
        <f t="shared" si="2"/>
        <v>0</v>
      </c>
    </row>
    <row r="37" spans="1:6">
      <c r="A37" s="1091" t="s">
        <v>578</v>
      </c>
      <c r="B37" s="187">
        <v>1</v>
      </c>
      <c r="C37" s="187">
        <v>16</v>
      </c>
      <c r="D37" s="181">
        <v>2.2799999999999998</v>
      </c>
      <c r="E37" s="181">
        <v>1.9450000000000001</v>
      </c>
      <c r="F37" s="181">
        <f t="shared" si="2"/>
        <v>0.33499999999999974</v>
      </c>
    </row>
    <row r="38" spans="1:6">
      <c r="A38" s="1091" t="s">
        <v>579</v>
      </c>
      <c r="B38" s="187" t="s">
        <v>64</v>
      </c>
      <c r="C38" s="187">
        <v>19</v>
      </c>
      <c r="D38" s="181">
        <v>0</v>
      </c>
      <c r="E38" s="181">
        <v>0</v>
      </c>
      <c r="F38" s="181">
        <f t="shared" si="2"/>
        <v>0</v>
      </c>
    </row>
    <row r="39" spans="1:6">
      <c r="A39" s="1091" t="s">
        <v>580</v>
      </c>
      <c r="B39" s="187" t="s">
        <v>64</v>
      </c>
      <c r="C39" s="187">
        <v>11</v>
      </c>
      <c r="D39" s="181">
        <v>0</v>
      </c>
      <c r="E39" s="181">
        <v>0</v>
      </c>
      <c r="F39" s="181">
        <f t="shared" si="2"/>
        <v>0</v>
      </c>
    </row>
    <row r="40" spans="1:6">
      <c r="A40" s="1091" t="s">
        <v>581</v>
      </c>
      <c r="B40" s="1568">
        <v>1</v>
      </c>
      <c r="C40" s="186">
        <v>21</v>
      </c>
      <c r="D40" s="1570">
        <v>10077.200000000001</v>
      </c>
      <c r="E40" s="1570">
        <v>1391.52</v>
      </c>
      <c r="F40" s="1572">
        <f t="shared" si="2"/>
        <v>8685.68</v>
      </c>
    </row>
    <row r="41" spans="1:6">
      <c r="A41" s="1091" t="s">
        <v>582</v>
      </c>
      <c r="B41" s="1569"/>
      <c r="C41" s="186">
        <v>12</v>
      </c>
      <c r="D41" s="1571"/>
      <c r="E41" s="1571"/>
      <c r="F41" s="1573">
        <f t="shared" si="2"/>
        <v>0</v>
      </c>
    </row>
    <row r="42" spans="1:6">
      <c r="A42" s="1091" t="s">
        <v>583</v>
      </c>
      <c r="B42" s="186">
        <v>1</v>
      </c>
      <c r="C42" s="186">
        <v>17</v>
      </c>
      <c r="D42" s="181">
        <v>356</v>
      </c>
      <c r="E42" s="181">
        <v>333</v>
      </c>
      <c r="F42" s="181">
        <f t="shared" si="2"/>
        <v>23</v>
      </c>
    </row>
    <row r="43" spans="1:6">
      <c r="A43" s="1091" t="s">
        <v>584</v>
      </c>
      <c r="B43" s="186">
        <v>1</v>
      </c>
      <c r="C43" s="186">
        <v>9</v>
      </c>
      <c r="D43" s="181">
        <v>690.13</v>
      </c>
      <c r="E43" s="181">
        <v>449.77</v>
      </c>
      <c r="F43" s="181">
        <f t="shared" si="2"/>
        <v>240.36</v>
      </c>
    </row>
    <row r="44" spans="1:6">
      <c r="A44" s="1091" t="s">
        <v>585</v>
      </c>
      <c r="B44" s="1568">
        <v>1</v>
      </c>
      <c r="C44" s="187">
        <v>11</v>
      </c>
      <c r="D44" s="1570">
        <v>15.35</v>
      </c>
      <c r="E44" s="1570">
        <v>8.0350000000000001</v>
      </c>
      <c r="F44" s="1572">
        <f t="shared" si="2"/>
        <v>7.3149999999999995</v>
      </c>
    </row>
    <row r="45" spans="1:6">
      <c r="A45" s="1091" t="s">
        <v>586</v>
      </c>
      <c r="B45" s="1569"/>
      <c r="C45" s="187">
        <v>5</v>
      </c>
      <c r="D45" s="1571"/>
      <c r="E45" s="1571"/>
      <c r="F45" s="1573">
        <f t="shared" si="2"/>
        <v>0</v>
      </c>
    </row>
    <row r="46" spans="1:6">
      <c r="A46" s="1091" t="s">
        <v>587</v>
      </c>
      <c r="B46" s="186">
        <v>1</v>
      </c>
      <c r="C46" s="186">
        <v>10</v>
      </c>
      <c r="D46" s="181">
        <v>88.687870000000004</v>
      </c>
      <c r="E46" s="181">
        <v>49.382150000000003</v>
      </c>
      <c r="F46" s="181">
        <f t="shared" si="2"/>
        <v>39.305720000000001</v>
      </c>
    </row>
    <row r="47" spans="1:6">
      <c r="A47" s="1091" t="s">
        <v>588</v>
      </c>
      <c r="B47" s="186">
        <v>1</v>
      </c>
      <c r="C47" s="186">
        <v>13</v>
      </c>
      <c r="D47" s="181">
        <v>1548.12</v>
      </c>
      <c r="E47" s="181">
        <v>477.7</v>
      </c>
      <c r="F47" s="181">
        <f t="shared" si="2"/>
        <v>1070.4199999999998</v>
      </c>
    </row>
    <row r="48" spans="1:6">
      <c r="A48" s="1097" t="s">
        <v>131</v>
      </c>
      <c r="B48" s="189">
        <f>SUM(B23:B47)</f>
        <v>16</v>
      </c>
      <c r="C48" s="189">
        <f>SUM(C23:C47)</f>
        <v>304</v>
      </c>
      <c r="D48" s="190">
        <f>SUM(D23:D47)</f>
        <v>24422.587869999999</v>
      </c>
      <c r="E48" s="190">
        <f>SUM(E23:E47)</f>
        <v>3386.7921499999998</v>
      </c>
      <c r="F48" s="190">
        <f t="shared" si="2"/>
        <v>21035.795719999998</v>
      </c>
    </row>
    <row r="50" spans="1:6">
      <c r="A50" s="1057" t="s">
        <v>795</v>
      </c>
      <c r="D50" s="163"/>
      <c r="E50" s="163"/>
      <c r="F50" s="898" t="s">
        <v>797</v>
      </c>
    </row>
    <row r="51" spans="1:6" ht="14.25">
      <c r="A51" s="1129" t="s">
        <v>796</v>
      </c>
    </row>
    <row r="52" spans="1:6">
      <c r="F52" s="191"/>
    </row>
  </sheetData>
  <mergeCells count="21">
    <mergeCell ref="A3:F4"/>
    <mergeCell ref="B44:B45"/>
    <mergeCell ref="D44:D45"/>
    <mergeCell ref="E44:E45"/>
    <mergeCell ref="F44:F45"/>
    <mergeCell ref="B26:B28"/>
    <mergeCell ref="D26:D28"/>
    <mergeCell ref="E26:E28"/>
    <mergeCell ref="F26:F28"/>
    <mergeCell ref="B35:B36"/>
    <mergeCell ref="D35:D36"/>
    <mergeCell ref="E35:E36"/>
    <mergeCell ref="F35:F36"/>
    <mergeCell ref="A6:A8"/>
    <mergeCell ref="B6:B7"/>
    <mergeCell ref="C6:D6"/>
    <mergeCell ref="F6:F7"/>
    <mergeCell ref="B40:B41"/>
    <mergeCell ref="D40:D41"/>
    <mergeCell ref="E40:E41"/>
    <mergeCell ref="F40:F41"/>
  </mergeCells>
  <hyperlinks>
    <hyperlink ref="F2" location="உள்ளடக்கம்!A1" display="cs;slf;fj;jpw;F jpUk;Gtjw;F" xr:uid="{4DD31E80-BDEA-4D4F-8168-A228CA864709}"/>
  </hyperlinks>
  <pageMargins left="0.7" right="0.7" top="0.75" bottom="0.75" header="0.3" footer="0.3"/>
  <headerFooter>
    <oddHeader>&amp;L&amp;"Calibri"&amp;10&amp;K000000 [Limited Sharing]&amp;1#_x000D_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E0D6F-B59B-46FD-8CE9-0023F66D589A}">
  <sheetPr>
    <pageSetUpPr fitToPage="1"/>
  </sheetPr>
  <dimension ref="A1:AR187"/>
  <sheetViews>
    <sheetView zoomScaleNormal="100" zoomScaleSheetLayoutView="70" workbookViewId="0"/>
  </sheetViews>
  <sheetFormatPr defaultColWidth="14.6640625" defaultRowHeight="12.75"/>
  <cols>
    <col min="1" max="1" width="7.83203125" style="23" customWidth="1"/>
    <col min="2" max="2" width="14.83203125" style="23" customWidth="1"/>
    <col min="3" max="3" width="14" style="23" customWidth="1"/>
    <col min="4" max="4" width="14.33203125" style="23" customWidth="1"/>
    <col min="5" max="5" width="15.6640625" style="23" customWidth="1"/>
    <col min="6" max="6" width="21" style="23" bestFit="1" customWidth="1"/>
    <col min="7" max="7" width="17.1640625" style="23" bestFit="1" customWidth="1"/>
    <col min="8" max="8" width="13.33203125" style="23" customWidth="1"/>
    <col min="9" max="9" width="13" style="23" customWidth="1"/>
    <col min="10" max="10" width="17.1640625" style="23" bestFit="1" customWidth="1"/>
    <col min="11" max="11" width="12.33203125" style="23" customWidth="1"/>
    <col min="12" max="12" width="12.83203125" style="23" customWidth="1"/>
    <col min="13" max="13" width="12.1640625" style="23" customWidth="1"/>
    <col min="14" max="14" width="18.6640625" style="23" customWidth="1"/>
    <col min="15" max="16" width="14.33203125" style="23" customWidth="1"/>
    <col min="17" max="17" width="16.5" style="23" customWidth="1"/>
    <col min="18" max="18" width="15.6640625" style="23" customWidth="1"/>
    <col min="19" max="19" width="17.6640625" style="23" customWidth="1"/>
    <col min="20" max="20" width="13" style="23" bestFit="1" customWidth="1"/>
    <col min="21" max="21" width="10.33203125" style="23" customWidth="1"/>
    <col min="22" max="22" width="9.83203125" style="23" customWidth="1"/>
    <col min="23" max="23" width="13.83203125" style="23" customWidth="1"/>
    <col min="24" max="24" width="18" style="23" customWidth="1"/>
    <col min="25" max="26" width="14.6640625" style="23"/>
    <col min="27" max="27" width="17.5" style="23" bestFit="1" customWidth="1"/>
    <col min="28" max="16384" width="14.6640625" style="23"/>
  </cols>
  <sheetData>
    <row r="1" spans="1:24" s="15" customFormat="1" ht="15.75">
      <c r="A1" s="535" t="s">
        <v>116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9"/>
      <c r="Q1" s="19"/>
      <c r="R1" s="19"/>
      <c r="S1" s="19"/>
      <c r="T1" s="19"/>
      <c r="U1" s="19"/>
      <c r="V1" s="562" t="s">
        <v>159</v>
      </c>
      <c r="W1" s="21"/>
      <c r="X1" s="19"/>
    </row>
    <row r="2" spans="1:24" s="15" customFormat="1" ht="14.25" customHeight="1">
      <c r="C2" s="2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9"/>
      <c r="Q2" s="19"/>
      <c r="R2" s="19"/>
      <c r="S2" s="19"/>
      <c r="T2" s="1131"/>
      <c r="U2" s="1131"/>
      <c r="V2" s="1130" t="s">
        <v>806</v>
      </c>
      <c r="W2" s="20"/>
      <c r="X2" s="19"/>
    </row>
    <row r="3" spans="1:24" s="15" customFormat="1" ht="17.25">
      <c r="B3" s="1167" t="s">
        <v>825</v>
      </c>
      <c r="C3" s="1167"/>
      <c r="D3" s="1167"/>
      <c r="E3" s="1167"/>
      <c r="F3" s="1167"/>
      <c r="G3" s="1167"/>
      <c r="H3" s="1167"/>
      <c r="I3" s="1167"/>
      <c r="J3" s="1167"/>
      <c r="K3" s="1167"/>
      <c r="L3" s="1167"/>
      <c r="M3" s="1167"/>
      <c r="N3" s="1167"/>
      <c r="O3" s="1167"/>
      <c r="P3" s="1167"/>
      <c r="Q3" s="1167"/>
      <c r="R3" s="1167"/>
      <c r="S3" s="1167"/>
      <c r="T3" s="1167"/>
      <c r="U3" s="1167"/>
      <c r="V3" s="1167"/>
      <c r="W3" s="19"/>
      <c r="X3" s="19"/>
    </row>
    <row r="4" spans="1:24" s="15" customFormat="1" ht="15.75">
      <c r="P4" s="22"/>
      <c r="V4" s="563" t="s">
        <v>119</v>
      </c>
    </row>
    <row r="5" spans="1:24">
      <c r="A5" s="1169" t="s">
        <v>160</v>
      </c>
      <c r="B5" s="1170"/>
      <c r="C5" s="1158" t="s">
        <v>161</v>
      </c>
      <c r="D5" s="1159"/>
      <c r="E5" s="1164" t="s">
        <v>162</v>
      </c>
      <c r="F5" s="1158"/>
      <c r="G5" s="1159"/>
      <c r="H5" s="1168" t="s">
        <v>163</v>
      </c>
      <c r="I5" s="1169"/>
      <c r="J5" s="1169"/>
      <c r="K5" s="1169"/>
      <c r="L5" s="1169"/>
      <c r="M5" s="1169"/>
      <c r="N5" s="1169"/>
      <c r="O5" s="1169"/>
      <c r="P5" s="1169"/>
      <c r="Q5" s="1169"/>
      <c r="R5" s="1169"/>
      <c r="S5" s="1170"/>
      <c r="T5" s="565"/>
      <c r="U5" s="566"/>
      <c r="V5" s="567"/>
    </row>
    <row r="6" spans="1:24">
      <c r="A6" s="1174"/>
      <c r="B6" s="1157"/>
      <c r="C6" s="1160"/>
      <c r="D6" s="1161"/>
      <c r="E6" s="1165"/>
      <c r="F6" s="1160"/>
      <c r="G6" s="1161"/>
      <c r="H6" s="1171"/>
      <c r="I6" s="1172"/>
      <c r="J6" s="1172"/>
      <c r="K6" s="1172"/>
      <c r="L6" s="1172"/>
      <c r="M6" s="1172"/>
      <c r="N6" s="1172"/>
      <c r="O6" s="1172"/>
      <c r="P6" s="1172"/>
      <c r="Q6" s="1172"/>
      <c r="R6" s="1172"/>
      <c r="S6" s="1173"/>
      <c r="T6" s="568"/>
      <c r="U6" s="1156" t="s">
        <v>164</v>
      </c>
      <c r="V6" s="1157"/>
    </row>
    <row r="7" spans="1:24">
      <c r="A7" s="1174"/>
      <c r="B7" s="1157"/>
      <c r="C7" s="1160"/>
      <c r="D7" s="1161"/>
      <c r="E7" s="1165"/>
      <c r="F7" s="1160"/>
      <c r="G7" s="1161"/>
      <c r="H7" s="1179" t="s">
        <v>165</v>
      </c>
      <c r="I7" s="1180"/>
      <c r="J7" s="1180"/>
      <c r="K7" s="1180"/>
      <c r="L7" s="1180"/>
      <c r="M7" s="1180"/>
      <c r="N7" s="1180"/>
      <c r="O7" s="1180"/>
      <c r="P7" s="1181"/>
      <c r="Q7" s="1168" t="s">
        <v>166</v>
      </c>
      <c r="R7" s="1169"/>
      <c r="S7" s="1170"/>
      <c r="T7" s="568"/>
      <c r="U7" s="1156" t="s">
        <v>167</v>
      </c>
      <c r="V7" s="1157"/>
    </row>
    <row r="8" spans="1:24">
      <c r="A8" s="1174"/>
      <c r="B8" s="1157"/>
      <c r="C8" s="1162"/>
      <c r="D8" s="1163"/>
      <c r="E8" s="1166"/>
      <c r="F8" s="1162"/>
      <c r="G8" s="1163"/>
      <c r="H8" s="1179" t="s">
        <v>168</v>
      </c>
      <c r="I8" s="1180"/>
      <c r="J8" s="1181"/>
      <c r="K8" s="1179" t="s">
        <v>169</v>
      </c>
      <c r="L8" s="1180"/>
      <c r="M8" s="1180"/>
      <c r="N8" s="1180"/>
      <c r="O8" s="1180"/>
      <c r="P8" s="565"/>
      <c r="Q8" s="1171"/>
      <c r="R8" s="1172"/>
      <c r="S8" s="1173"/>
      <c r="T8" s="568"/>
      <c r="U8" s="569"/>
      <c r="V8" s="570"/>
    </row>
    <row r="9" spans="1:24" ht="13.9" customHeight="1">
      <c r="A9" s="1174"/>
      <c r="B9" s="1157"/>
      <c r="C9" s="1159" t="s">
        <v>170</v>
      </c>
      <c r="D9" s="571"/>
      <c r="E9" s="1152" t="s">
        <v>171</v>
      </c>
      <c r="F9" s="1152" t="s">
        <v>172</v>
      </c>
      <c r="G9" s="1152" t="s">
        <v>173</v>
      </c>
      <c r="H9" s="1152" t="s">
        <v>174</v>
      </c>
      <c r="I9" s="1152" t="s">
        <v>175</v>
      </c>
      <c r="J9" s="572"/>
      <c r="K9" s="1152" t="s">
        <v>176</v>
      </c>
      <c r="L9" s="1152" t="s">
        <v>175</v>
      </c>
      <c r="M9" s="573"/>
      <c r="N9" s="1152" t="s">
        <v>177</v>
      </c>
      <c r="O9" s="1152" t="s">
        <v>178</v>
      </c>
      <c r="P9" s="574"/>
      <c r="Q9" s="1152" t="s">
        <v>179</v>
      </c>
      <c r="R9" s="1152" t="s">
        <v>172</v>
      </c>
      <c r="S9" s="1152" t="s">
        <v>180</v>
      </c>
      <c r="T9" s="568"/>
      <c r="U9" s="564"/>
      <c r="V9" s="565"/>
    </row>
    <row r="10" spans="1:24" ht="14.25">
      <c r="A10" s="1174"/>
      <c r="B10" s="1157"/>
      <c r="C10" s="1161"/>
      <c r="D10" s="1153" t="s">
        <v>181</v>
      </c>
      <c r="E10" s="1153"/>
      <c r="F10" s="1153"/>
      <c r="G10" s="1153"/>
      <c r="H10" s="1153"/>
      <c r="I10" s="1153"/>
      <c r="J10" s="568"/>
      <c r="K10" s="1153"/>
      <c r="L10" s="1153"/>
      <c r="M10" s="1153" t="s">
        <v>182</v>
      </c>
      <c r="N10" s="1153"/>
      <c r="O10" s="1153"/>
      <c r="P10" s="1153" t="s">
        <v>183</v>
      </c>
      <c r="Q10" s="1153"/>
      <c r="R10" s="1153"/>
      <c r="S10" s="1153"/>
      <c r="T10" s="1176" t="s">
        <v>184</v>
      </c>
      <c r="U10" s="575" t="s">
        <v>185</v>
      </c>
      <c r="V10" s="576" t="s">
        <v>186</v>
      </c>
    </row>
    <row r="11" spans="1:24" ht="25.5">
      <c r="A11" s="1174"/>
      <c r="B11" s="1157"/>
      <c r="C11" s="1161"/>
      <c r="D11" s="1153"/>
      <c r="E11" s="1153"/>
      <c r="F11" s="1153"/>
      <c r="G11" s="1153"/>
      <c r="H11" s="1153"/>
      <c r="I11" s="1153"/>
      <c r="J11" s="1176" t="s">
        <v>187</v>
      </c>
      <c r="K11" s="1153"/>
      <c r="L11" s="1153"/>
      <c r="M11" s="1175"/>
      <c r="N11" s="1153"/>
      <c r="O11" s="1153"/>
      <c r="P11" s="1175"/>
      <c r="Q11" s="1153"/>
      <c r="R11" s="1153"/>
      <c r="S11" s="1153"/>
      <c r="T11" s="1176"/>
      <c r="U11" s="1177" t="s">
        <v>184</v>
      </c>
      <c r="V11" s="577" t="s">
        <v>184</v>
      </c>
    </row>
    <row r="12" spans="1:24">
      <c r="A12" s="1174"/>
      <c r="B12" s="1157"/>
      <c r="C12" s="1161"/>
      <c r="D12" s="1153"/>
      <c r="E12" s="1153"/>
      <c r="F12" s="1153"/>
      <c r="G12" s="1153"/>
      <c r="H12" s="1153"/>
      <c r="I12" s="1153"/>
      <c r="J12" s="1176"/>
      <c r="K12" s="1153"/>
      <c r="L12" s="1153"/>
      <c r="M12" s="1175"/>
      <c r="N12" s="1153"/>
      <c r="O12" s="1153"/>
      <c r="P12" s="1175"/>
      <c r="Q12" s="1153"/>
      <c r="R12" s="1153"/>
      <c r="S12" s="1153"/>
      <c r="T12" s="568"/>
      <c r="U12" s="1177"/>
      <c r="V12" s="578"/>
    </row>
    <row r="13" spans="1:24">
      <c r="A13" s="1174"/>
      <c r="B13" s="1157"/>
      <c r="C13" s="1161"/>
      <c r="D13" s="1153"/>
      <c r="E13" s="1153"/>
      <c r="F13" s="1153"/>
      <c r="G13" s="1153"/>
      <c r="H13" s="1153"/>
      <c r="I13" s="1153"/>
      <c r="J13" s="1176"/>
      <c r="K13" s="1153"/>
      <c r="L13" s="1153"/>
      <c r="M13" s="1175"/>
      <c r="N13" s="1153"/>
      <c r="O13" s="1153"/>
      <c r="P13" s="568" t="s">
        <v>188</v>
      </c>
      <c r="Q13" s="1153"/>
      <c r="R13" s="1153"/>
      <c r="S13" s="1153"/>
      <c r="T13" s="578"/>
      <c r="U13" s="1177"/>
      <c r="V13" s="578"/>
    </row>
    <row r="14" spans="1:24">
      <c r="A14" s="1174"/>
      <c r="B14" s="1157"/>
      <c r="C14" s="1161"/>
      <c r="D14" s="1153"/>
      <c r="E14" s="1153"/>
      <c r="F14" s="1153"/>
      <c r="G14" s="1153"/>
      <c r="H14" s="1153"/>
      <c r="I14" s="1153"/>
      <c r="J14" s="568" t="s">
        <v>20</v>
      </c>
      <c r="K14" s="1153"/>
      <c r="L14" s="1153"/>
      <c r="M14" s="1175"/>
      <c r="N14" s="1153"/>
      <c r="O14" s="1153"/>
      <c r="P14" s="568" t="s">
        <v>189</v>
      </c>
      <c r="Q14" s="1153"/>
      <c r="R14" s="1153"/>
      <c r="S14" s="1153"/>
      <c r="T14" s="578"/>
      <c r="U14" s="1177"/>
      <c r="V14" s="578"/>
    </row>
    <row r="15" spans="1:24">
      <c r="A15" s="1174"/>
      <c r="B15" s="1157"/>
      <c r="C15" s="1161"/>
      <c r="D15" s="1153"/>
      <c r="E15" s="1153"/>
      <c r="F15" s="1153"/>
      <c r="G15" s="1153"/>
      <c r="H15" s="1153"/>
      <c r="I15" s="1153"/>
      <c r="J15" s="568"/>
      <c r="K15" s="1153"/>
      <c r="L15" s="1153"/>
      <c r="M15" s="1175"/>
      <c r="N15" s="1153"/>
      <c r="O15" s="1153"/>
      <c r="P15" s="568"/>
      <c r="Q15" s="1153"/>
      <c r="R15" s="1153"/>
      <c r="S15" s="1153"/>
      <c r="T15" s="578"/>
      <c r="U15" s="1177"/>
      <c r="V15" s="578"/>
    </row>
    <row r="16" spans="1:24">
      <c r="A16" s="1174"/>
      <c r="B16" s="1157"/>
      <c r="C16" s="1161"/>
      <c r="D16" s="568"/>
      <c r="E16" s="1153"/>
      <c r="F16" s="1153"/>
      <c r="G16" s="1153"/>
      <c r="H16" s="1153"/>
      <c r="I16" s="1153"/>
      <c r="J16" s="568"/>
      <c r="K16" s="1153"/>
      <c r="L16" s="1153"/>
      <c r="M16" s="579"/>
      <c r="N16" s="1153"/>
      <c r="O16" s="1153"/>
      <c r="P16" s="568"/>
      <c r="Q16" s="1153"/>
      <c r="R16" s="1153"/>
      <c r="S16" s="1153"/>
      <c r="T16" s="578"/>
      <c r="U16" s="1177"/>
      <c r="V16" s="578"/>
    </row>
    <row r="17" spans="1:44">
      <c r="A17" s="1174"/>
      <c r="B17" s="1157"/>
      <c r="C17" s="1161"/>
      <c r="D17" s="568"/>
      <c r="E17" s="1153"/>
      <c r="F17" s="1153"/>
      <c r="G17" s="1153"/>
      <c r="H17" s="1153"/>
      <c r="I17" s="1153"/>
      <c r="J17" s="568"/>
      <c r="K17" s="1153"/>
      <c r="L17" s="1153"/>
      <c r="M17" s="579"/>
      <c r="N17" s="1153"/>
      <c r="O17" s="1153"/>
      <c r="P17" s="578"/>
      <c r="Q17" s="1153"/>
      <c r="R17" s="1153"/>
      <c r="S17" s="1153"/>
      <c r="T17" s="578"/>
      <c r="U17" s="1177"/>
      <c r="V17" s="578"/>
    </row>
    <row r="18" spans="1:44">
      <c r="A18" s="580"/>
      <c r="B18" s="581"/>
      <c r="C18" s="582" t="s">
        <v>22</v>
      </c>
      <c r="D18" s="583" t="s">
        <v>23</v>
      </c>
      <c r="E18" s="583" t="s">
        <v>24</v>
      </c>
      <c r="F18" s="583" t="s">
        <v>25</v>
      </c>
      <c r="G18" s="584" t="s">
        <v>26</v>
      </c>
      <c r="H18" s="583" t="s">
        <v>27</v>
      </c>
      <c r="I18" s="584" t="s">
        <v>28</v>
      </c>
      <c r="J18" s="583" t="s">
        <v>29</v>
      </c>
      <c r="K18" s="582" t="s">
        <v>14</v>
      </c>
      <c r="L18" s="583" t="s">
        <v>13</v>
      </c>
      <c r="M18" s="582" t="s">
        <v>12</v>
      </c>
      <c r="N18" s="583" t="s">
        <v>30</v>
      </c>
      <c r="O18" s="585" t="s">
        <v>31</v>
      </c>
      <c r="P18" s="586" t="s">
        <v>32</v>
      </c>
      <c r="Q18" s="583" t="s">
        <v>33</v>
      </c>
      <c r="R18" s="582" t="s">
        <v>34</v>
      </c>
      <c r="S18" s="583" t="s">
        <v>21</v>
      </c>
      <c r="T18" s="583" t="s">
        <v>35</v>
      </c>
      <c r="U18" s="1178"/>
      <c r="V18" s="587"/>
    </row>
    <row r="19" spans="1:44">
      <c r="B19" s="26"/>
      <c r="C19" s="219"/>
      <c r="D19" s="343"/>
      <c r="E19" s="343"/>
      <c r="F19" s="343"/>
      <c r="G19" s="219"/>
      <c r="H19" s="343"/>
      <c r="I19" s="219"/>
      <c r="J19" s="343"/>
      <c r="L19" s="343"/>
      <c r="N19" s="343"/>
      <c r="O19" s="344"/>
      <c r="P19" s="345"/>
      <c r="Q19" s="343"/>
      <c r="S19" s="343"/>
      <c r="T19" s="343"/>
      <c r="U19" s="219"/>
      <c r="V19" s="27"/>
    </row>
    <row r="20" spans="1:44">
      <c r="A20" s="28">
        <v>2018</v>
      </c>
      <c r="B20" s="346"/>
      <c r="C20" s="210">
        <v>830793.2567823499</v>
      </c>
      <c r="D20" s="210">
        <v>6427329.5849448601</v>
      </c>
      <c r="E20" s="210">
        <v>750541.14853672683</v>
      </c>
      <c r="F20" s="210">
        <v>-202093.05883300008</v>
      </c>
      <c r="G20" s="210">
        <v>548448.08970372682</v>
      </c>
      <c r="H20" s="210">
        <v>473118.13700011</v>
      </c>
      <c r="I20" s="210">
        <v>301.09859265</v>
      </c>
      <c r="J20" s="210">
        <v>472817.03840745997</v>
      </c>
      <c r="K20" s="210">
        <v>1763914.1171317701</v>
      </c>
      <c r="L20" s="210">
        <v>120728.664728</v>
      </c>
      <c r="M20" s="210">
        <v>1643185.4524037701</v>
      </c>
      <c r="N20" s="210">
        <v>432853.51034799998</v>
      </c>
      <c r="O20" s="210">
        <v>5135546.6724300003</v>
      </c>
      <c r="P20" s="210">
        <v>7684402.6735892305</v>
      </c>
      <c r="Q20" s="210">
        <v>582368.05724093737</v>
      </c>
      <c r="R20" s="210">
        <v>1223153.1211089999</v>
      </c>
      <c r="S20" s="210">
        <v>1805521.1783499373</v>
      </c>
      <c r="T20" s="210">
        <v>961096.31262334983</v>
      </c>
      <c r="U20" s="211">
        <v>0.86442247865322397</v>
      </c>
      <c r="V20" s="212">
        <v>6.6874979130876211</v>
      </c>
      <c r="W20" s="29"/>
      <c r="X20" s="30"/>
      <c r="Y20" s="31"/>
      <c r="Z20" s="32"/>
    </row>
    <row r="21" spans="1:44">
      <c r="A21" s="28">
        <v>2019</v>
      </c>
      <c r="B21" s="346"/>
      <c r="C21" s="210">
        <v>865466.99221259006</v>
      </c>
      <c r="D21" s="210">
        <v>6912709.9133085897</v>
      </c>
      <c r="E21" s="210">
        <v>895997.46782718995</v>
      </c>
      <c r="F21" s="210">
        <v>-482404.63385400001</v>
      </c>
      <c r="G21" s="210">
        <v>413592.83397318993</v>
      </c>
      <c r="H21" s="210">
        <v>363475.73347700003</v>
      </c>
      <c r="I21" s="210">
        <v>443.95033440999998</v>
      </c>
      <c r="J21" s="210">
        <v>363031.78314259002</v>
      </c>
      <c r="K21" s="210">
        <v>2095408.8745259999</v>
      </c>
      <c r="L21" s="210">
        <v>115722.00823599999</v>
      </c>
      <c r="M21" s="210">
        <v>1979686.8662899998</v>
      </c>
      <c r="N21" s="210">
        <v>481222.21831099998</v>
      </c>
      <c r="O21" s="210">
        <v>5375076.5397460004</v>
      </c>
      <c r="P21" s="210">
        <v>8199017.4074895903</v>
      </c>
      <c r="Q21" s="210">
        <v>581006.41212496907</v>
      </c>
      <c r="R21" s="210">
        <v>1118893.91603</v>
      </c>
      <c r="S21" s="210">
        <v>1699900.328154969</v>
      </c>
      <c r="T21" s="210">
        <v>932604.45858258998</v>
      </c>
      <c r="U21" s="211">
        <v>0.92801078125657022</v>
      </c>
      <c r="V21" s="212">
        <v>7.4122634196010662</v>
      </c>
      <c r="W21" s="29"/>
      <c r="X21" s="30"/>
      <c r="Y21" s="31"/>
      <c r="Z21" s="32"/>
    </row>
    <row r="22" spans="1:44">
      <c r="A22" s="28">
        <v>2020</v>
      </c>
      <c r="B22" s="346"/>
      <c r="C22" s="210">
        <v>1177150.0394676402</v>
      </c>
      <c r="D22" s="210">
        <v>8495788.2887633704</v>
      </c>
      <c r="E22" s="210">
        <v>526778.52873080177</v>
      </c>
      <c r="F22" s="210">
        <v>-472572.80091799988</v>
      </c>
      <c r="G22" s="210">
        <v>54205.727812801895</v>
      </c>
      <c r="H22" s="210">
        <v>870321.83908000006</v>
      </c>
      <c r="I22" s="210">
        <v>1430.15896206</v>
      </c>
      <c r="J22" s="210">
        <v>868891.68011794006</v>
      </c>
      <c r="K22" s="210">
        <v>3323967.4874569997</v>
      </c>
      <c r="L22" s="210">
        <v>120273.677788</v>
      </c>
      <c r="M22" s="210">
        <v>3203693.8096689996</v>
      </c>
      <c r="N22" s="210">
        <v>584273.51629000006</v>
      </c>
      <c r="O22" s="210">
        <v>5748117.019661</v>
      </c>
      <c r="P22" s="210">
        <v>10404976.025737939</v>
      </c>
      <c r="Q22" s="210">
        <v>560831.99654029182</v>
      </c>
      <c r="R22" s="210">
        <v>1402561.4682470001</v>
      </c>
      <c r="S22" s="210">
        <v>1963393.4647872918</v>
      </c>
      <c r="T22" s="210">
        <v>964439.73323794</v>
      </c>
      <c r="U22" s="211">
        <v>1.2205532382158935</v>
      </c>
      <c r="V22" s="212">
        <v>8.8090401048080285</v>
      </c>
      <c r="W22" s="29"/>
      <c r="X22" s="30"/>
      <c r="Y22" s="31"/>
      <c r="Z22" s="32"/>
    </row>
    <row r="23" spans="1:44" customFormat="1" ht="13.5" customHeight="1">
      <c r="A23" s="28">
        <v>2021</v>
      </c>
      <c r="B23" s="346"/>
      <c r="C23" s="347">
        <v>1459895.4645746201</v>
      </c>
      <c r="D23" s="347">
        <v>9638905.3584586196</v>
      </c>
      <c r="E23" s="347">
        <v>-387262.53833579551</v>
      </c>
      <c r="F23" s="347">
        <v>-686341.85805599997</v>
      </c>
      <c r="G23" s="347">
        <v>-1073604.3963917955</v>
      </c>
      <c r="H23" s="347">
        <v>2095481.4595670002</v>
      </c>
      <c r="I23" s="347">
        <v>1386.84033838</v>
      </c>
      <c r="J23" s="347">
        <v>2094094.6192286201</v>
      </c>
      <c r="K23" s="347">
        <v>3531442.93903</v>
      </c>
      <c r="L23" s="347">
        <v>170102.992115</v>
      </c>
      <c r="M23" s="347">
        <v>3361339.9469150002</v>
      </c>
      <c r="N23" s="347">
        <v>972821.07154599996</v>
      </c>
      <c r="O23" s="347">
        <v>6498862.3487860002</v>
      </c>
      <c r="P23" s="347">
        <v>12927117.98647562</v>
      </c>
      <c r="Q23" s="347">
        <v>701727.55401510431</v>
      </c>
      <c r="R23" s="347">
        <v>1512880.6776086297</v>
      </c>
      <c r="S23" s="347">
        <v>2214608.2316237339</v>
      </c>
      <c r="T23" s="347">
        <v>1305808.6890056201</v>
      </c>
      <c r="U23" s="348">
        <v>1.1180010340460653</v>
      </c>
      <c r="V23" s="349">
        <v>7.3815601317515318</v>
      </c>
      <c r="W23" s="29"/>
      <c r="X23" s="30"/>
      <c r="Y23" s="31"/>
      <c r="Z23" s="32"/>
      <c r="AA23" s="33"/>
      <c r="AB23" s="3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</row>
    <row r="24" spans="1:44" ht="13.5" customHeight="1">
      <c r="A24" s="28">
        <v>2022</v>
      </c>
      <c r="B24" s="346"/>
      <c r="C24" s="210">
        <v>1453597.2114416601</v>
      </c>
      <c r="D24" s="210">
        <v>10497052.426244661</v>
      </c>
      <c r="E24" s="210">
        <v>-1613860.8621647602</v>
      </c>
      <c r="F24" s="210">
        <v>-1228566.2837069624</v>
      </c>
      <c r="G24" s="210">
        <v>-2842427.1458717226</v>
      </c>
      <c r="H24" s="210">
        <v>3432702.9339319998</v>
      </c>
      <c r="I24" s="210">
        <v>209.78315934</v>
      </c>
      <c r="J24" s="210">
        <v>3432493.15077266</v>
      </c>
      <c r="K24" s="210">
        <v>3828089.3719229996</v>
      </c>
      <c r="L24" s="210">
        <v>188798.902516</v>
      </c>
      <c r="M24" s="210">
        <v>3639290.4694069996</v>
      </c>
      <c r="N24" s="210">
        <v>1689403.6391769999</v>
      </c>
      <c r="O24" s="210">
        <v>6732313.259908</v>
      </c>
      <c r="P24" s="210">
        <v>15493500.519264659</v>
      </c>
      <c r="Q24" s="210">
        <v>792053.40806091845</v>
      </c>
      <c r="R24" s="210">
        <v>1361967.5390880001</v>
      </c>
      <c r="S24" s="210">
        <v>2154020.9471489186</v>
      </c>
      <c r="T24" s="210">
        <v>1349388.5820315699</v>
      </c>
      <c r="U24" s="211">
        <v>1.0772265534166585</v>
      </c>
      <c r="V24" s="212">
        <v>7.7791175692629917</v>
      </c>
      <c r="W24" s="29"/>
      <c r="X24" s="30"/>
      <c r="Y24" s="31"/>
      <c r="Z24" s="32"/>
      <c r="AA24" s="33"/>
      <c r="AB24" s="33"/>
    </row>
    <row r="25" spans="1:44" ht="13.5" customHeight="1">
      <c r="A25" s="28">
        <v>2023</v>
      </c>
      <c r="B25" s="588" t="s">
        <v>190</v>
      </c>
      <c r="C25" s="210">
        <v>1658042.5401482501</v>
      </c>
      <c r="D25" s="210">
        <v>11485068.735321011</v>
      </c>
      <c r="E25" s="210">
        <v>-837336.45453224017</v>
      </c>
      <c r="F25" s="210">
        <v>-1028380.2642251198</v>
      </c>
      <c r="G25" s="210">
        <v>-1865716.71875736</v>
      </c>
      <c r="H25" s="210">
        <v>2378299.5313610001</v>
      </c>
      <c r="I25" s="210">
        <v>2065.1178637500002</v>
      </c>
      <c r="J25" s="210">
        <v>2376234.4134972501</v>
      </c>
      <c r="K25" s="210">
        <v>6382940.5849860003</v>
      </c>
      <c r="L25" s="210">
        <v>693625.83286600001</v>
      </c>
      <c r="M25" s="210">
        <v>5689314.7521200003</v>
      </c>
      <c r="N25" s="210">
        <v>712343.15453599999</v>
      </c>
      <c r="O25" s="210">
        <v>6834817.5681189997</v>
      </c>
      <c r="P25" s="210">
        <v>15612709.888272248</v>
      </c>
      <c r="Q25" s="210">
        <v>352386.60493344982</v>
      </c>
      <c r="R25" s="210">
        <v>1909537.8292620003</v>
      </c>
      <c r="S25" s="210">
        <v>2261924.43419545</v>
      </c>
      <c r="T25" s="210">
        <v>1328736.9371900298</v>
      </c>
      <c r="U25" s="211">
        <v>1.2478335581267315</v>
      </c>
      <c r="V25" s="212">
        <v>8.6435986039563755</v>
      </c>
      <c r="W25" s="29"/>
      <c r="X25" s="30"/>
      <c r="Y25" s="31"/>
      <c r="Z25" s="32"/>
      <c r="AA25" s="33"/>
      <c r="AB25" s="33"/>
    </row>
    <row r="26" spans="1:44" ht="13.5" customHeight="1">
      <c r="A26" s="28">
        <v>2024</v>
      </c>
      <c r="B26" s="346"/>
      <c r="C26" s="210">
        <v>1925563.3885974903</v>
      </c>
      <c r="D26" s="210">
        <v>12660563.546709491</v>
      </c>
      <c r="E26" s="210">
        <v>222149.41678616992</v>
      </c>
      <c r="F26" s="210">
        <v>-1032811.6777070001</v>
      </c>
      <c r="G26" s="210">
        <v>-810662.26092083007</v>
      </c>
      <c r="H26" s="210">
        <v>1775067.9821339999</v>
      </c>
      <c r="I26" s="210">
        <v>1509.5203915099999</v>
      </c>
      <c r="J26" s="350">
        <v>1773558.4617424898</v>
      </c>
      <c r="K26" s="34">
        <v>7573207.1523400005</v>
      </c>
      <c r="L26" s="350">
        <v>1135671.7925749999</v>
      </c>
      <c r="M26" s="34">
        <v>6437535.3597650006</v>
      </c>
      <c r="N26" s="350">
        <v>605080.72300200001</v>
      </c>
      <c r="O26" s="34">
        <v>7560156.0944689997</v>
      </c>
      <c r="P26" s="210">
        <v>16376330.638978491</v>
      </c>
      <c r="Q26" s="350">
        <v>636959.52050428896</v>
      </c>
      <c r="R26" s="34">
        <v>2268145.3108439995</v>
      </c>
      <c r="S26" s="210">
        <v>2905104.8313482883</v>
      </c>
      <c r="T26" s="210">
        <v>1539338.25763568</v>
      </c>
      <c r="U26" s="211">
        <v>1.2509033534676297</v>
      </c>
      <c r="V26" s="212">
        <v>8.2246793282168298</v>
      </c>
      <c r="W26" s="29"/>
      <c r="X26" s="30"/>
      <c r="Y26" s="31"/>
      <c r="Z26" s="32"/>
      <c r="AA26" s="33"/>
      <c r="AB26" s="33"/>
    </row>
    <row r="27" spans="1:44" ht="13.5" customHeight="1">
      <c r="A27" s="28"/>
      <c r="B27" s="346"/>
      <c r="C27" s="210"/>
      <c r="D27" s="210"/>
      <c r="E27" s="210"/>
      <c r="F27" s="210"/>
      <c r="G27" s="210"/>
      <c r="H27" s="210"/>
      <c r="I27" s="210"/>
      <c r="J27" s="350"/>
      <c r="K27" s="34"/>
      <c r="L27" s="350"/>
      <c r="M27" s="34"/>
      <c r="N27" s="350"/>
      <c r="O27" s="34"/>
      <c r="P27" s="210"/>
      <c r="Q27" s="350"/>
      <c r="R27" s="34"/>
      <c r="S27" s="210"/>
      <c r="T27" s="210"/>
      <c r="U27" s="211"/>
      <c r="V27" s="212"/>
      <c r="W27" s="29"/>
      <c r="X27" s="30"/>
      <c r="Y27" s="31"/>
      <c r="Z27" s="32"/>
      <c r="AA27" s="33"/>
      <c r="AB27" s="33"/>
    </row>
    <row r="28" spans="1:44" ht="13.5" customHeight="1">
      <c r="A28" s="28"/>
      <c r="B28" s="346"/>
      <c r="C28" s="210"/>
      <c r="D28" s="350"/>
      <c r="E28" s="350"/>
      <c r="F28" s="350"/>
      <c r="G28" s="210"/>
      <c r="H28" s="350"/>
      <c r="I28" s="210"/>
      <c r="J28" s="350"/>
      <c r="K28" s="34"/>
      <c r="L28" s="350"/>
      <c r="M28" s="34"/>
      <c r="N28" s="350"/>
      <c r="O28" s="351"/>
      <c r="P28" s="350"/>
      <c r="Q28" s="209"/>
      <c r="R28" s="17"/>
      <c r="S28" s="209"/>
      <c r="T28" s="209"/>
      <c r="U28" s="211"/>
      <c r="V28" s="212"/>
      <c r="W28" s="29"/>
      <c r="X28" s="30"/>
      <c r="Y28" s="31"/>
      <c r="Z28" s="32"/>
      <c r="AA28" s="33"/>
      <c r="AB28" s="33"/>
    </row>
    <row r="29" spans="1:44">
      <c r="A29" s="28">
        <v>2018</v>
      </c>
      <c r="B29" s="589" t="s">
        <v>144</v>
      </c>
      <c r="C29" s="213">
        <v>773415.64001650014</v>
      </c>
      <c r="D29" s="214">
        <v>5739013.6831344999</v>
      </c>
      <c r="E29" s="214">
        <v>863681.79776381003</v>
      </c>
      <c r="F29" s="214">
        <v>-300885.756238</v>
      </c>
      <c r="G29" s="213">
        <v>562796.04152581003</v>
      </c>
      <c r="H29" s="214">
        <v>232786.19418783998</v>
      </c>
      <c r="I29" s="213">
        <v>235.71641450000001</v>
      </c>
      <c r="J29" s="214">
        <v>232550.47777333998</v>
      </c>
      <c r="K29" s="35">
        <v>1694824.0355970003</v>
      </c>
      <c r="L29" s="214">
        <v>69717.510524999991</v>
      </c>
      <c r="M29" s="35">
        <v>1625106.5250720002</v>
      </c>
      <c r="N29" s="214">
        <v>339545.38159871998</v>
      </c>
      <c r="O29" s="352">
        <v>4504140.0128352791</v>
      </c>
      <c r="P29" s="214">
        <v>6701342.3972793389</v>
      </c>
      <c r="Q29" s="215">
        <v>508272.09482423018</v>
      </c>
      <c r="R29" s="36">
        <v>1016852.660847</v>
      </c>
      <c r="S29" s="214">
        <v>1525124.7556712301</v>
      </c>
      <c r="T29" s="215">
        <v>929983.25757349993</v>
      </c>
      <c r="U29" s="211">
        <v>0.83164469222218695</v>
      </c>
      <c r="V29" s="212">
        <v>6.171093550768493</v>
      </c>
      <c r="W29" s="29"/>
      <c r="X29" s="30"/>
      <c r="Y29" s="31"/>
      <c r="Z29" s="32"/>
      <c r="AA29" s="33"/>
      <c r="AB29" s="33"/>
    </row>
    <row r="30" spans="1:44">
      <c r="B30" s="589" t="s">
        <v>145</v>
      </c>
      <c r="C30" s="213">
        <v>770845.38399829995</v>
      </c>
      <c r="D30" s="214">
        <v>5826696.2008793</v>
      </c>
      <c r="E30" s="214">
        <v>869190.08079987974</v>
      </c>
      <c r="F30" s="214">
        <v>-283822.25714499998</v>
      </c>
      <c r="G30" s="213">
        <v>585367.82365487982</v>
      </c>
      <c r="H30" s="214">
        <v>225818.33994199999</v>
      </c>
      <c r="I30" s="213">
        <v>241.52376069999997</v>
      </c>
      <c r="J30" s="214">
        <v>225576.8161813</v>
      </c>
      <c r="K30" s="35">
        <v>1719618.1359859998</v>
      </c>
      <c r="L30" s="214">
        <v>65989.487955000004</v>
      </c>
      <c r="M30" s="35">
        <v>1653628.6480309998</v>
      </c>
      <c r="N30" s="214">
        <v>355831.09687271999</v>
      </c>
      <c r="O30" s="352">
        <v>4545900.4981412794</v>
      </c>
      <c r="P30" s="214">
        <v>6780937.0592262987</v>
      </c>
      <c r="Q30" s="215">
        <v>501761.05368135025</v>
      </c>
      <c r="R30" s="36">
        <v>1037847.6283199999</v>
      </c>
      <c r="S30" s="214">
        <v>1539608.6820013502</v>
      </c>
      <c r="T30" s="215">
        <v>938134.07704829995</v>
      </c>
      <c r="U30" s="211">
        <v>0.82167933439072049</v>
      </c>
      <c r="V30" s="212">
        <v>6.2109418508835512</v>
      </c>
      <c r="W30" s="29"/>
      <c r="X30" s="30"/>
      <c r="Y30" s="31"/>
      <c r="Z30" s="32"/>
      <c r="AA30" s="33"/>
      <c r="AB30" s="33"/>
    </row>
    <row r="31" spans="1:44">
      <c r="B31" s="589" t="s">
        <v>146</v>
      </c>
      <c r="C31" s="213">
        <v>841180.01102430001</v>
      </c>
      <c r="D31" s="214">
        <v>5995488.7400962999</v>
      </c>
      <c r="E31" s="214">
        <v>858701.22979736014</v>
      </c>
      <c r="F31" s="214">
        <v>-286099.61977800017</v>
      </c>
      <c r="G31" s="213">
        <v>572601.61001935997</v>
      </c>
      <c r="H31" s="214">
        <v>262210.83108700003</v>
      </c>
      <c r="I31" s="213">
        <v>292.53999370000003</v>
      </c>
      <c r="J31" s="214">
        <v>261918.29109330004</v>
      </c>
      <c r="K31" s="35">
        <v>1715584.633712</v>
      </c>
      <c r="L31" s="214">
        <v>64937.680236</v>
      </c>
      <c r="M31" s="35">
        <v>1650646.9534759999</v>
      </c>
      <c r="N31" s="214">
        <v>359295.01459171996</v>
      </c>
      <c r="O31" s="352">
        <v>4665169.7776382789</v>
      </c>
      <c r="P31" s="214">
        <v>6937030.0367992986</v>
      </c>
      <c r="Q31" s="215">
        <v>481162.01407342998</v>
      </c>
      <c r="R31" s="36">
        <v>1032980.8926490002</v>
      </c>
      <c r="S31" s="214">
        <v>1514142.9067224301</v>
      </c>
      <c r="T31" s="215">
        <v>997245.08093429997</v>
      </c>
      <c r="U31" s="211">
        <v>0.84350379571310041</v>
      </c>
      <c r="V31" s="212">
        <v>6.0120514552744053</v>
      </c>
      <c r="W31" s="29"/>
      <c r="X31" s="30"/>
      <c r="Y31" s="31"/>
      <c r="Z31" s="32"/>
      <c r="AA31" s="33"/>
      <c r="AB31" s="33"/>
    </row>
    <row r="32" spans="1:44">
      <c r="B32" s="589" t="s">
        <v>147</v>
      </c>
      <c r="C32" s="213">
        <v>812548.43437530007</v>
      </c>
      <c r="D32" s="214">
        <v>6043711.5501183001</v>
      </c>
      <c r="E32" s="214">
        <v>835202.5802127301</v>
      </c>
      <c r="F32" s="214">
        <v>-249560.93437499995</v>
      </c>
      <c r="G32" s="213">
        <v>585641.64583773015</v>
      </c>
      <c r="H32" s="214">
        <v>292138.23693499999</v>
      </c>
      <c r="I32" s="213">
        <v>305.20006469999998</v>
      </c>
      <c r="J32" s="214">
        <v>291833.03687030001</v>
      </c>
      <c r="K32" s="35">
        <v>1727737.459885</v>
      </c>
      <c r="L32" s="214">
        <v>71725.391774999996</v>
      </c>
      <c r="M32" s="35">
        <v>1656012.0681100001</v>
      </c>
      <c r="N32" s="214">
        <v>362159.27738799999</v>
      </c>
      <c r="O32" s="352">
        <v>4684415.2516653799</v>
      </c>
      <c r="P32" s="214">
        <v>6994419.63403368</v>
      </c>
      <c r="Q32" s="215">
        <v>491173.46207911021</v>
      </c>
      <c r="R32" s="36">
        <v>1045176.2676739999</v>
      </c>
      <c r="S32" s="214">
        <v>1536349.7297531101</v>
      </c>
      <c r="T32" s="215">
        <v>1000061.3884073</v>
      </c>
      <c r="U32" s="211">
        <v>0.81249855638299018</v>
      </c>
      <c r="V32" s="212">
        <v>6.0433405590666078</v>
      </c>
      <c r="W32" s="29"/>
      <c r="X32" s="30"/>
      <c r="Y32" s="31"/>
      <c r="Z32" s="32"/>
      <c r="AA32" s="33"/>
      <c r="AB32" s="33"/>
    </row>
    <row r="33" spans="1:28">
      <c r="B33" s="589" t="s">
        <v>148</v>
      </c>
      <c r="C33" s="213">
        <v>790966.75635005999</v>
      </c>
      <c r="D33" s="214">
        <v>6047724.7490920601</v>
      </c>
      <c r="E33" s="214">
        <v>810904.42003596993</v>
      </c>
      <c r="F33" s="214">
        <v>-240502.57236700004</v>
      </c>
      <c r="G33" s="213">
        <v>570401.84766896989</v>
      </c>
      <c r="H33" s="214">
        <v>291798.87251399999</v>
      </c>
      <c r="I33" s="213">
        <v>415.79939094000002</v>
      </c>
      <c r="J33" s="214">
        <v>291383.07312305999</v>
      </c>
      <c r="K33" s="35">
        <v>1726554.17821352</v>
      </c>
      <c r="L33" s="214">
        <v>76228.504218000002</v>
      </c>
      <c r="M33" s="35">
        <v>1650325.67399552</v>
      </c>
      <c r="N33" s="214">
        <v>379345.35813499999</v>
      </c>
      <c r="O33" s="352">
        <v>4721952.8399430001</v>
      </c>
      <c r="P33" s="214">
        <v>7043006.9451965801</v>
      </c>
      <c r="Q33" s="215">
        <v>490814.61291558034</v>
      </c>
      <c r="R33" s="36">
        <v>1074869.430859</v>
      </c>
      <c r="S33" s="214">
        <v>1565684.0437745804</v>
      </c>
      <c r="T33" s="215">
        <v>973369.18639206002</v>
      </c>
      <c r="U33" s="211">
        <v>0.81260714578596616</v>
      </c>
      <c r="V33" s="212">
        <v>6.2131869732889999</v>
      </c>
      <c r="W33" s="29"/>
      <c r="X33" s="30"/>
      <c r="Y33" s="31"/>
      <c r="Z33" s="32"/>
      <c r="AA33" s="33"/>
      <c r="AB33" s="33"/>
    </row>
    <row r="34" spans="1:28">
      <c r="B34" s="589" t="s">
        <v>149</v>
      </c>
      <c r="C34" s="213">
        <v>804511.51726806001</v>
      </c>
      <c r="D34" s="214">
        <v>6120848.1432070602</v>
      </c>
      <c r="E34" s="214">
        <v>821428.31014003011</v>
      </c>
      <c r="F34" s="214">
        <v>-250868.81502429472</v>
      </c>
      <c r="G34" s="213">
        <v>570559.49511573534</v>
      </c>
      <c r="H34" s="214">
        <v>308206.77512100001</v>
      </c>
      <c r="I34" s="213">
        <v>347.41876094000003</v>
      </c>
      <c r="J34" s="214">
        <v>307859.35636005999</v>
      </c>
      <c r="K34" s="35">
        <v>1711920.5450329999</v>
      </c>
      <c r="L34" s="214">
        <v>96697.667928999988</v>
      </c>
      <c r="M34" s="35">
        <v>1615222.877104</v>
      </c>
      <c r="N34" s="214">
        <v>381391.44805100001</v>
      </c>
      <c r="O34" s="352">
        <v>4801959.5629310003</v>
      </c>
      <c r="P34" s="214">
        <v>7106433.2444460597</v>
      </c>
      <c r="Q34" s="215">
        <v>505022.07341615023</v>
      </c>
      <c r="R34" s="36">
        <v>1051122.5229389998</v>
      </c>
      <c r="S34" s="214">
        <v>1556144.59635515</v>
      </c>
      <c r="T34" s="215">
        <v>998632.38779006002</v>
      </c>
      <c r="U34" s="211">
        <v>0.80561328383151787</v>
      </c>
      <c r="V34" s="212">
        <v>6.1292305537499061</v>
      </c>
      <c r="W34" s="29"/>
      <c r="X34" s="30"/>
      <c r="Y34" s="31"/>
      <c r="Z34" s="32"/>
      <c r="AA34" s="33"/>
      <c r="AB34" s="33"/>
    </row>
    <row r="35" spans="1:28">
      <c r="B35" s="589" t="s">
        <v>150</v>
      </c>
      <c r="C35" s="213">
        <v>791770.69733264996</v>
      </c>
      <c r="D35" s="214">
        <v>6160766.2026386503</v>
      </c>
      <c r="E35" s="214">
        <v>897264.95430256973</v>
      </c>
      <c r="F35" s="214">
        <v>-220584.30507600002</v>
      </c>
      <c r="G35" s="213">
        <v>676680.64922656969</v>
      </c>
      <c r="H35" s="214">
        <v>257469.03307100001</v>
      </c>
      <c r="I35" s="213">
        <v>334.39890835</v>
      </c>
      <c r="J35" s="214">
        <v>257134.63416265001</v>
      </c>
      <c r="K35" s="35">
        <v>1723211.50751624</v>
      </c>
      <c r="L35" s="214">
        <v>106254.45728500001</v>
      </c>
      <c r="M35" s="35">
        <v>1616957.05023124</v>
      </c>
      <c r="N35" s="214">
        <v>396292.18930600001</v>
      </c>
      <c r="O35" s="352">
        <v>4833940.4874664098</v>
      </c>
      <c r="P35" s="214">
        <v>7104324.3611663003</v>
      </c>
      <c r="Q35" s="215">
        <v>534791.17610210972</v>
      </c>
      <c r="R35" s="36">
        <v>1085447.6316529999</v>
      </c>
      <c r="S35" s="214">
        <v>1620238.8077551096</v>
      </c>
      <c r="T35" s="215">
        <v>1001383.7541426499</v>
      </c>
      <c r="U35" s="211">
        <v>0.79067659531838175</v>
      </c>
      <c r="V35" s="212">
        <v>6.1522529970673281</v>
      </c>
      <c r="W35" s="29"/>
      <c r="X35" s="30"/>
      <c r="Y35" s="31"/>
      <c r="Z35" s="32"/>
      <c r="AA35" s="33"/>
      <c r="AB35" s="33"/>
    </row>
    <row r="36" spans="1:28">
      <c r="B36" s="589" t="s">
        <v>151</v>
      </c>
      <c r="C36" s="213">
        <v>791553.93572676997</v>
      </c>
      <c r="D36" s="214">
        <v>6243718.7719987705</v>
      </c>
      <c r="E36" s="214">
        <v>901490.54205950012</v>
      </c>
      <c r="F36" s="214">
        <v>-219060.39874500007</v>
      </c>
      <c r="G36" s="213">
        <v>682430.14331450011</v>
      </c>
      <c r="H36" s="214">
        <v>246595.15158900002</v>
      </c>
      <c r="I36" s="213">
        <v>297.94415322999998</v>
      </c>
      <c r="J36" s="214">
        <v>246297.20743577002</v>
      </c>
      <c r="K36" s="35">
        <v>1773104.085438</v>
      </c>
      <c r="L36" s="214">
        <v>104403.96716499999</v>
      </c>
      <c r="M36" s="35">
        <v>1668700.118273</v>
      </c>
      <c r="N36" s="214">
        <v>399738.89677300001</v>
      </c>
      <c r="O36" s="352">
        <v>4874599.0573141892</v>
      </c>
      <c r="P36" s="214">
        <v>7189335.2797959596</v>
      </c>
      <c r="Q36" s="215">
        <v>528082.14010995021</v>
      </c>
      <c r="R36" s="36">
        <v>1099964.51100124</v>
      </c>
      <c r="S36" s="214">
        <v>1628046.6511111902</v>
      </c>
      <c r="T36" s="215">
        <v>1004713.21787977</v>
      </c>
      <c r="U36" s="211">
        <v>0.78784067098985067</v>
      </c>
      <c r="V36" s="212">
        <v>6.2144288149953768</v>
      </c>
      <c r="W36" s="29"/>
      <c r="X36" s="30"/>
      <c r="Y36" s="31"/>
      <c r="Z36" s="32"/>
      <c r="AA36" s="33"/>
      <c r="AB36" s="33"/>
    </row>
    <row r="37" spans="1:28">
      <c r="B37" s="589" t="s">
        <v>152</v>
      </c>
      <c r="C37" s="213">
        <v>808987.95351277292</v>
      </c>
      <c r="D37" s="214">
        <v>6284450.7944136327</v>
      </c>
      <c r="E37" s="214">
        <v>811199.40942999977</v>
      </c>
      <c r="F37" s="214">
        <v>-255880.47292820999</v>
      </c>
      <c r="G37" s="213">
        <v>555318.93650178984</v>
      </c>
      <c r="H37" s="214">
        <v>369215.64316600002</v>
      </c>
      <c r="I37" s="213">
        <v>305.99022122700001</v>
      </c>
      <c r="J37" s="214">
        <v>368909.65294477303</v>
      </c>
      <c r="K37" s="35">
        <v>1787158.10159807</v>
      </c>
      <c r="L37" s="214">
        <v>101534.77311499999</v>
      </c>
      <c r="M37" s="35">
        <v>1685623.32848307</v>
      </c>
      <c r="N37" s="214">
        <v>409143.59577299998</v>
      </c>
      <c r="O37" s="352">
        <v>4961906.0081110001</v>
      </c>
      <c r="P37" s="214">
        <v>7425582.5853118431</v>
      </c>
      <c r="Q37" s="215">
        <v>556422.09329423995</v>
      </c>
      <c r="R37" s="36">
        <v>1140028.6341049997</v>
      </c>
      <c r="S37" s="214">
        <v>1696450.7273992398</v>
      </c>
      <c r="T37" s="215">
        <v>1010541.7800707731</v>
      </c>
      <c r="U37" s="211">
        <v>0.80054874471010551</v>
      </c>
      <c r="V37" s="212">
        <v>6.2188925963788479</v>
      </c>
      <c r="W37" s="29"/>
      <c r="X37" s="30"/>
      <c r="Y37" s="31"/>
      <c r="Z37" s="32"/>
      <c r="AA37" s="33"/>
      <c r="AB37" s="33"/>
    </row>
    <row r="38" spans="1:28">
      <c r="B38" s="589" t="s">
        <v>153</v>
      </c>
      <c r="C38" s="213">
        <v>782659.03360583994</v>
      </c>
      <c r="D38" s="214">
        <v>6325969.7237818399</v>
      </c>
      <c r="E38" s="214">
        <v>784799.59777447034</v>
      </c>
      <c r="F38" s="214">
        <v>-231348.76052999997</v>
      </c>
      <c r="G38" s="213">
        <v>553450.83724447037</v>
      </c>
      <c r="H38" s="214">
        <v>418217.11190100003</v>
      </c>
      <c r="I38" s="213">
        <v>211.18506615999999</v>
      </c>
      <c r="J38" s="214">
        <v>418005.92683484004</v>
      </c>
      <c r="K38" s="35">
        <v>1727138.7220640001</v>
      </c>
      <c r="L38" s="214">
        <v>105534.924753</v>
      </c>
      <c r="M38" s="35">
        <v>1621603.7973110001</v>
      </c>
      <c r="N38" s="214">
        <v>413487.77183799999</v>
      </c>
      <c r="O38" s="352">
        <v>5021586.7827110002</v>
      </c>
      <c r="P38" s="214">
        <v>7474684.2786948401</v>
      </c>
      <c r="Q38" s="215">
        <v>589152.40332712035</v>
      </c>
      <c r="R38" s="36">
        <v>1113012.988830125</v>
      </c>
      <c r="S38" s="214">
        <v>1702165.3921572454</v>
      </c>
      <c r="T38" s="215">
        <v>998428.09059384</v>
      </c>
      <c r="U38" s="211">
        <v>0.78389123961880314</v>
      </c>
      <c r="V38" s="212">
        <v>6.3359292305360837</v>
      </c>
      <c r="W38" s="29"/>
      <c r="X38" s="30"/>
      <c r="Y38" s="31"/>
      <c r="Z38" s="32"/>
      <c r="AA38" s="33"/>
      <c r="AB38" s="33"/>
    </row>
    <row r="39" spans="1:28">
      <c r="B39" s="589" t="s">
        <v>154</v>
      </c>
      <c r="C39" s="213">
        <v>788820.14373847004</v>
      </c>
      <c r="D39" s="214">
        <v>6355317.27921547</v>
      </c>
      <c r="E39" s="214">
        <v>737465.34402054513</v>
      </c>
      <c r="F39" s="214">
        <v>-189870.4440109999</v>
      </c>
      <c r="G39" s="213">
        <v>547594.90000954526</v>
      </c>
      <c r="H39" s="214">
        <v>438615.99923099997</v>
      </c>
      <c r="I39" s="213">
        <v>296.86290653000003</v>
      </c>
      <c r="J39" s="214">
        <v>438319.13632446999</v>
      </c>
      <c r="K39" s="35">
        <v>1748037.3489776501</v>
      </c>
      <c r="L39" s="214">
        <v>115978.13410900001</v>
      </c>
      <c r="M39" s="35">
        <v>1632059.2148686501</v>
      </c>
      <c r="N39" s="214">
        <v>413592.10078799998</v>
      </c>
      <c r="O39" s="352">
        <v>5094946.5054989997</v>
      </c>
      <c r="P39" s="214">
        <v>7578916.9574801195</v>
      </c>
      <c r="Q39" s="215">
        <v>555254.74972567521</v>
      </c>
      <c r="R39" s="36">
        <v>1215939.828548</v>
      </c>
      <c r="S39" s="214">
        <v>1771194.5782736752</v>
      </c>
      <c r="T39" s="215">
        <v>941606.80299146997</v>
      </c>
      <c r="U39" s="211">
        <v>0.83773836513542688</v>
      </c>
      <c r="V39" s="212">
        <v>6.7494385756610162</v>
      </c>
      <c r="W39" s="29"/>
      <c r="X39" s="30"/>
      <c r="Y39" s="31"/>
      <c r="Z39" s="32"/>
      <c r="AA39" s="33"/>
      <c r="AB39" s="33"/>
    </row>
    <row r="40" spans="1:28">
      <c r="B40" s="589" t="s">
        <v>155</v>
      </c>
      <c r="C40" s="213">
        <v>830793.2567823499</v>
      </c>
      <c r="D40" s="214">
        <v>6427329.5849448601</v>
      </c>
      <c r="E40" s="214">
        <v>750541.14853672683</v>
      </c>
      <c r="F40" s="214">
        <v>-202093.05883300008</v>
      </c>
      <c r="G40" s="213">
        <v>548448.08970372682</v>
      </c>
      <c r="H40" s="214">
        <v>473118.13700011</v>
      </c>
      <c r="I40" s="213">
        <v>301.09859265</v>
      </c>
      <c r="J40" s="214">
        <v>472817.03840745997</v>
      </c>
      <c r="K40" s="35">
        <v>1763914.1171317701</v>
      </c>
      <c r="L40" s="214">
        <v>120728.664728</v>
      </c>
      <c r="M40" s="35">
        <v>1643185.4524037701</v>
      </c>
      <c r="N40" s="214">
        <v>432853.51034799998</v>
      </c>
      <c r="O40" s="352">
        <v>5135546.6724300003</v>
      </c>
      <c r="P40" s="214">
        <v>7684402.6735892305</v>
      </c>
      <c r="Q40" s="215">
        <v>582368.05724093737</v>
      </c>
      <c r="R40" s="36">
        <v>1223153.1211089999</v>
      </c>
      <c r="S40" s="214">
        <v>1805521.1783499373</v>
      </c>
      <c r="T40" s="215">
        <v>961096.31262334983</v>
      </c>
      <c r="U40" s="211">
        <v>0.86442247865322397</v>
      </c>
      <c r="V40" s="212">
        <v>6.6874979130876211</v>
      </c>
      <c r="W40" s="29"/>
      <c r="X40" s="30"/>
      <c r="Y40" s="31"/>
      <c r="Z40" s="32"/>
    </row>
    <row r="41" spans="1:28" ht="13.5" customHeight="1">
      <c r="A41" s="28"/>
      <c r="B41" s="346"/>
      <c r="C41" s="210"/>
      <c r="D41" s="350"/>
      <c r="E41" s="350"/>
      <c r="F41" s="350"/>
      <c r="G41" s="210"/>
      <c r="H41" s="350"/>
      <c r="I41" s="210"/>
      <c r="J41" s="350"/>
      <c r="K41" s="34"/>
      <c r="L41" s="350"/>
      <c r="M41" s="34"/>
      <c r="N41" s="350"/>
      <c r="O41" s="351"/>
      <c r="P41" s="350"/>
      <c r="Q41" s="209"/>
      <c r="R41" s="17"/>
      <c r="S41" s="209"/>
      <c r="T41" s="209"/>
      <c r="U41" s="211"/>
      <c r="V41" s="212"/>
      <c r="W41" s="29"/>
      <c r="X41" s="30"/>
      <c r="Y41" s="31"/>
      <c r="Z41" s="32"/>
      <c r="AA41" s="33"/>
      <c r="AB41" s="33"/>
    </row>
    <row r="42" spans="1:28">
      <c r="A42" s="28">
        <v>2019</v>
      </c>
      <c r="B42" s="589" t="s">
        <v>144</v>
      </c>
      <c r="C42" s="213">
        <v>800490.89817602001</v>
      </c>
      <c r="D42" s="214">
        <v>6419135.3734070202</v>
      </c>
      <c r="E42" s="214">
        <v>676898.51206393412</v>
      </c>
      <c r="F42" s="214">
        <v>-184697.32746800006</v>
      </c>
      <c r="G42" s="213">
        <v>492201.18459593406</v>
      </c>
      <c r="H42" s="214">
        <v>516823.52149199997</v>
      </c>
      <c r="I42" s="213">
        <v>354.19009597999997</v>
      </c>
      <c r="J42" s="214">
        <v>516469.33139601996</v>
      </c>
      <c r="K42" s="35">
        <v>1822015.619899</v>
      </c>
      <c r="L42" s="214">
        <v>129075.614386</v>
      </c>
      <c r="M42" s="35">
        <v>1692940.0055130001</v>
      </c>
      <c r="N42" s="214">
        <v>431346.76532200002</v>
      </c>
      <c r="O42" s="352">
        <v>5126060.72596124</v>
      </c>
      <c r="P42" s="214">
        <v>7766816.8281922601</v>
      </c>
      <c r="Q42" s="215">
        <v>567156.81782654452</v>
      </c>
      <c r="R42" s="36">
        <v>1272725.8215550003</v>
      </c>
      <c r="S42" s="214">
        <v>1839882.6393815447</v>
      </c>
      <c r="T42" s="215">
        <v>949128.52754302009</v>
      </c>
      <c r="U42" s="211">
        <v>0.84339567818936623</v>
      </c>
      <c r="V42" s="212">
        <v>6.7631887432822602</v>
      </c>
      <c r="W42" s="29"/>
      <c r="X42" s="30"/>
      <c r="Y42" s="31"/>
      <c r="Z42" s="32"/>
      <c r="AA42" s="33"/>
      <c r="AB42" s="33"/>
    </row>
    <row r="43" spans="1:28">
      <c r="B43" s="589" t="s">
        <v>145</v>
      </c>
      <c r="C43" s="213">
        <v>806114.63734001992</v>
      </c>
      <c r="D43" s="214">
        <v>6470529.0490671005</v>
      </c>
      <c r="E43" s="214">
        <v>690903.64321384847</v>
      </c>
      <c r="F43" s="214">
        <v>-204999.97702600004</v>
      </c>
      <c r="G43" s="213">
        <v>485903.66618784843</v>
      </c>
      <c r="H43" s="214">
        <v>511941.020624</v>
      </c>
      <c r="I43" s="213">
        <v>218.84054698</v>
      </c>
      <c r="J43" s="214">
        <v>511722.18007702002</v>
      </c>
      <c r="K43" s="35">
        <v>1850501.1485555</v>
      </c>
      <c r="L43" s="214">
        <v>124389.382524</v>
      </c>
      <c r="M43" s="35">
        <v>1726111.7660315</v>
      </c>
      <c r="N43" s="214">
        <v>434703.097955</v>
      </c>
      <c r="O43" s="352">
        <v>5142996.3405839996</v>
      </c>
      <c r="P43" s="214">
        <v>7815533.3846475203</v>
      </c>
      <c r="Q43" s="215">
        <v>566555.86785916833</v>
      </c>
      <c r="R43" s="36">
        <v>1264352.1339094997</v>
      </c>
      <c r="S43" s="214">
        <v>1830908.0017686682</v>
      </c>
      <c r="T43" s="215">
        <v>963038.46737202001</v>
      </c>
      <c r="U43" s="211">
        <v>0.83705341442879178</v>
      </c>
      <c r="V43" s="212">
        <v>6.7188687350404113</v>
      </c>
      <c r="W43" s="29"/>
      <c r="X43" s="30"/>
      <c r="Y43" s="31"/>
      <c r="Z43" s="32"/>
      <c r="AA43" s="33"/>
      <c r="AB43" s="33"/>
    </row>
    <row r="44" spans="1:28">
      <c r="B44" s="589" t="s">
        <v>146</v>
      </c>
      <c r="C44" s="213">
        <v>853568.29405376012</v>
      </c>
      <c r="D44" s="214">
        <v>6550042.1245630905</v>
      </c>
      <c r="E44" s="214">
        <v>691891.48242887517</v>
      </c>
      <c r="F44" s="214">
        <v>-164512.64044921999</v>
      </c>
      <c r="G44" s="213">
        <v>527378.8419796552</v>
      </c>
      <c r="H44" s="214">
        <v>505063.46915800002</v>
      </c>
      <c r="I44" s="213">
        <v>357.51774289000002</v>
      </c>
      <c r="J44" s="214">
        <v>504705.95141511003</v>
      </c>
      <c r="K44" s="35">
        <v>1848126.0064579998</v>
      </c>
      <c r="L44" s="214">
        <v>114601.49647300001</v>
      </c>
      <c r="M44" s="35">
        <v>1733524.5099849999</v>
      </c>
      <c r="N44" s="214">
        <v>436181.45773600001</v>
      </c>
      <c r="O44" s="352">
        <v>5182016.4824795099</v>
      </c>
      <c r="P44" s="214">
        <v>7856428.4016156197</v>
      </c>
      <c r="Q44" s="215">
        <v>508912.02912363503</v>
      </c>
      <c r="R44" s="36">
        <v>1324853.0899100001</v>
      </c>
      <c r="S44" s="214">
        <v>1833765.1190336351</v>
      </c>
      <c r="T44" s="215">
        <v>962938.29937810998</v>
      </c>
      <c r="U44" s="211">
        <v>0.88642054699144923</v>
      </c>
      <c r="V44" s="212">
        <v>6.8021410393514037</v>
      </c>
      <c r="W44" s="29"/>
      <c r="X44" s="30"/>
      <c r="Y44" s="31"/>
      <c r="Z44" s="32"/>
      <c r="AA44" s="33"/>
      <c r="AB44" s="33"/>
    </row>
    <row r="45" spans="1:28">
      <c r="B45" s="589" t="s">
        <v>147</v>
      </c>
      <c r="C45" s="213">
        <v>828316.98357439996</v>
      </c>
      <c r="D45" s="214">
        <v>6585518.9184593996</v>
      </c>
      <c r="E45" s="214">
        <v>771272.36157891992</v>
      </c>
      <c r="F45" s="214">
        <v>-174300.07915999996</v>
      </c>
      <c r="G45" s="213">
        <v>596972.28241891996</v>
      </c>
      <c r="H45" s="214">
        <v>436433.53070999996</v>
      </c>
      <c r="I45" s="213">
        <v>371.45764360000004</v>
      </c>
      <c r="J45" s="214">
        <v>436062.07306639996</v>
      </c>
      <c r="K45" s="35">
        <v>1885524.7173640002</v>
      </c>
      <c r="L45" s="214">
        <v>112704.03510800001</v>
      </c>
      <c r="M45" s="35">
        <v>1772820.6822560001</v>
      </c>
      <c r="N45" s="214">
        <v>450262.812003</v>
      </c>
      <c r="O45" s="352">
        <v>5139385.4640560001</v>
      </c>
      <c r="P45" s="214">
        <v>7798531.0313814003</v>
      </c>
      <c r="Q45" s="215">
        <v>529915.11260382971</v>
      </c>
      <c r="R45" s="36">
        <v>1280069.2827369999</v>
      </c>
      <c r="S45" s="214">
        <v>1809984.3953408296</v>
      </c>
      <c r="T45" s="215">
        <v>924228.93473039998</v>
      </c>
      <c r="U45" s="211">
        <v>0.8962248988839786</v>
      </c>
      <c r="V45" s="212">
        <v>7.1254195481127338</v>
      </c>
      <c r="W45" s="29"/>
      <c r="X45" s="30"/>
      <c r="Y45" s="31"/>
      <c r="Z45" s="32"/>
      <c r="AA45" s="33"/>
      <c r="AB45" s="33"/>
    </row>
    <row r="46" spans="1:28">
      <c r="B46" s="589" t="s">
        <v>148</v>
      </c>
      <c r="C46" s="213">
        <v>802208.37818851008</v>
      </c>
      <c r="D46" s="214">
        <v>6621379.7921325108</v>
      </c>
      <c r="E46" s="214">
        <v>779272.74580789066</v>
      </c>
      <c r="F46" s="214">
        <v>-142754.94501700002</v>
      </c>
      <c r="G46" s="213">
        <v>636517.80079089059</v>
      </c>
      <c r="H46" s="214">
        <v>317529.32217299996</v>
      </c>
      <c r="I46" s="213">
        <v>445.69029648999998</v>
      </c>
      <c r="J46" s="214">
        <v>317083.63187650999</v>
      </c>
      <c r="K46" s="35">
        <v>2006505.9144530001</v>
      </c>
      <c r="L46" s="214">
        <v>109053.33850700001</v>
      </c>
      <c r="M46" s="35">
        <v>1897452.5759459999</v>
      </c>
      <c r="N46" s="214">
        <v>448793.597289</v>
      </c>
      <c r="O46" s="352">
        <v>5132565.8986459998</v>
      </c>
      <c r="P46" s="214">
        <v>7795895.7037575096</v>
      </c>
      <c r="Q46" s="215">
        <v>473560.07664090022</v>
      </c>
      <c r="R46" s="36">
        <v>1337473.6357759999</v>
      </c>
      <c r="S46" s="214">
        <v>1811033.7124169001</v>
      </c>
      <c r="T46" s="215">
        <v>849420.10565751011</v>
      </c>
      <c r="U46" s="211">
        <v>0.94441887217579468</v>
      </c>
      <c r="V46" s="212">
        <v>7.7951766717449003</v>
      </c>
      <c r="W46" s="29"/>
      <c r="X46" s="30"/>
      <c r="Y46" s="31"/>
      <c r="Z46" s="32"/>
      <c r="AA46" s="33"/>
      <c r="AB46" s="33"/>
    </row>
    <row r="47" spans="1:28">
      <c r="B47" s="589" t="s">
        <v>149</v>
      </c>
      <c r="C47" s="213">
        <v>803324.98776607995</v>
      </c>
      <c r="D47" s="214">
        <v>6661231.0480335895</v>
      </c>
      <c r="E47" s="214">
        <v>807936.58925373422</v>
      </c>
      <c r="F47" s="214">
        <v>-172793.51499297516</v>
      </c>
      <c r="G47" s="213">
        <v>635143.07426075905</v>
      </c>
      <c r="H47" s="214">
        <v>343167.65554900002</v>
      </c>
      <c r="I47" s="213">
        <v>260.85947433999996</v>
      </c>
      <c r="J47" s="214">
        <v>342906.79607466003</v>
      </c>
      <c r="K47" s="35">
        <v>2047989.3292970001</v>
      </c>
      <c r="L47" s="214">
        <v>112306.38624800004</v>
      </c>
      <c r="M47" s="35">
        <v>1935682.9430490001</v>
      </c>
      <c r="N47" s="214">
        <v>450840.00686800003</v>
      </c>
      <c r="O47" s="352">
        <v>5184664.1719926726</v>
      </c>
      <c r="P47" s="214">
        <v>7914093.9179843329</v>
      </c>
      <c r="Q47" s="215">
        <v>529210.43465862423</v>
      </c>
      <c r="R47" s="36">
        <v>1358795.5095529801</v>
      </c>
      <c r="S47" s="214">
        <v>1888005.9442116043</v>
      </c>
      <c r="T47" s="215">
        <v>874533.05542025995</v>
      </c>
      <c r="U47" s="211">
        <v>0.91857589920376348</v>
      </c>
      <c r="V47" s="212">
        <v>7.6169002495080207</v>
      </c>
      <c r="W47" s="29"/>
      <c r="X47" s="30"/>
      <c r="Y47" s="31"/>
      <c r="Z47" s="32"/>
      <c r="AA47" s="33"/>
      <c r="AB47" s="33"/>
    </row>
    <row r="48" spans="1:28">
      <c r="B48" s="589" t="s">
        <v>150</v>
      </c>
      <c r="C48" s="213">
        <v>798745.65012012003</v>
      </c>
      <c r="D48" s="214">
        <v>6697443.4650461208</v>
      </c>
      <c r="E48" s="214">
        <v>823765.34555692063</v>
      </c>
      <c r="F48" s="214">
        <v>-139885.84296599994</v>
      </c>
      <c r="G48" s="213">
        <v>683879.50259092066</v>
      </c>
      <c r="H48" s="214">
        <v>346100.72464500001</v>
      </c>
      <c r="I48" s="213">
        <v>281.60740487999999</v>
      </c>
      <c r="J48" s="214">
        <v>345819.11724012002</v>
      </c>
      <c r="K48" s="35">
        <v>2069171.2081990002</v>
      </c>
      <c r="L48" s="214">
        <v>104212.049887</v>
      </c>
      <c r="M48" s="35">
        <v>1964959.1583120003</v>
      </c>
      <c r="N48" s="214">
        <v>462081.04858399997</v>
      </c>
      <c r="O48" s="352">
        <v>5181808.3101589996</v>
      </c>
      <c r="P48" s="214">
        <v>7954667.6342951199</v>
      </c>
      <c r="Q48" s="215">
        <v>542464.4982360705</v>
      </c>
      <c r="R48" s="36">
        <v>1398639.1736040004</v>
      </c>
      <c r="S48" s="214">
        <v>1941103.6718400707</v>
      </c>
      <c r="T48" s="215">
        <v>888419.20198611997</v>
      </c>
      <c r="U48" s="211">
        <v>0.89906391975147681</v>
      </c>
      <c r="V48" s="212">
        <v>7.5386072814202381</v>
      </c>
      <c r="W48" s="29"/>
      <c r="X48" s="30"/>
      <c r="Y48" s="31"/>
      <c r="Z48" s="32"/>
      <c r="AA48" s="33"/>
      <c r="AB48" s="33"/>
    </row>
    <row r="49" spans="1:28">
      <c r="B49" s="589" t="s">
        <v>151</v>
      </c>
      <c r="C49" s="213">
        <v>818128.19555675006</v>
      </c>
      <c r="D49" s="214">
        <v>6733743.0122437496</v>
      </c>
      <c r="E49" s="214">
        <v>848434.89827844943</v>
      </c>
      <c r="F49" s="214">
        <v>-142865.27539899995</v>
      </c>
      <c r="G49" s="213">
        <v>705569.62287944951</v>
      </c>
      <c r="H49" s="214">
        <v>351016.32536999998</v>
      </c>
      <c r="I49" s="213">
        <v>434.74144824999996</v>
      </c>
      <c r="J49" s="214">
        <v>350581.58392174996</v>
      </c>
      <c r="K49" s="35">
        <v>2093023.5214336</v>
      </c>
      <c r="L49" s="214">
        <v>104666.796907</v>
      </c>
      <c r="M49" s="35">
        <v>1988356.7245266</v>
      </c>
      <c r="N49" s="214">
        <v>460665.39782399999</v>
      </c>
      <c r="O49" s="352">
        <v>5205961.0989039997</v>
      </c>
      <c r="P49" s="214">
        <v>8005564.8051763494</v>
      </c>
      <c r="Q49" s="215">
        <v>552770.7749575295</v>
      </c>
      <c r="R49" s="36">
        <v>1424620.6408549999</v>
      </c>
      <c r="S49" s="214">
        <v>1977391.4158125294</v>
      </c>
      <c r="T49" s="215">
        <v>913417.56091775</v>
      </c>
      <c r="U49" s="211">
        <v>0.89567819862664055</v>
      </c>
      <c r="V49" s="212">
        <v>7.3720314786569983</v>
      </c>
      <c r="W49" s="29"/>
      <c r="X49" s="30"/>
      <c r="Y49" s="31"/>
      <c r="Z49" s="32"/>
      <c r="AA49" s="33"/>
      <c r="AB49" s="33"/>
    </row>
    <row r="50" spans="1:28">
      <c r="B50" s="589" t="s">
        <v>152</v>
      </c>
      <c r="C50" s="213">
        <v>843069.64781554998</v>
      </c>
      <c r="D50" s="214">
        <v>6761262.4618270397</v>
      </c>
      <c r="E50" s="214">
        <v>851698.74119278695</v>
      </c>
      <c r="F50" s="214">
        <v>-143182.32257243933</v>
      </c>
      <c r="G50" s="213">
        <v>708516.41862034763</v>
      </c>
      <c r="H50" s="214">
        <v>383434.05181600002</v>
      </c>
      <c r="I50" s="213">
        <v>277.34376644999998</v>
      </c>
      <c r="J50" s="214">
        <v>383156.70804955001</v>
      </c>
      <c r="K50" s="35">
        <v>2038214.3297270001</v>
      </c>
      <c r="L50" s="214">
        <v>105119.01134700001</v>
      </c>
      <c r="M50" s="35">
        <v>1933095.3183800001</v>
      </c>
      <c r="N50" s="214">
        <v>461467.06703500001</v>
      </c>
      <c r="O50" s="352">
        <v>5243586.5371120004</v>
      </c>
      <c r="P50" s="214">
        <v>8021305.630576551</v>
      </c>
      <c r="Q50" s="215">
        <v>584778.44462411664</v>
      </c>
      <c r="R50" s="36">
        <v>1383781.1427441698</v>
      </c>
      <c r="S50" s="214">
        <v>1968559.5873682864</v>
      </c>
      <c r="T50" s="215">
        <v>914667.48712855007</v>
      </c>
      <c r="U50" s="211">
        <v>0.92172254910058093</v>
      </c>
      <c r="V50" s="212">
        <v>7.3920441657469693</v>
      </c>
      <c r="W50" s="29"/>
      <c r="X50" s="30"/>
      <c r="Y50" s="31"/>
      <c r="Z50" s="32"/>
      <c r="AA50" s="33"/>
      <c r="AB50" s="33"/>
    </row>
    <row r="51" spans="1:28">
      <c r="B51" s="589" t="s">
        <v>153</v>
      </c>
      <c r="C51" s="213">
        <v>810596.09609829006</v>
      </c>
      <c r="D51" s="214">
        <v>6743724.6305772197</v>
      </c>
      <c r="E51" s="214">
        <v>869287.46696771251</v>
      </c>
      <c r="F51" s="214">
        <v>-172519.65122299988</v>
      </c>
      <c r="G51" s="213">
        <v>696767.8157447126</v>
      </c>
      <c r="H51" s="214">
        <v>350193.64094199997</v>
      </c>
      <c r="I51" s="213">
        <v>281.78871770999996</v>
      </c>
      <c r="J51" s="214">
        <v>349911.85222428996</v>
      </c>
      <c r="K51" s="35">
        <v>2067030.182153</v>
      </c>
      <c r="L51" s="214">
        <v>106799.62715099999</v>
      </c>
      <c r="M51" s="35">
        <v>1960230.555002</v>
      </c>
      <c r="N51" s="214">
        <v>465024.751697</v>
      </c>
      <c r="O51" s="352">
        <v>5275632.8686229996</v>
      </c>
      <c r="P51" s="214">
        <v>8050800.0275462903</v>
      </c>
      <c r="Q51" s="215">
        <v>569872.12611199275</v>
      </c>
      <c r="R51" s="36">
        <v>1433971.0866020001</v>
      </c>
      <c r="S51" s="214">
        <v>2003843.2127139927</v>
      </c>
      <c r="T51" s="215">
        <v>908358.32139328995</v>
      </c>
      <c r="U51" s="211">
        <v>0.89237482280665759</v>
      </c>
      <c r="V51" s="212">
        <v>7.4240797620847729</v>
      </c>
      <c r="W51" s="29"/>
      <c r="X51" s="30"/>
      <c r="Y51" s="31"/>
      <c r="Z51" s="32"/>
      <c r="AA51" s="33"/>
      <c r="AB51" s="33"/>
    </row>
    <row r="52" spans="1:28">
      <c r="B52" s="589" t="s">
        <v>154</v>
      </c>
      <c r="C52" s="213">
        <v>817647.02849065</v>
      </c>
      <c r="D52" s="214">
        <v>6790393.417525949</v>
      </c>
      <c r="E52" s="214">
        <v>879234.44519449014</v>
      </c>
      <c r="F52" s="214">
        <v>-197965.54102199999</v>
      </c>
      <c r="G52" s="213">
        <v>681268.90417249012</v>
      </c>
      <c r="H52" s="214">
        <v>332743.31216199999</v>
      </c>
      <c r="I52" s="213">
        <v>392.80106735000004</v>
      </c>
      <c r="J52" s="214">
        <v>332350.51109464996</v>
      </c>
      <c r="K52" s="35">
        <v>2071196.403901</v>
      </c>
      <c r="L52" s="214">
        <v>118852.105209</v>
      </c>
      <c r="M52" s="35">
        <v>1952344.2986920001</v>
      </c>
      <c r="N52" s="214">
        <v>473182.41352399997</v>
      </c>
      <c r="O52" s="352">
        <v>5321644.45400046</v>
      </c>
      <c r="P52" s="214">
        <v>8079521.6773111094</v>
      </c>
      <c r="Q52" s="215">
        <v>553813.63957966072</v>
      </c>
      <c r="R52" s="36">
        <v>1416583.5243779998</v>
      </c>
      <c r="S52" s="214">
        <v>1970397.1639576606</v>
      </c>
      <c r="T52" s="215">
        <v>918913.17730364995</v>
      </c>
      <c r="U52" s="211">
        <v>0.88979791419452336</v>
      </c>
      <c r="V52" s="212">
        <v>7.3895919497540294</v>
      </c>
      <c r="W52" s="29"/>
      <c r="X52" s="30"/>
      <c r="Y52" s="31"/>
      <c r="Z52" s="32"/>
      <c r="AA52" s="33"/>
      <c r="AB52" s="33"/>
    </row>
    <row r="53" spans="1:28">
      <c r="B53" s="589" t="s">
        <v>155</v>
      </c>
      <c r="C53" s="213">
        <v>865466.99221259006</v>
      </c>
      <c r="D53" s="214">
        <v>6912709.9133085897</v>
      </c>
      <c r="E53" s="214">
        <v>895997.46782718995</v>
      </c>
      <c r="F53" s="214">
        <v>-482404.63385400001</v>
      </c>
      <c r="G53" s="213">
        <v>413592.83397318993</v>
      </c>
      <c r="H53" s="214">
        <v>363475.73347700003</v>
      </c>
      <c r="I53" s="213">
        <v>443.95033440999998</v>
      </c>
      <c r="J53" s="214">
        <v>363031.78314259002</v>
      </c>
      <c r="K53" s="35">
        <v>2095408.8745259999</v>
      </c>
      <c r="L53" s="214">
        <v>115722.00823599999</v>
      </c>
      <c r="M53" s="35">
        <v>1979686.8662899998</v>
      </c>
      <c r="N53" s="214">
        <v>481222.21831099998</v>
      </c>
      <c r="O53" s="352">
        <v>5375076.5397460004</v>
      </c>
      <c r="P53" s="214">
        <v>8199017.4074895903</v>
      </c>
      <c r="Q53" s="215">
        <v>581006.41212496907</v>
      </c>
      <c r="R53" s="36">
        <v>1118893.91603</v>
      </c>
      <c r="S53" s="214">
        <v>1699900.328154969</v>
      </c>
      <c r="T53" s="215">
        <v>932604.45858258998</v>
      </c>
      <c r="U53" s="211">
        <v>0.92801078125657022</v>
      </c>
      <c r="V53" s="212">
        <v>7.4122634196010662</v>
      </c>
      <c r="W53" s="29"/>
      <c r="X53" s="30"/>
      <c r="Y53" s="31"/>
      <c r="Z53" s="32"/>
    </row>
    <row r="54" spans="1:28" ht="13.5" customHeight="1">
      <c r="A54" s="28"/>
      <c r="B54" s="346"/>
      <c r="C54" s="210"/>
      <c r="D54" s="350"/>
      <c r="E54" s="350"/>
      <c r="F54" s="350"/>
      <c r="G54" s="210"/>
      <c r="H54" s="350"/>
      <c r="I54" s="210"/>
      <c r="J54" s="350"/>
      <c r="K54" s="34"/>
      <c r="L54" s="350"/>
      <c r="M54" s="34"/>
      <c r="N54" s="350"/>
      <c r="O54" s="351"/>
      <c r="P54" s="350"/>
      <c r="Q54" s="209"/>
      <c r="R54" s="17"/>
      <c r="S54" s="209"/>
      <c r="T54" s="209"/>
      <c r="U54" s="211"/>
      <c r="V54" s="212"/>
      <c r="W54" s="29"/>
      <c r="X54" s="30"/>
      <c r="Y54" s="31"/>
      <c r="Z54" s="32"/>
      <c r="AA54" s="33"/>
      <c r="AB54" s="33"/>
    </row>
    <row r="55" spans="1:28">
      <c r="A55" s="28">
        <v>2020</v>
      </c>
      <c r="B55" s="589" t="s">
        <v>144</v>
      </c>
      <c r="C55" s="213">
        <v>859031.95262319001</v>
      </c>
      <c r="D55" s="214">
        <v>7001065.7916201903</v>
      </c>
      <c r="E55" s="214">
        <v>925923.04488840862</v>
      </c>
      <c r="F55" s="214">
        <v>-472347.41173199995</v>
      </c>
      <c r="G55" s="213">
        <v>453575.63315640867</v>
      </c>
      <c r="H55" s="214">
        <v>335571.10098300001</v>
      </c>
      <c r="I55" s="213">
        <v>454.77918381000001</v>
      </c>
      <c r="J55" s="214">
        <v>335116.32179919002</v>
      </c>
      <c r="K55" s="35">
        <v>2171828.2433000002</v>
      </c>
      <c r="L55" s="214">
        <v>101367.475896</v>
      </c>
      <c r="M55" s="35">
        <v>2070460.7674040003</v>
      </c>
      <c r="N55" s="214">
        <v>487912.35312699998</v>
      </c>
      <c r="O55" s="352">
        <v>5374771.1669290001</v>
      </c>
      <c r="P55" s="214">
        <v>8268260.60925919</v>
      </c>
      <c r="Q55" s="215">
        <v>592890.34649042878</v>
      </c>
      <c r="R55" s="36">
        <v>1127880.104305</v>
      </c>
      <c r="S55" s="214">
        <v>1720770.4507954288</v>
      </c>
      <c r="T55" s="215">
        <v>935557.97750319005</v>
      </c>
      <c r="U55" s="211">
        <v>0.91820279798775051</v>
      </c>
      <c r="V55" s="212">
        <v>7.483305107722539</v>
      </c>
      <c r="W55" s="29"/>
      <c r="X55" s="30"/>
      <c r="Y55" s="31"/>
      <c r="Z55" s="32"/>
      <c r="AA55" s="33"/>
      <c r="AB55" s="33"/>
    </row>
    <row r="56" spans="1:28">
      <c r="B56" s="589" t="s">
        <v>145</v>
      </c>
      <c r="C56" s="213">
        <v>866198.63749136007</v>
      </c>
      <c r="D56" s="214">
        <v>7081610.69044636</v>
      </c>
      <c r="E56" s="214">
        <v>970984.2556041081</v>
      </c>
      <c r="F56" s="214">
        <v>-501496.20344999991</v>
      </c>
      <c r="G56" s="213">
        <v>469488.05215410818</v>
      </c>
      <c r="H56" s="214">
        <v>308676.07311300002</v>
      </c>
      <c r="I56" s="213">
        <v>271.31650464000001</v>
      </c>
      <c r="J56" s="214">
        <v>308404.75660836004</v>
      </c>
      <c r="K56" s="35">
        <v>2223634.6681630001</v>
      </c>
      <c r="L56" s="214">
        <v>97894.456630000001</v>
      </c>
      <c r="M56" s="35">
        <v>2125740.2115330002</v>
      </c>
      <c r="N56" s="214">
        <v>491251.53312099999</v>
      </c>
      <c r="O56" s="352">
        <v>5398197.5775229996</v>
      </c>
      <c r="P56" s="214">
        <v>8323594.0787853599</v>
      </c>
      <c r="Q56" s="215">
        <v>595546.10680325702</v>
      </c>
      <c r="R56" s="36">
        <v>1115925.3336899998</v>
      </c>
      <c r="S56" s="214">
        <v>1711471.4404932568</v>
      </c>
      <c r="T56" s="215">
        <v>963282.84221436013</v>
      </c>
      <c r="U56" s="211">
        <v>0.8992152663076336</v>
      </c>
      <c r="V56" s="212">
        <v>7.3515382814951904</v>
      </c>
      <c r="W56" s="29"/>
      <c r="X56" s="30"/>
      <c r="Y56" s="31"/>
      <c r="Z56" s="32"/>
      <c r="AA56" s="33"/>
      <c r="AB56" s="33"/>
    </row>
    <row r="57" spans="1:28">
      <c r="B57" s="589" t="s">
        <v>146</v>
      </c>
      <c r="C57" s="213">
        <v>964755.95712336001</v>
      </c>
      <c r="D57" s="214">
        <v>7335947.771035389</v>
      </c>
      <c r="E57" s="214">
        <v>943528.72364127496</v>
      </c>
      <c r="F57" s="214">
        <v>-469450.36279899988</v>
      </c>
      <c r="G57" s="213">
        <v>474078.36084227508</v>
      </c>
      <c r="H57" s="214">
        <v>474030.13081500004</v>
      </c>
      <c r="I57" s="213">
        <v>772.77858763999996</v>
      </c>
      <c r="J57" s="214">
        <v>473257.35222736007</v>
      </c>
      <c r="K57" s="35">
        <v>2297760.973274</v>
      </c>
      <c r="L57" s="214">
        <v>98956.255239999999</v>
      </c>
      <c r="M57" s="35">
        <v>2198804.7180340001</v>
      </c>
      <c r="N57" s="214">
        <v>498889.85358599998</v>
      </c>
      <c r="O57" s="352">
        <v>5485855.022144</v>
      </c>
      <c r="P57" s="214">
        <v>8656806.9459913597</v>
      </c>
      <c r="Q57" s="215">
        <v>611488.55010074563</v>
      </c>
      <c r="R57" s="36">
        <v>1183448.9856990003</v>
      </c>
      <c r="S57" s="214">
        <v>1794937.5357997459</v>
      </c>
      <c r="T57" s="215">
        <v>1013796.97036736</v>
      </c>
      <c r="U57" s="211">
        <v>0.9516263959378084</v>
      </c>
      <c r="V57" s="212">
        <v>7.2361113570670179</v>
      </c>
      <c r="W57" s="29"/>
      <c r="X57" s="30"/>
      <c r="Y57" s="31"/>
      <c r="Z57" s="32"/>
      <c r="AA57" s="33"/>
      <c r="AB57" s="33"/>
    </row>
    <row r="58" spans="1:28">
      <c r="B58" s="589" t="s">
        <v>147</v>
      </c>
      <c r="C58" s="213">
        <v>992502.30831836001</v>
      </c>
      <c r="D58" s="214">
        <v>7466097.7707047602</v>
      </c>
      <c r="E58" s="214">
        <v>949121.10922897386</v>
      </c>
      <c r="F58" s="214">
        <v>-453360.72891000012</v>
      </c>
      <c r="G58" s="213">
        <v>495760.38031897374</v>
      </c>
      <c r="H58" s="214">
        <v>566313.73332</v>
      </c>
      <c r="I58" s="213">
        <v>472.04025564</v>
      </c>
      <c r="J58" s="214">
        <v>565841.69306435995</v>
      </c>
      <c r="K58" s="35">
        <v>2311793.516514</v>
      </c>
      <c r="L58" s="214">
        <v>89886.563420999999</v>
      </c>
      <c r="M58" s="35">
        <v>2221906.9530930002</v>
      </c>
      <c r="N58" s="214">
        <v>521013.746636</v>
      </c>
      <c r="O58" s="352">
        <v>5489959.4096459998</v>
      </c>
      <c r="P58" s="214">
        <v>8798721.8024393599</v>
      </c>
      <c r="Q58" s="215">
        <v>693685.67490406358</v>
      </c>
      <c r="R58" s="36">
        <v>1134698.7371480002</v>
      </c>
      <c r="S58" s="214">
        <v>1828384.4120520637</v>
      </c>
      <c r="T58" s="215">
        <v>1021589.4373893599</v>
      </c>
      <c r="U58" s="211">
        <v>0.97152757457503558</v>
      </c>
      <c r="V58" s="212">
        <v>7.3083153539489807</v>
      </c>
      <c r="W58" s="29"/>
      <c r="X58" s="30"/>
      <c r="Y58" s="31"/>
      <c r="Z58" s="32"/>
      <c r="AA58" s="33"/>
      <c r="AB58" s="33"/>
    </row>
    <row r="59" spans="1:28">
      <c r="B59" s="589" t="s">
        <v>148</v>
      </c>
      <c r="C59" s="213">
        <v>991777.63254935993</v>
      </c>
      <c r="D59" s="214">
        <v>7523813.5586298313</v>
      </c>
      <c r="E59" s="214">
        <v>817817.25528344978</v>
      </c>
      <c r="F59" s="214">
        <v>-429593.43951260013</v>
      </c>
      <c r="G59" s="213">
        <v>388223.81577084964</v>
      </c>
      <c r="H59" s="214">
        <v>606166.10360500007</v>
      </c>
      <c r="I59" s="213">
        <v>529.45520364000004</v>
      </c>
      <c r="J59" s="214">
        <v>605636.64840136003</v>
      </c>
      <c r="K59" s="35">
        <v>2460166.3637220003</v>
      </c>
      <c r="L59" s="214">
        <v>85424.642171</v>
      </c>
      <c r="M59" s="35">
        <v>2374741.7215510001</v>
      </c>
      <c r="N59" s="214">
        <v>525583.15413399995</v>
      </c>
      <c r="O59" s="352">
        <v>5435818.4459570004</v>
      </c>
      <c r="P59" s="214">
        <v>8941779.9700433612</v>
      </c>
      <c r="Q59" s="215">
        <v>622163.69057625998</v>
      </c>
      <c r="R59" s="36">
        <v>1184026.5366080001</v>
      </c>
      <c r="S59" s="214">
        <v>1806190.22718426</v>
      </c>
      <c r="T59" s="215">
        <v>996539.39241235994</v>
      </c>
      <c r="U59" s="211">
        <v>0.99522170433075097</v>
      </c>
      <c r="V59" s="212">
        <v>7.5499409415383534</v>
      </c>
      <c r="W59" s="29"/>
      <c r="X59" s="30"/>
      <c r="Y59" s="31"/>
      <c r="Z59" s="32"/>
      <c r="AA59" s="33"/>
      <c r="AB59" s="33"/>
    </row>
    <row r="60" spans="1:28">
      <c r="B60" s="589" t="s">
        <v>149</v>
      </c>
      <c r="C60" s="213">
        <v>1001850.70537372</v>
      </c>
      <c r="D60" s="214">
        <v>7604127.203700861</v>
      </c>
      <c r="E60" s="214">
        <v>824638.22734935896</v>
      </c>
      <c r="F60" s="214">
        <v>-414574.07477366331</v>
      </c>
      <c r="G60" s="213">
        <v>410064.15257569565</v>
      </c>
      <c r="H60" s="214">
        <v>557283.13872199995</v>
      </c>
      <c r="I60" s="213">
        <v>607.18730428000003</v>
      </c>
      <c r="J60" s="214">
        <v>556675.95141771995</v>
      </c>
      <c r="K60" s="35">
        <v>2654580.5521510001</v>
      </c>
      <c r="L60" s="214">
        <v>91008.286919000006</v>
      </c>
      <c r="M60" s="35">
        <v>2563572.265232</v>
      </c>
      <c r="N60" s="214">
        <v>534059.227449</v>
      </c>
      <c r="O60" s="352">
        <v>5386321.55853</v>
      </c>
      <c r="P60" s="214">
        <v>9040629.0026287194</v>
      </c>
      <c r="Q60" s="215">
        <v>612267.09619788884</v>
      </c>
      <c r="R60" s="36">
        <v>1234298.8553053369</v>
      </c>
      <c r="S60" s="214">
        <v>1846565.9515032256</v>
      </c>
      <c r="T60" s="215">
        <v>868952.71762372006</v>
      </c>
      <c r="U60" s="211">
        <v>1.152940413275223</v>
      </c>
      <c r="V60" s="212">
        <v>8.7509102042922127</v>
      </c>
      <c r="W60" s="29"/>
      <c r="X60" s="30"/>
      <c r="Y60" s="31"/>
      <c r="Z60" s="32"/>
      <c r="AA60" s="33"/>
      <c r="AB60" s="33"/>
    </row>
    <row r="61" spans="1:28">
      <c r="B61" s="589" t="s">
        <v>150</v>
      </c>
      <c r="C61" s="213">
        <v>1024589.29887588</v>
      </c>
      <c r="D61" s="214">
        <v>7717772.2470063642</v>
      </c>
      <c r="E61" s="214">
        <v>785201.68163564929</v>
      </c>
      <c r="F61" s="214">
        <v>-460092.52831099997</v>
      </c>
      <c r="G61" s="213">
        <v>325109.15332464932</v>
      </c>
      <c r="H61" s="214">
        <v>550727.56703400007</v>
      </c>
      <c r="I61" s="213">
        <v>711.72055811999996</v>
      </c>
      <c r="J61" s="214">
        <v>550015.84647588001</v>
      </c>
      <c r="K61" s="35">
        <v>2853029.8767459998</v>
      </c>
      <c r="L61" s="214">
        <v>97451.211838999996</v>
      </c>
      <c r="M61" s="35">
        <v>2755578.664907</v>
      </c>
      <c r="N61" s="214">
        <v>556994.96518900001</v>
      </c>
      <c r="O61" s="352">
        <v>5383849.7575190002</v>
      </c>
      <c r="P61" s="214">
        <v>9246439.2340908796</v>
      </c>
      <c r="Q61" s="215">
        <v>566719.38251283939</v>
      </c>
      <c r="R61" s="36">
        <v>1287056.7578960001</v>
      </c>
      <c r="S61" s="214">
        <v>1853776.1404088396</v>
      </c>
      <c r="T61" s="215">
        <v>878831.80684588</v>
      </c>
      <c r="U61" s="211">
        <v>1.1658536831445854</v>
      </c>
      <c r="V61" s="212">
        <v>8.7818535775410584</v>
      </c>
      <c r="W61" s="29"/>
      <c r="X61" s="30"/>
      <c r="Y61" s="31"/>
      <c r="Z61" s="32"/>
      <c r="AA61" s="33"/>
      <c r="AB61" s="33"/>
    </row>
    <row r="62" spans="1:28">
      <c r="B62" s="589" t="s">
        <v>151</v>
      </c>
      <c r="C62" s="213">
        <v>1058461.3392758202</v>
      </c>
      <c r="D62" s="214">
        <v>7858435.8697138205</v>
      </c>
      <c r="E62" s="214">
        <v>822434.7270782158</v>
      </c>
      <c r="F62" s="214">
        <v>-490869.54967000004</v>
      </c>
      <c r="G62" s="213">
        <v>331565.17740821576</v>
      </c>
      <c r="H62" s="214">
        <v>535379.03159500007</v>
      </c>
      <c r="I62" s="213">
        <v>815.36861718</v>
      </c>
      <c r="J62" s="214">
        <v>534563.66297782003</v>
      </c>
      <c r="K62" s="35">
        <v>2914932.1137689999</v>
      </c>
      <c r="L62" s="214">
        <v>108774.813102</v>
      </c>
      <c r="M62" s="35">
        <v>2806157.300667</v>
      </c>
      <c r="N62" s="214">
        <v>581135.49014100002</v>
      </c>
      <c r="O62" s="352">
        <v>5462836.6044779997</v>
      </c>
      <c r="P62" s="214">
        <v>9384693.0582638197</v>
      </c>
      <c r="Q62" s="215">
        <v>588893.1657318963</v>
      </c>
      <c r="R62" s="36">
        <v>1268929.2002260005</v>
      </c>
      <c r="S62" s="214">
        <v>1857822.3659578967</v>
      </c>
      <c r="T62" s="215">
        <v>879828.42320081999</v>
      </c>
      <c r="U62" s="211">
        <v>1.2030315358818857</v>
      </c>
      <c r="V62" s="212">
        <v>8.9317822230893533</v>
      </c>
      <c r="W62" s="29"/>
      <c r="X62" s="30"/>
      <c r="Y62" s="31"/>
      <c r="Z62" s="32"/>
      <c r="AA62" s="33"/>
      <c r="AB62" s="33"/>
    </row>
    <row r="63" spans="1:28">
      <c r="B63" s="589" t="s">
        <v>152</v>
      </c>
      <c r="C63" s="213">
        <v>1057363.99644382</v>
      </c>
      <c r="D63" s="214">
        <v>8027070.1860512299</v>
      </c>
      <c r="E63" s="214">
        <v>758551.68964756501</v>
      </c>
      <c r="F63" s="214">
        <v>-461939.22474099993</v>
      </c>
      <c r="G63" s="213">
        <v>296612.46490656509</v>
      </c>
      <c r="H63" s="214">
        <v>578350.85582699999</v>
      </c>
      <c r="I63" s="213">
        <v>604.09666017999996</v>
      </c>
      <c r="J63" s="214">
        <v>577746.75916681997</v>
      </c>
      <c r="K63" s="35">
        <v>3007564.217431</v>
      </c>
      <c r="L63" s="214">
        <v>98932.079842000006</v>
      </c>
      <c r="M63" s="35">
        <v>2908632.1375890002</v>
      </c>
      <c r="N63" s="214">
        <v>584928.18326399999</v>
      </c>
      <c r="O63" s="352">
        <v>5560804.4146100003</v>
      </c>
      <c r="P63" s="214">
        <v>9632111.4946298208</v>
      </c>
      <c r="Q63" s="215">
        <v>560933.35472065455</v>
      </c>
      <c r="R63" s="36">
        <v>1340720.4187650001</v>
      </c>
      <c r="S63" s="214">
        <v>1901653.7734856545</v>
      </c>
      <c r="T63" s="215">
        <v>891389.35956981999</v>
      </c>
      <c r="U63" s="211">
        <v>1.1861976868941968</v>
      </c>
      <c r="V63" s="212">
        <v>9.0051222845256458</v>
      </c>
      <c r="W63" s="29"/>
      <c r="X63" s="30"/>
      <c r="Y63" s="31"/>
      <c r="Z63" s="32"/>
      <c r="AA63" s="33"/>
      <c r="AB63" s="33"/>
    </row>
    <row r="64" spans="1:28">
      <c r="B64" s="589" t="s">
        <v>153</v>
      </c>
      <c r="C64" s="213">
        <v>1085734.29365503</v>
      </c>
      <c r="D64" s="214">
        <v>8166460.9817704409</v>
      </c>
      <c r="E64" s="214">
        <v>574152.95836955949</v>
      </c>
      <c r="F64" s="214">
        <v>-468859.51149899996</v>
      </c>
      <c r="G64" s="213">
        <v>105293.44687055954</v>
      </c>
      <c r="H64" s="214">
        <v>735895.55810899998</v>
      </c>
      <c r="I64" s="213">
        <v>708.69948296999996</v>
      </c>
      <c r="J64" s="214">
        <v>735186.85862602992</v>
      </c>
      <c r="K64" s="35">
        <v>3145512.7975157397</v>
      </c>
      <c r="L64" s="214">
        <v>103103.871711</v>
      </c>
      <c r="M64" s="35">
        <v>3042408.9258047398</v>
      </c>
      <c r="N64" s="214">
        <v>572399.99118100002</v>
      </c>
      <c r="O64" s="352">
        <v>5626080.3714859998</v>
      </c>
      <c r="P64" s="214">
        <v>9976076.1470977701</v>
      </c>
      <c r="Q64" s="215">
        <v>498535.0758754292</v>
      </c>
      <c r="R64" s="36">
        <v>1416373.5363220002</v>
      </c>
      <c r="S64" s="214">
        <v>1914908.6121974294</v>
      </c>
      <c r="T64" s="215">
        <v>928387.5797700301</v>
      </c>
      <c r="U64" s="211">
        <v>1.1694838635432585</v>
      </c>
      <c r="V64" s="212">
        <v>8.7963918946366633</v>
      </c>
      <c r="W64" s="29"/>
      <c r="X64" s="30"/>
      <c r="Y64" s="31"/>
      <c r="Z64" s="32"/>
      <c r="AA64" s="33"/>
      <c r="AB64" s="33"/>
    </row>
    <row r="65" spans="1:28">
      <c r="B65" s="589" t="s">
        <v>154</v>
      </c>
      <c r="C65" s="213">
        <v>1094981.01580584</v>
      </c>
      <c r="D65" s="214">
        <v>8264614.3333782498</v>
      </c>
      <c r="E65" s="214">
        <v>540146.94511279522</v>
      </c>
      <c r="F65" s="214">
        <v>-502156.17448900006</v>
      </c>
      <c r="G65" s="213">
        <v>37990.770623795164</v>
      </c>
      <c r="H65" s="214">
        <v>800423.25829000003</v>
      </c>
      <c r="I65" s="213">
        <v>922.96935615999996</v>
      </c>
      <c r="J65" s="214">
        <v>799500.28893384</v>
      </c>
      <c r="K65" s="35">
        <v>3174282.3260789998</v>
      </c>
      <c r="L65" s="214">
        <v>105800.309681</v>
      </c>
      <c r="M65" s="35">
        <v>3068482.0163979996</v>
      </c>
      <c r="N65" s="214">
        <v>587484.03615599999</v>
      </c>
      <c r="O65" s="352">
        <v>5675209.2446649997</v>
      </c>
      <c r="P65" s="214">
        <v>10130675.58615284</v>
      </c>
      <c r="Q65" s="215">
        <v>524714.53699645482</v>
      </c>
      <c r="R65" s="36">
        <v>1379337.4864019998</v>
      </c>
      <c r="S65" s="214">
        <v>1904052.0233984548</v>
      </c>
      <c r="T65" s="215">
        <v>936256.74066984002</v>
      </c>
      <c r="U65" s="211">
        <v>1.1695307154984449</v>
      </c>
      <c r="V65" s="212">
        <v>8.8272948801045477</v>
      </c>
      <c r="W65" s="29"/>
      <c r="X65" s="30"/>
      <c r="Y65" s="31"/>
      <c r="Z65" s="32"/>
      <c r="AA65" s="33"/>
      <c r="AB65" s="33"/>
    </row>
    <row r="66" spans="1:28">
      <c r="B66" s="589" t="s">
        <v>155</v>
      </c>
      <c r="C66" s="213">
        <v>1177150.0394676402</v>
      </c>
      <c r="D66" s="214">
        <v>8495788.2887633704</v>
      </c>
      <c r="E66" s="214">
        <v>526778.52873080177</v>
      </c>
      <c r="F66" s="214">
        <v>-472572.80091799988</v>
      </c>
      <c r="G66" s="213">
        <v>54205.727812801895</v>
      </c>
      <c r="H66" s="214">
        <v>870321.83908000006</v>
      </c>
      <c r="I66" s="213">
        <v>1430.15896206</v>
      </c>
      <c r="J66" s="214">
        <v>868891.68011794006</v>
      </c>
      <c r="K66" s="35">
        <v>3323967.4874569997</v>
      </c>
      <c r="L66" s="214">
        <v>120273.677788</v>
      </c>
      <c r="M66" s="35">
        <v>3203693.8096689996</v>
      </c>
      <c r="N66" s="214">
        <v>584273.51629000006</v>
      </c>
      <c r="O66" s="352">
        <v>5748117.019661</v>
      </c>
      <c r="P66" s="214">
        <v>10404976.025737939</v>
      </c>
      <c r="Q66" s="215">
        <v>560831.99654029182</v>
      </c>
      <c r="R66" s="36">
        <v>1402561.4682470001</v>
      </c>
      <c r="S66" s="214">
        <v>1963393.4647872918</v>
      </c>
      <c r="T66" s="215">
        <v>964439.73323794</v>
      </c>
      <c r="U66" s="211">
        <v>1.2205532382158935</v>
      </c>
      <c r="V66" s="212">
        <v>8.8090401048080285</v>
      </c>
      <c r="W66" s="29"/>
      <c r="X66" s="30"/>
      <c r="Y66" s="31"/>
      <c r="Z66" s="32"/>
    </row>
    <row r="67" spans="1:28" ht="18" customHeight="1">
      <c r="A67" s="28"/>
      <c r="B67" s="346"/>
      <c r="C67" s="210"/>
      <c r="D67" s="350"/>
      <c r="E67" s="350"/>
      <c r="F67" s="350"/>
      <c r="G67" s="210"/>
      <c r="H67" s="350"/>
      <c r="I67" s="210"/>
      <c r="J67" s="350"/>
      <c r="K67" s="34"/>
      <c r="L67" s="350"/>
      <c r="M67" s="34"/>
      <c r="N67" s="350"/>
      <c r="O67" s="351"/>
      <c r="P67" s="350"/>
      <c r="Q67" s="209"/>
      <c r="R67" s="17"/>
      <c r="S67" s="209"/>
      <c r="T67" s="209"/>
      <c r="U67" s="211"/>
      <c r="V67" s="212"/>
      <c r="W67" s="29"/>
      <c r="X67" s="30"/>
      <c r="Y67" s="31"/>
      <c r="Z67" s="32"/>
      <c r="AA67" s="33"/>
      <c r="AB67" s="33"/>
    </row>
    <row r="68" spans="1:28">
      <c r="A68" s="28">
        <v>2021</v>
      </c>
      <c r="B68" s="589" t="s">
        <v>144</v>
      </c>
      <c r="C68" s="213">
        <v>1183133.7094642702</v>
      </c>
      <c r="D68" s="214">
        <v>8600018.5946692303</v>
      </c>
      <c r="E68" s="214">
        <v>417927.42404197739</v>
      </c>
      <c r="F68" s="214">
        <v>-508469.90675199992</v>
      </c>
      <c r="G68" s="213">
        <v>-90542.482710022538</v>
      </c>
      <c r="H68" s="214">
        <v>925703.50433899998</v>
      </c>
      <c r="I68" s="213">
        <v>1386.2111627299998</v>
      </c>
      <c r="J68" s="214">
        <v>924317.29317626997</v>
      </c>
      <c r="K68" s="35">
        <v>3507269.28659304</v>
      </c>
      <c r="L68" s="214">
        <v>112233.03914400001</v>
      </c>
      <c r="M68" s="35">
        <v>3395036.2474490399</v>
      </c>
      <c r="N68" s="214">
        <v>611189.12633999996</v>
      </c>
      <c r="O68" s="352">
        <v>5756202.8439269997</v>
      </c>
      <c r="P68" s="214">
        <v>10686745.510892309</v>
      </c>
      <c r="Q68" s="215">
        <v>497447.07646090735</v>
      </c>
      <c r="R68" s="36">
        <v>1498737.3570520002</v>
      </c>
      <c r="S68" s="214">
        <v>1996184.4335129075</v>
      </c>
      <c r="T68" s="215">
        <v>975897.11785027001</v>
      </c>
      <c r="U68" s="211">
        <v>1.2123549581440571</v>
      </c>
      <c r="V68" s="212">
        <v>8.8124233972670822</v>
      </c>
      <c r="W68" s="29"/>
      <c r="X68" s="30"/>
      <c r="Y68" s="31"/>
      <c r="Z68" s="32"/>
      <c r="AA68" s="33"/>
      <c r="AB68" s="33"/>
    </row>
    <row r="69" spans="1:28">
      <c r="B69" s="589" t="s">
        <v>145</v>
      </c>
      <c r="C69" s="213">
        <v>1199943.9470303201</v>
      </c>
      <c r="D69" s="214">
        <v>8706197.8680263199</v>
      </c>
      <c r="E69" s="214">
        <v>393859.03712523769</v>
      </c>
      <c r="F69" s="214">
        <v>-517407.18749679008</v>
      </c>
      <c r="G69" s="213">
        <v>-123548.15037155239</v>
      </c>
      <c r="H69" s="214">
        <v>997022.41593199992</v>
      </c>
      <c r="I69" s="213">
        <v>562.67876167999998</v>
      </c>
      <c r="J69" s="214">
        <v>996459.73717031989</v>
      </c>
      <c r="K69" s="35">
        <v>3473681.7830435801</v>
      </c>
      <c r="L69" s="214">
        <v>114508.65284600001</v>
      </c>
      <c r="M69" s="35">
        <v>3359173.13019758</v>
      </c>
      <c r="N69" s="214">
        <v>619593.40074700001</v>
      </c>
      <c r="O69" s="352">
        <v>5828486.170686</v>
      </c>
      <c r="P69" s="214">
        <v>10803712.438800901</v>
      </c>
      <c r="Q69" s="215">
        <v>537493.34765137872</v>
      </c>
      <c r="R69" s="36">
        <v>1436473.0727519263</v>
      </c>
      <c r="S69" s="214">
        <v>1973966.420403305</v>
      </c>
      <c r="T69" s="215">
        <v>978089.65616731998</v>
      </c>
      <c r="U69" s="211">
        <v>1.2268240845449121</v>
      </c>
      <c r="V69" s="212">
        <v>8.9012268079205281</v>
      </c>
      <c r="W69" s="29"/>
      <c r="X69" s="30"/>
      <c r="Y69" s="31"/>
      <c r="Z69" s="32"/>
      <c r="AA69" s="33"/>
      <c r="AB69" s="33"/>
    </row>
    <row r="70" spans="1:28">
      <c r="B70" s="589" t="s">
        <v>146</v>
      </c>
      <c r="C70" s="213">
        <v>1232814.1750622098</v>
      </c>
      <c r="D70" s="214">
        <v>8860584.0617928188</v>
      </c>
      <c r="E70" s="214">
        <v>341034.12166152603</v>
      </c>
      <c r="F70" s="214">
        <v>-527621.94973009243</v>
      </c>
      <c r="G70" s="213">
        <v>-186587.82806856639</v>
      </c>
      <c r="H70" s="214">
        <v>1093239.1306480002</v>
      </c>
      <c r="I70" s="213">
        <v>1043.7474767900001</v>
      </c>
      <c r="J70" s="214">
        <v>1092195.3831712101</v>
      </c>
      <c r="K70" s="35">
        <v>3527503.2763847401</v>
      </c>
      <c r="L70" s="214">
        <v>116502.172219</v>
      </c>
      <c r="M70" s="35">
        <v>3411001.1041657403</v>
      </c>
      <c r="N70" s="214">
        <v>631763.39081280003</v>
      </c>
      <c r="O70" s="352">
        <v>5926001.0293338802</v>
      </c>
      <c r="P70" s="214">
        <v>11060960.90748363</v>
      </c>
      <c r="Q70" s="215">
        <v>532569.92394202622</v>
      </c>
      <c r="R70" s="36">
        <v>1481219.0936809052</v>
      </c>
      <c r="S70" s="214">
        <v>2013789.0176229314</v>
      </c>
      <c r="T70" s="215">
        <v>1028599.34983621</v>
      </c>
      <c r="U70" s="211">
        <v>1.1985368017766278</v>
      </c>
      <c r="V70" s="212">
        <v>8.6142228878559397</v>
      </c>
      <c r="W70" s="29"/>
      <c r="X70" s="30"/>
      <c r="Y70" s="31"/>
      <c r="Z70" s="32"/>
      <c r="AA70" s="33"/>
      <c r="AB70" s="33"/>
    </row>
    <row r="71" spans="1:28">
      <c r="B71" s="589" t="s">
        <v>147</v>
      </c>
      <c r="C71" s="213">
        <v>1244199.5450655399</v>
      </c>
      <c r="D71" s="214">
        <v>8944644.3730773591</v>
      </c>
      <c r="E71" s="214">
        <v>342922.56909407343</v>
      </c>
      <c r="F71" s="214">
        <v>-557052.39519269217</v>
      </c>
      <c r="G71" s="213">
        <v>-214129.82609861874</v>
      </c>
      <c r="H71" s="214">
        <v>1071407.5216000001</v>
      </c>
      <c r="I71" s="213">
        <v>860.24462945999994</v>
      </c>
      <c r="J71" s="214">
        <v>1070547.2769705402</v>
      </c>
      <c r="K71" s="35">
        <v>3568292.8979821801</v>
      </c>
      <c r="L71" s="214">
        <v>113766.117062</v>
      </c>
      <c r="M71" s="35">
        <v>3454526.78092018</v>
      </c>
      <c r="N71" s="214">
        <v>648935.34339499997</v>
      </c>
      <c r="O71" s="352">
        <v>5981867.3845789693</v>
      </c>
      <c r="P71" s="214">
        <v>11155876.78586469</v>
      </c>
      <c r="Q71" s="215">
        <v>502351.35761492321</v>
      </c>
      <c r="R71" s="36">
        <v>1494751.2290745084</v>
      </c>
      <c r="S71" s="214">
        <v>1997102.5866894317</v>
      </c>
      <c r="T71" s="215">
        <v>1031144.3809035399</v>
      </c>
      <c r="U71" s="211">
        <v>1.2066201087914676</v>
      </c>
      <c r="V71" s="212">
        <v>8.6744829712785876</v>
      </c>
      <c r="W71" s="29"/>
      <c r="X71" s="30"/>
      <c r="Y71" s="31"/>
      <c r="Z71" s="32"/>
      <c r="AA71" s="33"/>
      <c r="AB71" s="33"/>
    </row>
    <row r="72" spans="1:28">
      <c r="B72" s="589" t="s">
        <v>148</v>
      </c>
      <c r="C72" s="213">
        <v>1246550.9664931102</v>
      </c>
      <c r="D72" s="214">
        <v>9016772.2097401097</v>
      </c>
      <c r="E72" s="214">
        <v>349093.87622099527</v>
      </c>
      <c r="F72" s="214">
        <v>-555934.6267973698</v>
      </c>
      <c r="G72" s="213">
        <v>-206840.75057637453</v>
      </c>
      <c r="H72" s="214">
        <v>1055456.3047209999</v>
      </c>
      <c r="I72" s="213">
        <v>844.63333289000002</v>
      </c>
      <c r="J72" s="214">
        <v>1054611.6713881099</v>
      </c>
      <c r="K72" s="35">
        <v>3628664.0511721997</v>
      </c>
      <c r="L72" s="214">
        <v>108471.439765</v>
      </c>
      <c r="M72" s="35">
        <v>3520192.6114071999</v>
      </c>
      <c r="N72" s="214">
        <v>650602.30446300004</v>
      </c>
      <c r="O72" s="352">
        <v>6029091.1551732086</v>
      </c>
      <c r="P72" s="214">
        <v>11254497.742431518</v>
      </c>
      <c r="Q72" s="215">
        <v>483338.48482581519</v>
      </c>
      <c r="R72" s="36">
        <v>1547546.2972871009</v>
      </c>
      <c r="S72" s="214">
        <v>2030884.782112916</v>
      </c>
      <c r="T72" s="215">
        <v>1036010.0118401101</v>
      </c>
      <c r="U72" s="211">
        <v>1.2032228957701361</v>
      </c>
      <c r="V72" s="212">
        <v>8.7033639701270467</v>
      </c>
      <c r="W72" s="29"/>
      <c r="X72" s="30"/>
      <c r="Y72" s="31"/>
      <c r="Z72" s="32"/>
      <c r="AA72" s="33"/>
      <c r="AB72" s="33"/>
    </row>
    <row r="73" spans="1:28">
      <c r="B73" s="589" t="s">
        <v>149</v>
      </c>
      <c r="C73" s="213">
        <v>1293330.1962683601</v>
      </c>
      <c r="D73" s="214">
        <v>9136219.7227523588</v>
      </c>
      <c r="E73" s="214">
        <v>306555.57962307695</v>
      </c>
      <c r="F73" s="214">
        <v>-545950.93310499995</v>
      </c>
      <c r="G73" s="213">
        <v>-239395.353481923</v>
      </c>
      <c r="H73" s="214">
        <v>1179684.4222320002</v>
      </c>
      <c r="I73" s="213">
        <v>826.67937164</v>
      </c>
      <c r="J73" s="214">
        <v>1178857.7428603601</v>
      </c>
      <c r="K73" s="35">
        <v>3623790.405359</v>
      </c>
      <c r="L73" s="214">
        <v>120492.695831</v>
      </c>
      <c r="M73" s="35">
        <v>3503297.7095280001</v>
      </c>
      <c r="N73" s="214">
        <v>656041.02760899998</v>
      </c>
      <c r="O73" s="352">
        <v>6100336.3162080003</v>
      </c>
      <c r="P73" s="214">
        <v>11438532.79620536</v>
      </c>
      <c r="Q73" s="215">
        <v>535300.31402856705</v>
      </c>
      <c r="R73" s="36">
        <v>1527617.4059406803</v>
      </c>
      <c r="S73" s="214">
        <v>2062917.7199692475</v>
      </c>
      <c r="T73" s="215">
        <v>1065064.2538483602</v>
      </c>
      <c r="U73" s="211">
        <v>1.2143212877488043</v>
      </c>
      <c r="V73" s="212">
        <v>8.5780925326718727</v>
      </c>
      <c r="W73" s="29"/>
      <c r="X73" s="30"/>
      <c r="Y73" s="31"/>
      <c r="Z73" s="32"/>
      <c r="AA73" s="33"/>
      <c r="AB73" s="33"/>
    </row>
    <row r="74" spans="1:28">
      <c r="B74" s="589" t="s">
        <v>150</v>
      </c>
      <c r="C74" s="213">
        <v>1316959.5729531399</v>
      </c>
      <c r="D74" s="214">
        <v>9269581.3410481401</v>
      </c>
      <c r="E74" s="214">
        <v>10254.357061610161</v>
      </c>
      <c r="F74" s="214">
        <v>-489157.92617247987</v>
      </c>
      <c r="G74" s="213">
        <v>-478903.56911086972</v>
      </c>
      <c r="H74" s="214">
        <v>1419030.994888</v>
      </c>
      <c r="I74" s="213">
        <v>1027.2308748600001</v>
      </c>
      <c r="J74" s="214">
        <v>1418003.76401314</v>
      </c>
      <c r="K74" s="35">
        <v>3688536.6555269998</v>
      </c>
      <c r="L74" s="214">
        <v>122945.136018</v>
      </c>
      <c r="M74" s="35">
        <v>3565591.5195089998</v>
      </c>
      <c r="N74" s="214">
        <v>653682.05871600006</v>
      </c>
      <c r="O74" s="352">
        <v>6163140.8050523</v>
      </c>
      <c r="P74" s="214">
        <v>11800418.14729044</v>
      </c>
      <c r="Q74" s="215">
        <v>485424.96612529986</v>
      </c>
      <c r="R74" s="36">
        <v>1566508.2710059499</v>
      </c>
      <c r="S74" s="214">
        <v>2051933.2371312499</v>
      </c>
      <c r="T74" s="215">
        <v>1063865.9349891401</v>
      </c>
      <c r="U74" s="211">
        <v>1.2378999361104492</v>
      </c>
      <c r="V74" s="212">
        <v>8.7131103987672684</v>
      </c>
      <c r="W74" s="29"/>
      <c r="X74" s="30"/>
      <c r="Y74" s="31"/>
      <c r="Z74" s="32"/>
      <c r="AA74" s="33"/>
      <c r="AB74" s="33"/>
    </row>
    <row r="75" spans="1:28">
      <c r="B75" s="589" t="s">
        <v>151</v>
      </c>
      <c r="C75" s="213">
        <v>1355196.48554214</v>
      </c>
      <c r="D75" s="214">
        <v>9412400.623723723</v>
      </c>
      <c r="E75" s="214">
        <v>-83880.504216889953</v>
      </c>
      <c r="F75" s="214">
        <v>-439899.0112749539</v>
      </c>
      <c r="G75" s="213">
        <v>-523779.51549184386</v>
      </c>
      <c r="H75" s="214">
        <v>1535402.6626869999</v>
      </c>
      <c r="I75" s="213">
        <v>993.78481185999999</v>
      </c>
      <c r="J75" s="214">
        <v>1534408.8778751399</v>
      </c>
      <c r="K75" s="35">
        <v>3707842.7290183101</v>
      </c>
      <c r="L75" s="214">
        <v>123140.37534</v>
      </c>
      <c r="M75" s="35">
        <v>3584702.3536783103</v>
      </c>
      <c r="N75" s="214">
        <v>656301.65125999996</v>
      </c>
      <c r="O75" s="352">
        <v>6267096.84152696</v>
      </c>
      <c r="P75" s="214">
        <v>12042509.724340409</v>
      </c>
      <c r="Q75" s="215">
        <v>483348.02632352011</v>
      </c>
      <c r="R75" s="36">
        <v>1622981.5588009902</v>
      </c>
      <c r="S75" s="214">
        <v>2106329.5851245103</v>
      </c>
      <c r="T75" s="215">
        <v>1089265.6372161401</v>
      </c>
      <c r="U75" s="211">
        <v>1.244137737609758</v>
      </c>
      <c r="V75" s="212">
        <v>8.6410516426270458</v>
      </c>
      <c r="W75" s="29"/>
      <c r="X75" s="30"/>
      <c r="Y75" s="31"/>
      <c r="Z75" s="32"/>
      <c r="AA75" s="33"/>
      <c r="AB75" s="33"/>
    </row>
    <row r="76" spans="1:28">
      <c r="B76" s="589" t="s">
        <v>152</v>
      </c>
      <c r="C76" s="213">
        <v>1318748.4248331399</v>
      </c>
      <c r="D76" s="214">
        <v>9448987.0563021395</v>
      </c>
      <c r="E76" s="214">
        <v>-158710.38030359801</v>
      </c>
      <c r="F76" s="214">
        <v>-466668.78901199991</v>
      </c>
      <c r="G76" s="213">
        <v>-625379.16931559797</v>
      </c>
      <c r="H76" s="214">
        <v>1831990.4448780001</v>
      </c>
      <c r="I76" s="213">
        <v>1125.78678786</v>
      </c>
      <c r="J76" s="214">
        <v>1830864.65809014</v>
      </c>
      <c r="K76" s="35">
        <v>3504139.671108</v>
      </c>
      <c r="L76" s="214">
        <v>130305.216617</v>
      </c>
      <c r="M76" s="35">
        <v>3373834.4544910002</v>
      </c>
      <c r="N76" s="214">
        <v>650746.27655399998</v>
      </c>
      <c r="O76" s="352">
        <v>6333794.1769920001</v>
      </c>
      <c r="P76" s="214">
        <v>12189239.56612714</v>
      </c>
      <c r="Q76" s="215">
        <v>675742.67901427299</v>
      </c>
      <c r="R76" s="36">
        <v>1439130.6614950001</v>
      </c>
      <c r="S76" s="214">
        <v>2114873.3405092731</v>
      </c>
      <c r="T76" s="215">
        <v>1295955.78850114</v>
      </c>
      <c r="U76" s="211">
        <v>1.0175875107270143</v>
      </c>
      <c r="V76" s="212">
        <v>7.2911338026666241</v>
      </c>
      <c r="W76" s="29"/>
      <c r="X76" s="30"/>
      <c r="Y76" s="31"/>
      <c r="Z76" s="32"/>
      <c r="AA76" s="33"/>
      <c r="AB76" s="33"/>
    </row>
    <row r="77" spans="1:28">
      <c r="B77" s="589" t="s">
        <v>153</v>
      </c>
      <c r="C77" s="213">
        <v>1372671.1389132501</v>
      </c>
      <c r="D77" s="214">
        <v>9535950.1626072507</v>
      </c>
      <c r="E77" s="214">
        <v>-252574.05697803997</v>
      </c>
      <c r="F77" s="214">
        <v>-624670.93837699993</v>
      </c>
      <c r="G77" s="213">
        <v>-877244.99535503983</v>
      </c>
      <c r="H77" s="214">
        <v>1881538.5215709999</v>
      </c>
      <c r="I77" s="213">
        <v>1393.3989287500001</v>
      </c>
      <c r="J77" s="214">
        <v>1880145.1226422498</v>
      </c>
      <c r="K77" s="35">
        <v>3557536.2712150002</v>
      </c>
      <c r="L77" s="214">
        <v>139781.76761400001</v>
      </c>
      <c r="M77" s="35">
        <v>3417754.5036010002</v>
      </c>
      <c r="N77" s="214">
        <v>832708.46792099997</v>
      </c>
      <c r="O77" s="352">
        <v>6358454.371000153</v>
      </c>
      <c r="P77" s="214">
        <v>12489062.465164404</v>
      </c>
      <c r="Q77" s="215">
        <v>639961.14090016973</v>
      </c>
      <c r="R77" s="36">
        <v>1435906.1663039902</v>
      </c>
      <c r="S77" s="214">
        <v>2075867.3072041599</v>
      </c>
      <c r="T77" s="215">
        <v>1286440.88917625</v>
      </c>
      <c r="U77" s="211">
        <v>1.0670300908984758</v>
      </c>
      <c r="V77" s="212">
        <v>7.4126609647128294</v>
      </c>
      <c r="W77" s="29"/>
      <c r="X77" s="30"/>
      <c r="Y77" s="31"/>
      <c r="Z77" s="32"/>
      <c r="AA77" s="33"/>
      <c r="AB77" s="33"/>
    </row>
    <row r="78" spans="1:28">
      <c r="B78" s="589" t="s">
        <v>154</v>
      </c>
      <c r="C78" s="213">
        <v>1355116.97476724</v>
      </c>
      <c r="D78" s="214">
        <v>9510655.1361652408</v>
      </c>
      <c r="E78" s="214">
        <v>-329910.93324363924</v>
      </c>
      <c r="F78" s="214">
        <v>-643306.58982399991</v>
      </c>
      <c r="G78" s="213">
        <v>-973217.52306763921</v>
      </c>
      <c r="H78" s="214">
        <v>1995006.097141</v>
      </c>
      <c r="I78" s="213">
        <v>1307.40459276</v>
      </c>
      <c r="J78" s="214">
        <v>1993698.6925482401</v>
      </c>
      <c r="K78" s="35">
        <v>3474185.8280465305</v>
      </c>
      <c r="L78" s="214">
        <v>142644.802723</v>
      </c>
      <c r="M78" s="35">
        <v>3331541.0253235307</v>
      </c>
      <c r="N78" s="214">
        <v>897439.70808699995</v>
      </c>
      <c r="O78" s="352">
        <v>6420117.857791</v>
      </c>
      <c r="P78" s="214">
        <v>12642797.28374977</v>
      </c>
      <c r="Q78" s="215">
        <v>694362.60020773183</v>
      </c>
      <c r="R78" s="36">
        <v>1464562.0243099399</v>
      </c>
      <c r="S78" s="214">
        <v>2158924.6245176718</v>
      </c>
      <c r="T78" s="215">
        <v>1287802.8704132398</v>
      </c>
      <c r="U78" s="211">
        <v>1.0522705034291466</v>
      </c>
      <c r="V78" s="212">
        <v>7.3851793272625574</v>
      </c>
      <c r="W78" s="29"/>
      <c r="X78" s="30"/>
      <c r="Y78" s="31"/>
      <c r="Z78" s="32"/>
      <c r="AA78" s="33"/>
      <c r="AB78" s="33"/>
    </row>
    <row r="79" spans="1:28">
      <c r="B79" s="589" t="s">
        <v>155</v>
      </c>
      <c r="C79" s="213">
        <v>1459895.4645746201</v>
      </c>
      <c r="D79" s="214">
        <v>9638905.3584586196</v>
      </c>
      <c r="E79" s="214">
        <v>-387262.53833579551</v>
      </c>
      <c r="F79" s="214">
        <v>-686341.85805599997</v>
      </c>
      <c r="G79" s="213">
        <v>-1073604.3963917955</v>
      </c>
      <c r="H79" s="214">
        <v>2095481.4595670002</v>
      </c>
      <c r="I79" s="213">
        <v>1386.84033838</v>
      </c>
      <c r="J79" s="214">
        <v>2094094.6192286201</v>
      </c>
      <c r="K79" s="35">
        <v>3531442.93903</v>
      </c>
      <c r="L79" s="214">
        <v>170102.992115</v>
      </c>
      <c r="M79" s="35">
        <v>3361339.9469150002</v>
      </c>
      <c r="N79" s="214">
        <v>972821.07154599996</v>
      </c>
      <c r="O79" s="352">
        <v>6498862.3487860002</v>
      </c>
      <c r="P79" s="214">
        <v>12927117.98647562</v>
      </c>
      <c r="Q79" s="215">
        <v>701727.55401510431</v>
      </c>
      <c r="R79" s="36">
        <v>1512880.6776086297</v>
      </c>
      <c r="S79" s="214">
        <v>2214608.2316237339</v>
      </c>
      <c r="T79" s="215">
        <v>1305808.6890056201</v>
      </c>
      <c r="U79" s="211">
        <v>1.1180010340460653</v>
      </c>
      <c r="V79" s="212">
        <v>7.3815601317515318</v>
      </c>
      <c r="W79" s="29"/>
      <c r="X79" s="30"/>
      <c r="Y79" s="31"/>
      <c r="Z79" s="32"/>
    </row>
    <row r="80" spans="1:28">
      <c r="B80" s="344"/>
      <c r="C80" s="213"/>
      <c r="D80" s="214"/>
      <c r="E80" s="214"/>
      <c r="F80" s="214"/>
      <c r="G80" s="213"/>
      <c r="H80" s="214"/>
      <c r="I80" s="213"/>
      <c r="J80" s="214"/>
      <c r="K80" s="35"/>
      <c r="L80" s="214"/>
      <c r="M80" s="35"/>
      <c r="N80" s="214"/>
      <c r="O80" s="352"/>
      <c r="P80" s="214"/>
      <c r="Q80" s="215"/>
      <c r="R80" s="36"/>
      <c r="S80" s="214"/>
      <c r="T80" s="215"/>
      <c r="U80" s="211"/>
      <c r="V80" s="212"/>
      <c r="W80" s="29"/>
      <c r="X80" s="30"/>
      <c r="Y80" s="31"/>
      <c r="Z80" s="32"/>
    </row>
    <row r="81" spans="1:26">
      <c r="A81" s="28">
        <v>2022</v>
      </c>
      <c r="B81" s="589" t="s">
        <v>144</v>
      </c>
      <c r="C81" s="213">
        <v>1500352.3943356199</v>
      </c>
      <c r="D81" s="214">
        <v>9650968.2910916191</v>
      </c>
      <c r="E81" s="214">
        <v>-662717.26236000971</v>
      </c>
      <c r="F81" s="214">
        <v>-709576.65712099988</v>
      </c>
      <c r="G81" s="213">
        <v>-1372293.9194810097</v>
      </c>
      <c r="H81" s="214">
        <v>2388136.5770370001</v>
      </c>
      <c r="I81" s="213">
        <v>759.34848637999994</v>
      </c>
      <c r="J81" s="214">
        <v>2387377.2285506199</v>
      </c>
      <c r="K81" s="35">
        <v>3497955.4486889103</v>
      </c>
      <c r="L81" s="214">
        <v>164493.513458</v>
      </c>
      <c r="M81" s="35">
        <v>3333461.9352309103</v>
      </c>
      <c r="N81" s="214">
        <v>1021568.381134</v>
      </c>
      <c r="O81" s="352">
        <v>6529502.7558329999</v>
      </c>
      <c r="P81" s="214">
        <v>13271910.300748531</v>
      </c>
      <c r="Q81" s="215">
        <v>699354.69627623004</v>
      </c>
      <c r="R81" s="36">
        <v>1549293.3938979895</v>
      </c>
      <c r="S81" s="214">
        <v>2248648.0901742196</v>
      </c>
      <c r="T81" s="215">
        <v>1337489.4937706201</v>
      </c>
      <c r="U81" s="211">
        <v>1.1217676111278156</v>
      </c>
      <c r="V81" s="212">
        <v>7.2157339074745384</v>
      </c>
      <c r="W81" s="29"/>
      <c r="X81" s="30"/>
      <c r="Y81" s="31"/>
      <c r="Z81" s="32"/>
    </row>
    <row r="82" spans="1:26">
      <c r="B82" s="589" t="s">
        <v>145</v>
      </c>
      <c r="C82" s="213">
        <v>1507095.3322842</v>
      </c>
      <c r="D82" s="214">
        <v>9735818.0237829089</v>
      </c>
      <c r="E82" s="214">
        <v>-734241.45536954992</v>
      </c>
      <c r="F82" s="214">
        <v>-793794.48591100005</v>
      </c>
      <c r="G82" s="213">
        <v>-1528035.9412805499</v>
      </c>
      <c r="H82" s="214">
        <v>2443089.4554230003</v>
      </c>
      <c r="I82" s="213">
        <v>695.40107679000005</v>
      </c>
      <c r="J82" s="214">
        <v>2442394.0543462103</v>
      </c>
      <c r="K82" s="35">
        <v>3511103.2308519999</v>
      </c>
      <c r="L82" s="214">
        <v>158907.81505100001</v>
      </c>
      <c r="M82" s="35">
        <v>3352195.4158009999</v>
      </c>
      <c r="N82" s="214">
        <v>1074260.643072</v>
      </c>
      <c r="O82" s="352">
        <v>6578286.0364889996</v>
      </c>
      <c r="P82" s="214">
        <v>13447136.14970821</v>
      </c>
      <c r="Q82" s="215">
        <v>678451.23295533133</v>
      </c>
      <c r="R82" s="36">
        <v>1504830.95169</v>
      </c>
      <c r="S82" s="214">
        <v>2183282.1846453315</v>
      </c>
      <c r="T82" s="215">
        <v>1324234.44510921</v>
      </c>
      <c r="U82" s="211">
        <v>1.1380880008448273</v>
      </c>
      <c r="V82" s="212">
        <v>7.3520350265318717</v>
      </c>
      <c r="W82" s="29"/>
      <c r="X82" s="30"/>
      <c r="Y82" s="31"/>
      <c r="Z82" s="32"/>
    </row>
    <row r="83" spans="1:26">
      <c r="B83" s="589" t="s">
        <v>146</v>
      </c>
      <c r="C83" s="213">
        <v>1589613.7396007602</v>
      </c>
      <c r="D83" s="214">
        <v>10073392.15378472</v>
      </c>
      <c r="E83" s="214">
        <v>-1203377.2668048798</v>
      </c>
      <c r="F83" s="214">
        <v>-1101219.5157079999</v>
      </c>
      <c r="G83" s="213">
        <v>-2304596.7825128799</v>
      </c>
      <c r="H83" s="214">
        <v>2683707.942948</v>
      </c>
      <c r="I83" s="213">
        <v>1175.00833977</v>
      </c>
      <c r="J83" s="214">
        <v>2682532.9346082299</v>
      </c>
      <c r="K83" s="35">
        <v>3590501.2444192003</v>
      </c>
      <c r="L83" s="214">
        <v>160761.52156299999</v>
      </c>
      <c r="M83" s="35">
        <v>3429739.7228562003</v>
      </c>
      <c r="N83" s="214">
        <v>1307534.5036188001</v>
      </c>
      <c r="O83" s="352">
        <v>6839522.8668780001</v>
      </c>
      <c r="P83" s="214">
        <v>14259330.02796123</v>
      </c>
      <c r="Q83" s="215">
        <v>379811.71010370995</v>
      </c>
      <c r="R83" s="36">
        <v>1501529.3815599999</v>
      </c>
      <c r="S83" s="214">
        <v>1881341.0916637098</v>
      </c>
      <c r="T83" s="215">
        <v>1386700.1295236903</v>
      </c>
      <c r="U83" s="211">
        <v>1.1463283991664206</v>
      </c>
      <c r="V83" s="212">
        <v>7.2642901946254028</v>
      </c>
      <c r="W83" s="29"/>
      <c r="X83" s="30"/>
      <c r="Y83" s="31"/>
      <c r="Z83" s="32"/>
    </row>
    <row r="84" spans="1:26">
      <c r="B84" s="589" t="s">
        <v>147</v>
      </c>
      <c r="C84" s="213">
        <v>1635132.7515437799</v>
      </c>
      <c r="D84" s="214">
        <v>10193425.623765688</v>
      </c>
      <c r="E84" s="214">
        <v>-1462227.8871770797</v>
      </c>
      <c r="F84" s="214">
        <v>-1250309.8839139999</v>
      </c>
      <c r="G84" s="213">
        <v>-2712537.7710910793</v>
      </c>
      <c r="H84" s="214">
        <v>2890480.6522559999</v>
      </c>
      <c r="I84" s="213">
        <v>1063.1335582200002</v>
      </c>
      <c r="J84" s="214">
        <v>2889417.5186977796</v>
      </c>
      <c r="K84" s="35">
        <v>3335215.5015176102</v>
      </c>
      <c r="L84" s="214">
        <v>155710.104789</v>
      </c>
      <c r="M84" s="35">
        <v>3179505.3967286102</v>
      </c>
      <c r="N84" s="214">
        <v>1456511.8675269999</v>
      </c>
      <c r="O84" s="352">
        <v>6955307.1303605353</v>
      </c>
      <c r="P84" s="214">
        <v>14480741.913313925</v>
      </c>
      <c r="Q84" s="215">
        <v>256493.00737920986</v>
      </c>
      <c r="R84" s="36">
        <v>1318285.5110776499</v>
      </c>
      <c r="S84" s="214">
        <v>1574778.5184568597</v>
      </c>
      <c r="T84" s="215">
        <v>1481804.94447078</v>
      </c>
      <c r="U84" s="211">
        <v>1.1034736775883551</v>
      </c>
      <c r="V84" s="212">
        <v>6.8790603390827698</v>
      </c>
      <c r="W84" s="29"/>
      <c r="X84" s="30"/>
      <c r="Y84" s="31"/>
      <c r="Z84" s="32"/>
    </row>
    <row r="85" spans="1:26">
      <c r="B85" s="589" t="s">
        <v>148</v>
      </c>
      <c r="C85" s="213">
        <v>1603916.3289314299</v>
      </c>
      <c r="D85" s="214">
        <v>10117497.471177431</v>
      </c>
      <c r="E85" s="214">
        <v>-1546520.1309384904</v>
      </c>
      <c r="F85" s="214">
        <v>-1119382.9770961003</v>
      </c>
      <c r="G85" s="213">
        <v>-2665903.1080345907</v>
      </c>
      <c r="H85" s="214">
        <v>2905773.3383470001</v>
      </c>
      <c r="I85" s="213">
        <v>977.65671256999997</v>
      </c>
      <c r="J85" s="214">
        <v>2904795.6816344298</v>
      </c>
      <c r="K85" s="35">
        <v>3270604.4483537129</v>
      </c>
      <c r="L85" s="214">
        <v>157897.45218200001</v>
      </c>
      <c r="M85" s="35">
        <v>3112706.9961717129</v>
      </c>
      <c r="N85" s="214">
        <v>1528057.0095678</v>
      </c>
      <c r="O85" s="352">
        <v>6960156.9978459999</v>
      </c>
      <c r="P85" s="214">
        <v>14505716.685219944</v>
      </c>
      <c r="Q85" s="215">
        <v>202536.60484015028</v>
      </c>
      <c r="R85" s="36">
        <v>1519779.5011671856</v>
      </c>
      <c r="S85" s="214">
        <v>1722316.1060073359</v>
      </c>
      <c r="T85" s="215">
        <v>1414850.0583536001</v>
      </c>
      <c r="U85" s="211">
        <v>1.1336298991271472</v>
      </c>
      <c r="V85" s="212">
        <v>7.1509326457891413</v>
      </c>
      <c r="W85" s="29"/>
      <c r="X85" s="30"/>
      <c r="Y85" s="31"/>
      <c r="Z85" s="32"/>
    </row>
    <row r="86" spans="1:26">
      <c r="B86" s="589" t="s">
        <v>149</v>
      </c>
      <c r="C86" s="213">
        <v>1545474.6828354299</v>
      </c>
      <c r="D86" s="214">
        <v>10143626.332263399</v>
      </c>
      <c r="E86" s="214">
        <v>-1612689.8207012394</v>
      </c>
      <c r="F86" s="214">
        <v>-1135199.4703660002</v>
      </c>
      <c r="G86" s="213">
        <v>-2747889.2910672398</v>
      </c>
      <c r="H86" s="214">
        <v>3095021.7770449999</v>
      </c>
      <c r="I86" s="213">
        <v>885.86042156999997</v>
      </c>
      <c r="J86" s="214">
        <v>3094135.9166234299</v>
      </c>
      <c r="K86" s="35">
        <v>3276261.5491999998</v>
      </c>
      <c r="L86" s="214">
        <v>158832.64606200001</v>
      </c>
      <c r="M86" s="35">
        <v>3117428.9031379996</v>
      </c>
      <c r="N86" s="214">
        <v>1525894.470762</v>
      </c>
      <c r="O86" s="352">
        <v>6976071.708335151</v>
      </c>
      <c r="P86" s="214">
        <v>14713530.998858579</v>
      </c>
      <c r="Q86" s="215">
        <v>366646.39397592098</v>
      </c>
      <c r="R86" s="36">
        <v>1455368.9815500597</v>
      </c>
      <c r="S86" s="214">
        <v>1822015.3755259807</v>
      </c>
      <c r="T86" s="215">
        <v>1452596.4004274402</v>
      </c>
      <c r="U86" s="211">
        <v>1.063939496463477</v>
      </c>
      <c r="V86" s="212">
        <v>6.9831002811782685</v>
      </c>
      <c r="W86" s="29"/>
      <c r="X86" s="30"/>
      <c r="Y86" s="31"/>
      <c r="Z86" s="32"/>
    </row>
    <row r="87" spans="1:26">
      <c r="B87" s="589" t="s">
        <v>150</v>
      </c>
      <c r="C87" s="213">
        <v>1564877.31744743</v>
      </c>
      <c r="D87" s="214">
        <v>10253559.294894429</v>
      </c>
      <c r="E87" s="214">
        <v>-1686199.3893863207</v>
      </c>
      <c r="F87" s="214">
        <v>-1164927.74511</v>
      </c>
      <c r="G87" s="213">
        <v>-2851127.134496321</v>
      </c>
      <c r="H87" s="214">
        <v>3264869.3397530001</v>
      </c>
      <c r="I87" s="213">
        <v>992.07121857000004</v>
      </c>
      <c r="J87" s="214">
        <v>3263877.2685344298</v>
      </c>
      <c r="K87" s="35">
        <v>3210508.1136354199</v>
      </c>
      <c r="L87" s="214">
        <v>153009.56229500001</v>
      </c>
      <c r="M87" s="35">
        <v>3057498.5513404198</v>
      </c>
      <c r="N87" s="214">
        <v>1629289.7741759999</v>
      </c>
      <c r="O87" s="352">
        <v>6945710.3982109996</v>
      </c>
      <c r="P87" s="214">
        <v>14896375.992261849</v>
      </c>
      <c r="Q87" s="215">
        <v>453293.02983772999</v>
      </c>
      <c r="R87" s="36">
        <v>1338396.5330320005</v>
      </c>
      <c r="S87" s="214">
        <v>1791689.5628697304</v>
      </c>
      <c r="T87" s="215">
        <v>1436447.5868236199</v>
      </c>
      <c r="U87" s="211">
        <v>1.0894078780192764</v>
      </c>
      <c r="V87" s="212">
        <v>7.1381367402119169</v>
      </c>
      <c r="W87" s="29"/>
      <c r="X87" s="30"/>
      <c r="Y87" s="31"/>
      <c r="Z87" s="32"/>
    </row>
    <row r="88" spans="1:26">
      <c r="B88" s="589" t="s">
        <v>151</v>
      </c>
      <c r="C88" s="213">
        <v>1534114.1341172699</v>
      </c>
      <c r="D88" s="214">
        <v>10285938.02313927</v>
      </c>
      <c r="E88" s="214">
        <v>-1614856.5383709797</v>
      </c>
      <c r="F88" s="214">
        <v>-1188895.633131</v>
      </c>
      <c r="G88" s="213">
        <v>-2803752.1715019797</v>
      </c>
      <c r="H88" s="214">
        <v>3311681.3028039997</v>
      </c>
      <c r="I88" s="213">
        <v>615.50751473000003</v>
      </c>
      <c r="J88" s="214">
        <v>3311065.7952892696</v>
      </c>
      <c r="K88" s="35">
        <v>3367123.9316374976</v>
      </c>
      <c r="L88" s="214">
        <v>154643.103034</v>
      </c>
      <c r="M88" s="35">
        <v>3212480.8286034977</v>
      </c>
      <c r="N88" s="214">
        <v>1578341.057118</v>
      </c>
      <c r="O88" s="352">
        <v>6887236.6792295631</v>
      </c>
      <c r="P88" s="214">
        <v>14989124.360240331</v>
      </c>
      <c r="Q88" s="215">
        <v>616417.23780089931</v>
      </c>
      <c r="R88" s="36">
        <v>1283016.9277977296</v>
      </c>
      <c r="S88" s="214">
        <v>1899434.165598629</v>
      </c>
      <c r="T88" s="215">
        <v>1386247.65126437</v>
      </c>
      <c r="U88" s="211">
        <v>1.1066667147951765</v>
      </c>
      <c r="V88" s="212">
        <v>7.4199858977273383</v>
      </c>
      <c r="W88" s="29"/>
      <c r="X88" s="30"/>
      <c r="Y88" s="31"/>
      <c r="Z88" s="32"/>
    </row>
    <row r="89" spans="1:26">
      <c r="B89" s="589" t="s">
        <v>152</v>
      </c>
      <c r="C89" s="213">
        <v>1528594.95137503</v>
      </c>
      <c r="D89" s="214">
        <v>10351443.54299118</v>
      </c>
      <c r="E89" s="214">
        <v>-1590817.2384177498</v>
      </c>
      <c r="F89" s="214">
        <v>-1101240.9678023239</v>
      </c>
      <c r="G89" s="213">
        <v>-2692058.2062200736</v>
      </c>
      <c r="H89" s="214">
        <v>3303131.6314700004</v>
      </c>
      <c r="I89" s="213">
        <v>686.39424297000005</v>
      </c>
      <c r="J89" s="214">
        <v>3302445.2372270306</v>
      </c>
      <c r="K89" s="35">
        <v>3453286.1929700002</v>
      </c>
      <c r="L89" s="214">
        <v>180862.283115</v>
      </c>
      <c r="M89" s="35">
        <v>3272423.9098550002</v>
      </c>
      <c r="N89" s="214">
        <v>1581034.9462860001</v>
      </c>
      <c r="O89" s="352">
        <v>6864019.3697072305</v>
      </c>
      <c r="P89" s="214">
        <v>15019923.463075262</v>
      </c>
      <c r="Q89" s="215">
        <v>667694.36568254977</v>
      </c>
      <c r="R89" s="36">
        <v>1308727.3481809997</v>
      </c>
      <c r="S89" s="214">
        <v>1976421.7138635495</v>
      </c>
      <c r="T89" s="215">
        <v>1378578.5773726599</v>
      </c>
      <c r="U89" s="211">
        <v>1.1088196033687656</v>
      </c>
      <c r="V89" s="212">
        <v>7.5087802123831775</v>
      </c>
      <c r="W89" s="29"/>
      <c r="X89" s="30"/>
      <c r="Y89" s="31"/>
      <c r="Z89" s="32"/>
    </row>
    <row r="90" spans="1:26">
      <c r="B90" s="589" t="s">
        <v>153</v>
      </c>
      <c r="C90" s="213">
        <v>1456688.26013769</v>
      </c>
      <c r="D90" s="214">
        <v>10338383.96284081</v>
      </c>
      <c r="E90" s="214">
        <v>-1635192.9233080004</v>
      </c>
      <c r="F90" s="214">
        <v>-1166103.8996659101</v>
      </c>
      <c r="G90" s="213">
        <v>-2801296.8229739107</v>
      </c>
      <c r="H90" s="214">
        <v>3352175.866831</v>
      </c>
      <c r="I90" s="213">
        <v>432.96523038000004</v>
      </c>
      <c r="J90" s="214">
        <v>3351742.9016006198</v>
      </c>
      <c r="K90" s="35">
        <v>3533114.6246468164</v>
      </c>
      <c r="L90" s="214">
        <v>153206.29037100001</v>
      </c>
      <c r="M90" s="35">
        <v>3379908.3342758166</v>
      </c>
      <c r="N90" s="214">
        <v>1707616.9580069999</v>
      </c>
      <c r="O90" s="352">
        <v>6832265.3040589998</v>
      </c>
      <c r="P90" s="214">
        <v>15271533.497942436</v>
      </c>
      <c r="Q90" s="215">
        <v>690503.03794442955</v>
      </c>
      <c r="R90" s="36">
        <v>1441349.6741829999</v>
      </c>
      <c r="S90" s="214">
        <v>2131852.7121274294</v>
      </c>
      <c r="T90" s="215">
        <v>1341680.5172585</v>
      </c>
      <c r="U90" s="211">
        <v>1.0857191718891388</v>
      </c>
      <c r="V90" s="212">
        <v>7.7055482507605992</v>
      </c>
      <c r="W90" s="29"/>
      <c r="X90" s="30"/>
      <c r="Y90" s="31"/>
      <c r="Z90" s="32"/>
    </row>
    <row r="91" spans="1:26">
      <c r="B91" s="589" t="s">
        <v>154</v>
      </c>
      <c r="C91" s="213">
        <v>1457976.62519409</v>
      </c>
      <c r="D91" s="214">
        <v>10416961.235001089</v>
      </c>
      <c r="E91" s="214">
        <v>-1639535.4139762893</v>
      </c>
      <c r="F91" s="214">
        <v>-1234195.0038332001</v>
      </c>
      <c r="G91" s="213">
        <v>-2873730.4178094892</v>
      </c>
      <c r="H91" s="214">
        <v>3370042.2226189999</v>
      </c>
      <c r="I91" s="213">
        <v>251.60637407000002</v>
      </c>
      <c r="J91" s="214">
        <v>3369790.6162449298</v>
      </c>
      <c r="K91" s="35">
        <v>3706200.0707952604</v>
      </c>
      <c r="L91" s="214">
        <v>206609.45461300001</v>
      </c>
      <c r="M91" s="35">
        <v>3499590.6161822602</v>
      </c>
      <c r="N91" s="214">
        <v>1698202.47533</v>
      </c>
      <c r="O91" s="352">
        <v>6802512.2171019595</v>
      </c>
      <c r="P91" s="214">
        <v>15370095.924859149</v>
      </c>
      <c r="Q91" s="215">
        <v>724464.50272805104</v>
      </c>
      <c r="R91" s="36">
        <v>1354939.7693188335</v>
      </c>
      <c r="S91" s="214">
        <v>2079404.2720468845</v>
      </c>
      <c r="T91" s="215">
        <v>1318493.25969462</v>
      </c>
      <c r="U91" s="211">
        <v>1.1057899723596434</v>
      </c>
      <c r="V91" s="212">
        <v>7.9006556600932427</v>
      </c>
      <c r="W91" s="29"/>
      <c r="X91" s="30"/>
      <c r="Y91" s="31"/>
      <c r="Z91" s="32"/>
    </row>
    <row r="92" spans="1:26">
      <c r="B92" s="589" t="s">
        <v>155</v>
      </c>
      <c r="C92" s="213">
        <v>1453597.2114416601</v>
      </c>
      <c r="D92" s="214">
        <v>10497052.426244661</v>
      </c>
      <c r="E92" s="214">
        <v>-1613860.8621647602</v>
      </c>
      <c r="F92" s="214">
        <v>-1228566.2837069624</v>
      </c>
      <c r="G92" s="213">
        <v>-2842427.1458717226</v>
      </c>
      <c r="H92" s="214">
        <v>3432702.9339319998</v>
      </c>
      <c r="I92" s="213">
        <v>209.78315934</v>
      </c>
      <c r="J92" s="214">
        <v>3432493.15077266</v>
      </c>
      <c r="K92" s="35">
        <v>3828089.3719229996</v>
      </c>
      <c r="L92" s="214">
        <v>188798.902516</v>
      </c>
      <c r="M92" s="214">
        <v>3639290.4694069996</v>
      </c>
      <c r="N92" s="214">
        <v>1689403.6391769999</v>
      </c>
      <c r="O92" s="352">
        <v>6732313.259908</v>
      </c>
      <c r="P92" s="214">
        <v>15493500.519264659</v>
      </c>
      <c r="Q92" s="215">
        <v>792053.40806091845</v>
      </c>
      <c r="R92" s="36">
        <v>1361967.5390880001</v>
      </c>
      <c r="S92" s="214">
        <v>2154020.9471489186</v>
      </c>
      <c r="T92" s="215">
        <v>1349388.5820315699</v>
      </c>
      <c r="U92" s="211">
        <v>1.0772265534166585</v>
      </c>
      <c r="V92" s="212">
        <v>7.7791175692629917</v>
      </c>
      <c r="W92" s="29"/>
      <c r="X92" s="30"/>
      <c r="Y92" s="31"/>
      <c r="Z92" s="32"/>
    </row>
    <row r="93" spans="1:26">
      <c r="C93" s="214"/>
      <c r="D93" s="352"/>
      <c r="E93" s="214"/>
      <c r="F93" s="214"/>
      <c r="G93" s="213"/>
      <c r="H93" s="214"/>
      <c r="I93" s="213"/>
      <c r="J93" s="214"/>
      <c r="K93" s="35"/>
      <c r="L93" s="214"/>
      <c r="M93" s="35"/>
      <c r="N93" s="214"/>
      <c r="O93" s="352"/>
      <c r="P93" s="214"/>
      <c r="Q93" s="215"/>
      <c r="R93" s="36"/>
      <c r="S93" s="214"/>
      <c r="T93" s="215"/>
      <c r="U93" s="211"/>
      <c r="V93" s="212"/>
      <c r="W93" s="29"/>
      <c r="X93" s="30"/>
      <c r="Y93" s="31"/>
      <c r="Z93" s="32"/>
    </row>
    <row r="94" spans="1:26">
      <c r="A94" s="28">
        <v>2023</v>
      </c>
      <c r="B94" s="589" t="s">
        <v>144</v>
      </c>
      <c r="C94" s="213">
        <v>1411365.7375640001</v>
      </c>
      <c r="D94" s="214">
        <v>10518322.592590999</v>
      </c>
      <c r="E94" s="214">
        <v>-1539645.28223473</v>
      </c>
      <c r="F94" s="214">
        <v>-1268209.028929</v>
      </c>
      <c r="G94" s="213">
        <v>-2807854.31116373</v>
      </c>
      <c r="H94" s="214">
        <v>3410108.772318</v>
      </c>
      <c r="I94" s="213">
        <v>708.255809</v>
      </c>
      <c r="J94" s="214">
        <v>3409400.5165089997</v>
      </c>
      <c r="K94" s="35">
        <v>3993487.9580039997</v>
      </c>
      <c r="L94" s="214">
        <v>186137.60884299999</v>
      </c>
      <c r="M94" s="35">
        <v>3807350.3491609995</v>
      </c>
      <c r="N94" s="214">
        <v>1689983.8589280001</v>
      </c>
      <c r="O94" s="352">
        <v>6670542.9391620001</v>
      </c>
      <c r="P94" s="214">
        <v>15577277.663759999</v>
      </c>
      <c r="Q94" s="215">
        <v>839593.56251869816</v>
      </c>
      <c r="R94" s="36">
        <v>1411507.1974850306</v>
      </c>
      <c r="S94" s="214">
        <v>2251100.7600037288</v>
      </c>
      <c r="T94" s="215">
        <v>1589719.1460650403</v>
      </c>
      <c r="U94" s="211">
        <v>0.88780822767184364</v>
      </c>
      <c r="V94" s="212">
        <v>6.6164659453379082</v>
      </c>
      <c r="W94" s="29"/>
      <c r="X94" s="30"/>
      <c r="Y94" s="31"/>
      <c r="Z94" s="32"/>
    </row>
    <row r="95" spans="1:26">
      <c r="B95" s="589" t="s">
        <v>145</v>
      </c>
      <c r="C95" s="213">
        <v>1439319.9834600401</v>
      </c>
      <c r="D95" s="214">
        <v>10549863.94806304</v>
      </c>
      <c r="E95" s="214">
        <v>-1495995.0882271898</v>
      </c>
      <c r="F95" s="214">
        <v>-1189790.0266171063</v>
      </c>
      <c r="G95" s="213">
        <v>-2685785.1148442961</v>
      </c>
      <c r="H95" s="214">
        <v>3156382.3634549999</v>
      </c>
      <c r="I95" s="213">
        <v>1387.9165089600001</v>
      </c>
      <c r="J95" s="214">
        <v>3154994.4469460398</v>
      </c>
      <c r="K95" s="35">
        <v>4221646.9877760001</v>
      </c>
      <c r="L95" s="214">
        <v>265048.14017299999</v>
      </c>
      <c r="M95" s="35">
        <v>3956598.8476030002</v>
      </c>
      <c r="N95" s="214">
        <v>1655777.147964</v>
      </c>
      <c r="O95" s="352">
        <v>6640936.8997419998</v>
      </c>
      <c r="P95" s="214">
        <v>15408307.342255041</v>
      </c>
      <c r="Q95" s="215">
        <v>632731.46495542943</v>
      </c>
      <c r="R95" s="36">
        <v>1539926.8143929997</v>
      </c>
      <c r="S95" s="214">
        <v>2172658.2793484293</v>
      </c>
      <c r="T95" s="215">
        <v>1504684.73628812</v>
      </c>
      <c r="U95" s="211">
        <v>0.95655917066765284</v>
      </c>
      <c r="V95" s="212">
        <v>7.0113450968395625</v>
      </c>
      <c r="W95" s="29"/>
      <c r="X95" s="30"/>
      <c r="Y95" s="31"/>
      <c r="Z95" s="32"/>
    </row>
    <row r="96" spans="1:26">
      <c r="B96" s="589" t="s">
        <v>146</v>
      </c>
      <c r="C96" s="213">
        <v>1477960.6436327398</v>
      </c>
      <c r="D96" s="214">
        <v>10659665.05768765</v>
      </c>
      <c r="E96" s="214">
        <v>-1254001.9312400601</v>
      </c>
      <c r="F96" s="214">
        <v>-1072656.0706334934</v>
      </c>
      <c r="G96" s="213">
        <v>-2326658.0018735537</v>
      </c>
      <c r="H96" s="214">
        <v>3209524.631054</v>
      </c>
      <c r="I96" s="213">
        <v>294.31495926000002</v>
      </c>
      <c r="J96" s="214">
        <v>3209230.3160947398</v>
      </c>
      <c r="K96" s="35">
        <v>4273102.2170230001</v>
      </c>
      <c r="L96" s="214">
        <v>238012.16258599999</v>
      </c>
      <c r="M96" s="35">
        <v>4035090.0544370003</v>
      </c>
      <c r="N96" s="214">
        <v>1552761.0935510001</v>
      </c>
      <c r="O96" s="352">
        <v>6587366.7886570003</v>
      </c>
      <c r="P96" s="214">
        <v>15384448.252739741</v>
      </c>
      <c r="Q96" s="215">
        <v>845110.1256647897</v>
      </c>
      <c r="R96" s="36">
        <v>1553015.0675130002</v>
      </c>
      <c r="S96" s="214">
        <v>2398125.1931777899</v>
      </c>
      <c r="T96" s="215">
        <v>1424211.22588772</v>
      </c>
      <c r="U96" s="211">
        <v>1.037739779583269</v>
      </c>
      <c r="V96" s="212">
        <v>7.4846096308807084</v>
      </c>
      <c r="W96" s="29"/>
      <c r="X96" s="30"/>
      <c r="Y96" s="31"/>
      <c r="Z96" s="32"/>
    </row>
    <row r="97" spans="1:26">
      <c r="B97" s="589" t="s">
        <v>192</v>
      </c>
      <c r="C97" s="213">
        <v>1499439.8436461901</v>
      </c>
      <c r="D97" s="214">
        <v>10779420.329205189</v>
      </c>
      <c r="E97" s="214">
        <v>-1190891.5712591002</v>
      </c>
      <c r="F97" s="214">
        <v>-982590.58282700018</v>
      </c>
      <c r="G97" s="213">
        <v>-2173482.1540861004</v>
      </c>
      <c r="H97" s="214">
        <v>3215133.123528</v>
      </c>
      <c r="I97" s="213">
        <v>843.71303480999995</v>
      </c>
      <c r="J97" s="214">
        <v>3214289.4104931899</v>
      </c>
      <c r="K97" s="35">
        <v>4791091.1489730002</v>
      </c>
      <c r="L97" s="214">
        <v>230005.156067</v>
      </c>
      <c r="M97" s="35">
        <v>4561085.9929060005</v>
      </c>
      <c r="N97" s="214">
        <v>1098775.7254039999</v>
      </c>
      <c r="O97" s="352">
        <v>6537423.7396630002</v>
      </c>
      <c r="P97" s="214">
        <v>15411574.868466191</v>
      </c>
      <c r="Q97" s="215">
        <v>918967.74268271052</v>
      </c>
      <c r="R97" s="36">
        <v>1539704.642493</v>
      </c>
      <c r="S97" s="214">
        <v>2458672.3851757105</v>
      </c>
      <c r="T97" s="215">
        <v>1417073.9295526901</v>
      </c>
      <c r="U97" s="211">
        <v>1.0581239357917618</v>
      </c>
      <c r="V97" s="212">
        <v>7.6068157803226208</v>
      </c>
      <c r="W97" s="29"/>
      <c r="X97" s="30"/>
      <c r="Y97" s="31"/>
      <c r="Z97" s="32"/>
    </row>
    <row r="98" spans="1:26">
      <c r="B98" s="589" t="s">
        <v>148</v>
      </c>
      <c r="C98" s="213">
        <v>1497035.3154198802</v>
      </c>
      <c r="D98" s="214">
        <v>10837893.099972881</v>
      </c>
      <c r="E98" s="214">
        <v>-977423.66847557982</v>
      </c>
      <c r="F98" s="214">
        <v>-948425.99842627149</v>
      </c>
      <c r="G98" s="213">
        <v>-1925849.6669018513</v>
      </c>
      <c r="H98" s="214">
        <v>3124139.8680400001</v>
      </c>
      <c r="I98" s="213">
        <v>399.20503812000004</v>
      </c>
      <c r="J98" s="214">
        <v>3123740.66300188</v>
      </c>
      <c r="K98" s="35">
        <v>4991599.1863992205</v>
      </c>
      <c r="L98" s="214">
        <v>294851.88079900004</v>
      </c>
      <c r="M98" s="35">
        <v>4696747.3056002203</v>
      </c>
      <c r="N98" s="214">
        <v>1040246.924755</v>
      </c>
      <c r="O98" s="352">
        <v>6506795.4736320004</v>
      </c>
      <c r="P98" s="214">
        <v>15367530.3669891</v>
      </c>
      <c r="Q98" s="215">
        <v>1073966.5225605606</v>
      </c>
      <c r="R98" s="36">
        <v>1529821.0775545905</v>
      </c>
      <c r="S98" s="214">
        <v>2603787.6001151511</v>
      </c>
      <c r="T98" s="215">
        <v>1559124.2967133101</v>
      </c>
      <c r="U98" s="211">
        <v>0.96017701640317221</v>
      </c>
      <c r="V98" s="212">
        <v>6.9512694547955851</v>
      </c>
      <c r="W98" s="29"/>
      <c r="X98" s="30"/>
      <c r="Y98" s="31"/>
      <c r="Z98" s="32"/>
    </row>
    <row r="99" spans="1:26">
      <c r="B99" s="589" t="s">
        <v>149</v>
      </c>
      <c r="C99" s="213">
        <v>1552375.11908248</v>
      </c>
      <c r="D99" s="214">
        <v>10973953.34324448</v>
      </c>
      <c r="E99" s="214">
        <v>-962980.50329224986</v>
      </c>
      <c r="F99" s="214">
        <v>-1024905.130844</v>
      </c>
      <c r="G99" s="213">
        <v>-1987885.6341362498</v>
      </c>
      <c r="H99" s="214">
        <v>3178751.5665750001</v>
      </c>
      <c r="I99" s="213">
        <v>190.01014352000001</v>
      </c>
      <c r="J99" s="214">
        <v>3178561.5564314802</v>
      </c>
      <c r="K99" s="35">
        <v>5075268.1221099999</v>
      </c>
      <c r="L99" s="214">
        <v>292505.50599500001</v>
      </c>
      <c r="M99" s="35">
        <v>4782762.6161150001</v>
      </c>
      <c r="N99" s="214">
        <v>1048381.381438</v>
      </c>
      <c r="O99" s="352">
        <v>6552716.4322849996</v>
      </c>
      <c r="P99" s="214">
        <v>15562421.98626948</v>
      </c>
      <c r="Q99" s="215">
        <v>1092249.4160763987</v>
      </c>
      <c r="R99" s="36">
        <v>1508333.5928119996</v>
      </c>
      <c r="S99" s="214">
        <v>2600583.0088883983</v>
      </c>
      <c r="T99" s="215">
        <v>1435810.86724833</v>
      </c>
      <c r="U99" s="211">
        <v>1.081183569851049</v>
      </c>
      <c r="V99" s="212">
        <v>7.6430354398108094</v>
      </c>
      <c r="W99" s="29"/>
      <c r="X99" s="30"/>
      <c r="Y99" s="31"/>
      <c r="Z99" s="32"/>
    </row>
    <row r="100" spans="1:26">
      <c r="B100" s="589" t="s">
        <v>150</v>
      </c>
      <c r="C100" s="213">
        <v>1531451.0555857001</v>
      </c>
      <c r="D100" s="214">
        <v>11080818.796015698</v>
      </c>
      <c r="E100" s="214">
        <v>-982421.57214764936</v>
      </c>
      <c r="F100" s="214">
        <v>-1029748.317024</v>
      </c>
      <c r="G100" s="213">
        <v>-2012169.8891716492</v>
      </c>
      <c r="H100" s="214">
        <v>3206731.0525129996</v>
      </c>
      <c r="I100" s="213">
        <v>271.55528829999997</v>
      </c>
      <c r="J100" s="214">
        <v>3206459.4972246997</v>
      </c>
      <c r="K100" s="35">
        <v>5274954.6809005905</v>
      </c>
      <c r="L100" s="214">
        <v>252393.448859</v>
      </c>
      <c r="M100" s="35">
        <v>5022561.2320415908</v>
      </c>
      <c r="N100" s="214">
        <v>1045216.3315420001</v>
      </c>
      <c r="O100" s="352">
        <v>6550445.9452820402</v>
      </c>
      <c r="P100" s="214">
        <v>15824683.00609033</v>
      </c>
      <c r="Q100" s="215">
        <v>1127999.9567610901</v>
      </c>
      <c r="R100" s="36">
        <v>1603694.364142349</v>
      </c>
      <c r="S100" s="214">
        <v>2731694.3209034391</v>
      </c>
      <c r="T100" s="215">
        <v>1373782.2498195102</v>
      </c>
      <c r="U100" s="211">
        <v>1.1147698667579267</v>
      </c>
      <c r="V100" s="212">
        <v>8.0659207800009902</v>
      </c>
      <c r="W100" s="29"/>
      <c r="X100" s="30"/>
      <c r="Y100" s="31"/>
      <c r="Z100" s="32"/>
    </row>
    <row r="101" spans="1:26">
      <c r="B101" s="589" t="s">
        <v>151</v>
      </c>
      <c r="C101" s="213">
        <v>1516428.3851608401</v>
      </c>
      <c r="D101" s="214">
        <v>11041442.992536839</v>
      </c>
      <c r="E101" s="214">
        <v>-957681.83000790037</v>
      </c>
      <c r="F101" s="214">
        <v>-950176.91523100017</v>
      </c>
      <c r="G101" s="213">
        <v>-1907858.7452389007</v>
      </c>
      <c r="H101" s="214">
        <v>3055011.9857699997</v>
      </c>
      <c r="I101" s="213">
        <v>278.37407315999997</v>
      </c>
      <c r="J101" s="214">
        <v>3054733.6116968398</v>
      </c>
      <c r="K101" s="35">
        <v>5496364.7836559992</v>
      </c>
      <c r="L101" s="214">
        <v>355347.840371</v>
      </c>
      <c r="M101" s="35">
        <v>5141016.9432849996</v>
      </c>
      <c r="N101" s="214">
        <v>1040064.85166</v>
      </c>
      <c r="O101" s="352">
        <v>6581643.8474789998</v>
      </c>
      <c r="P101" s="214">
        <v>15817459.254120838</v>
      </c>
      <c r="Q101" s="215">
        <v>983288.09715911956</v>
      </c>
      <c r="R101" s="36">
        <v>1884869.4191860005</v>
      </c>
      <c r="S101" s="214">
        <v>2868157.51634512</v>
      </c>
      <c r="T101" s="215">
        <v>1407318.7312181899</v>
      </c>
      <c r="U101" s="211">
        <v>1.0775301653579241</v>
      </c>
      <c r="V101" s="212">
        <v>7.8457301445701999</v>
      </c>
      <c r="W101" s="29"/>
      <c r="X101" s="30"/>
      <c r="Y101" s="31"/>
      <c r="Z101" s="32"/>
    </row>
    <row r="102" spans="1:26">
      <c r="B102" s="589" t="s">
        <v>152</v>
      </c>
      <c r="C102" s="213">
        <v>1521126.3691730001</v>
      </c>
      <c r="D102" s="214">
        <v>11125179.990288999</v>
      </c>
      <c r="E102" s="214">
        <v>-986567.06598722062</v>
      </c>
      <c r="F102" s="214">
        <v>-949687.15360700013</v>
      </c>
      <c r="G102" s="213">
        <v>-1936254.2195942206</v>
      </c>
      <c r="H102" s="214">
        <v>2425962.0716090002</v>
      </c>
      <c r="I102" s="213">
        <v>1105.5347830000001</v>
      </c>
      <c r="J102" s="214">
        <v>2424856.5368260001</v>
      </c>
      <c r="K102" s="35">
        <v>5575324.734166</v>
      </c>
      <c r="L102" s="214">
        <v>456833.07362500002</v>
      </c>
      <c r="M102" s="35">
        <v>5118491.6605409998</v>
      </c>
      <c r="N102" s="214">
        <v>1046957.655275</v>
      </c>
      <c r="O102" s="352">
        <v>6657838.0504299998</v>
      </c>
      <c r="P102" s="214">
        <v>15248143.903072</v>
      </c>
      <c r="Q102" s="215">
        <v>325862.36264798068</v>
      </c>
      <c r="R102" s="36">
        <v>1860847.3305410005</v>
      </c>
      <c r="S102" s="214">
        <v>2186709.6931889812</v>
      </c>
      <c r="T102" s="215">
        <v>1244000.5540409398</v>
      </c>
      <c r="U102" s="211">
        <v>1.2227698486402283</v>
      </c>
      <c r="V102" s="212">
        <v>8.9430667487651867</v>
      </c>
      <c r="W102" s="29"/>
      <c r="X102" s="30"/>
      <c r="Y102" s="31"/>
      <c r="Z102" s="32"/>
    </row>
    <row r="103" spans="1:26">
      <c r="B103" s="589" t="s">
        <v>153</v>
      </c>
      <c r="C103" s="213">
        <v>1497679.665512</v>
      </c>
      <c r="D103" s="214">
        <v>11175222.561595999</v>
      </c>
      <c r="E103" s="214">
        <v>-919070.07311123004</v>
      </c>
      <c r="F103" s="214">
        <v>-975914.21108099993</v>
      </c>
      <c r="G103" s="213">
        <v>-1894984.2841922301</v>
      </c>
      <c r="H103" s="214">
        <v>2354118.8399709999</v>
      </c>
      <c r="I103" s="213">
        <v>542.49838599999998</v>
      </c>
      <c r="J103" s="214">
        <v>2353576.341585</v>
      </c>
      <c r="K103" s="35">
        <v>5760959.3020620001</v>
      </c>
      <c r="L103" s="214">
        <v>667418.16160800005</v>
      </c>
      <c r="M103" s="35">
        <v>5093541.1404539999</v>
      </c>
      <c r="N103" s="214">
        <v>1057639.0192859999</v>
      </c>
      <c r="O103" s="352">
        <v>6676274.594327</v>
      </c>
      <c r="P103" s="214">
        <v>15181031.095651999</v>
      </c>
      <c r="Q103" s="215">
        <v>353786.21896229952</v>
      </c>
      <c r="R103" s="36">
        <v>1757038.0309009999</v>
      </c>
      <c r="S103" s="214">
        <v>2110824.2498632995</v>
      </c>
      <c r="T103" s="215">
        <v>1396528.8852727599</v>
      </c>
      <c r="U103" s="211">
        <v>1.0724301382563126</v>
      </c>
      <c r="V103" s="212">
        <v>8.00214208201883</v>
      </c>
      <c r="W103" s="29"/>
      <c r="X103" s="30"/>
      <c r="Y103" s="31"/>
      <c r="Z103" s="32"/>
    </row>
    <row r="104" spans="1:26">
      <c r="B104" s="589" t="s">
        <v>154</v>
      </c>
      <c r="C104" s="213">
        <v>1507035.8463813099</v>
      </c>
      <c r="D104" s="214">
        <v>11243554.44687731</v>
      </c>
      <c r="E104" s="214">
        <v>-887127.32129088044</v>
      </c>
      <c r="F104" s="214">
        <v>-1077332.5856709003</v>
      </c>
      <c r="G104" s="213">
        <v>-1964459.9069617807</v>
      </c>
      <c r="H104" s="214">
        <v>2318859.9693049998</v>
      </c>
      <c r="I104" s="213">
        <v>1490.6752236899999</v>
      </c>
      <c r="J104" s="214">
        <v>2317369.2940813098</v>
      </c>
      <c r="K104" s="35">
        <v>5842835.3659550007</v>
      </c>
      <c r="L104" s="214">
        <v>668084.15168699995</v>
      </c>
      <c r="M104" s="35">
        <v>5174751.2142680008</v>
      </c>
      <c r="N104" s="214">
        <v>1066988.709786</v>
      </c>
      <c r="O104" s="352">
        <v>6737754.9570899997</v>
      </c>
      <c r="P104" s="214">
        <v>15296864.17522531</v>
      </c>
      <c r="Q104" s="215">
        <v>325418.47958346945</v>
      </c>
      <c r="R104" s="36">
        <v>1763431.3418032997</v>
      </c>
      <c r="S104" s="214">
        <v>2088849.8213867692</v>
      </c>
      <c r="T104" s="215">
        <v>1411227.2496571101</v>
      </c>
      <c r="U104" s="211">
        <v>1.067890268379865</v>
      </c>
      <c r="V104" s="212">
        <v>7.9672175049122593</v>
      </c>
      <c r="W104" s="29"/>
      <c r="X104" s="30"/>
      <c r="Y104" s="31"/>
      <c r="Z104" s="32"/>
    </row>
    <row r="105" spans="1:26">
      <c r="B105" s="589" t="s">
        <v>191</v>
      </c>
      <c r="C105" s="213">
        <v>1658042.5401482501</v>
      </c>
      <c r="D105" s="214">
        <v>11485068.735321011</v>
      </c>
      <c r="E105" s="214">
        <v>-837336.45453224017</v>
      </c>
      <c r="F105" s="214">
        <v>-1028380.2642251198</v>
      </c>
      <c r="G105" s="213">
        <v>-1865716.71875736</v>
      </c>
      <c r="H105" s="214">
        <v>2378299.5313610001</v>
      </c>
      <c r="I105" s="213">
        <v>2065.1178637500002</v>
      </c>
      <c r="J105" s="214">
        <v>2376234.4134972501</v>
      </c>
      <c r="K105" s="35">
        <v>6382940.5849860003</v>
      </c>
      <c r="L105" s="214">
        <v>693625.83286600001</v>
      </c>
      <c r="M105" s="35">
        <v>5689314.7521200003</v>
      </c>
      <c r="N105" s="214">
        <v>712343.15453599999</v>
      </c>
      <c r="O105" s="352">
        <v>6834817.5681189997</v>
      </c>
      <c r="P105" s="214">
        <v>15612709.888272248</v>
      </c>
      <c r="Q105" s="215">
        <v>352386.60493344982</v>
      </c>
      <c r="R105" s="36">
        <v>1909537.8292620003</v>
      </c>
      <c r="S105" s="214">
        <v>2261924.43419545</v>
      </c>
      <c r="T105" s="215">
        <v>1328736.9371900298</v>
      </c>
      <c r="U105" s="211">
        <v>1.2478335581267315</v>
      </c>
      <c r="V105" s="212">
        <v>8.6435986039563755</v>
      </c>
      <c r="W105" s="29"/>
      <c r="X105" s="30"/>
      <c r="Y105" s="31"/>
      <c r="Z105" s="32"/>
    </row>
    <row r="106" spans="1:26" ht="15.75">
      <c r="B106" s="344"/>
      <c r="C106" s="109"/>
      <c r="D106" s="353"/>
      <c r="E106" s="109"/>
      <c r="F106" s="353"/>
      <c r="G106" s="109"/>
      <c r="H106" s="353"/>
      <c r="I106" s="109"/>
      <c r="J106" s="353"/>
      <c r="K106" s="109"/>
      <c r="L106" s="353"/>
      <c r="M106" s="109"/>
      <c r="N106" s="353"/>
      <c r="O106" s="109"/>
      <c r="P106" s="353"/>
      <c r="Q106" s="109"/>
      <c r="R106" s="353"/>
      <c r="S106" s="109"/>
      <c r="T106" s="353"/>
      <c r="U106" s="109"/>
      <c r="V106" s="353"/>
      <c r="W106" s="29"/>
      <c r="X106" s="30"/>
      <c r="Y106" s="31"/>
      <c r="Z106" s="32"/>
    </row>
    <row r="107" spans="1:26">
      <c r="A107" s="28">
        <v>2024</v>
      </c>
      <c r="B107" s="589" t="s">
        <v>144</v>
      </c>
      <c r="C107" s="213">
        <v>1606556.3704270902</v>
      </c>
      <c r="D107" s="214">
        <v>11449588.36846354</v>
      </c>
      <c r="E107" s="214">
        <v>-745063.70956579025</v>
      </c>
      <c r="F107" s="214">
        <v>-1018909.1957985708</v>
      </c>
      <c r="G107" s="213">
        <v>-1763972.9053643611</v>
      </c>
      <c r="H107" s="214">
        <v>2285037.394018</v>
      </c>
      <c r="I107" s="213">
        <v>450.49256491</v>
      </c>
      <c r="J107" s="214">
        <v>2284586.9014530899</v>
      </c>
      <c r="K107" s="35">
        <v>6533082.2721900009</v>
      </c>
      <c r="L107" s="214">
        <v>682564.24071399996</v>
      </c>
      <c r="M107" s="35">
        <v>5850518.0314760013</v>
      </c>
      <c r="N107" s="214">
        <v>691063.99193200003</v>
      </c>
      <c r="O107" s="352">
        <v>6768976.4507907499</v>
      </c>
      <c r="P107" s="214">
        <v>15595145.375651842</v>
      </c>
      <c r="Q107" s="215">
        <v>368677.48326160078</v>
      </c>
      <c r="R107" s="36">
        <v>2012906.6185641501</v>
      </c>
      <c r="S107" s="214">
        <v>2381584.1018257509</v>
      </c>
      <c r="T107" s="215">
        <v>1488614.2186827001</v>
      </c>
      <c r="U107" s="211">
        <v>1.079229494293531</v>
      </c>
      <c r="V107" s="212">
        <v>7.6914409554649259</v>
      </c>
      <c r="W107" s="29"/>
      <c r="X107" s="30"/>
      <c r="Y107" s="31"/>
      <c r="Z107" s="32"/>
    </row>
    <row r="108" spans="1:26">
      <c r="B108" s="589" t="s">
        <v>145</v>
      </c>
      <c r="C108" s="213">
        <v>1626764.4390875897</v>
      </c>
      <c r="D108" s="214">
        <v>11566975.45606485</v>
      </c>
      <c r="E108" s="214">
        <v>-686116.00928232959</v>
      </c>
      <c r="F108" s="214">
        <v>-989906.13103699975</v>
      </c>
      <c r="G108" s="213">
        <v>-1676022.1403193292</v>
      </c>
      <c r="H108" s="214">
        <v>2164087.3645299999</v>
      </c>
      <c r="I108" s="213">
        <v>448.03281941</v>
      </c>
      <c r="J108" s="214">
        <v>2163639.33171059</v>
      </c>
      <c r="K108" s="35">
        <v>6706703.58260231</v>
      </c>
      <c r="L108" s="214">
        <v>742251.19118099997</v>
      </c>
      <c r="M108" s="35">
        <v>5964452.3914213097</v>
      </c>
      <c r="N108" s="214">
        <v>678535.787182</v>
      </c>
      <c r="O108" s="352">
        <v>6791896.4544510003</v>
      </c>
      <c r="P108" s="214">
        <v>15598523.964764901</v>
      </c>
      <c r="Q108" s="215">
        <v>283844.97525222908</v>
      </c>
      <c r="R108" s="36">
        <v>2071681.393128</v>
      </c>
      <c r="S108" s="214">
        <v>2355526.368380229</v>
      </c>
      <c r="T108" s="215">
        <v>1413718.3588285099</v>
      </c>
      <c r="U108" s="211">
        <v>1.1506990971211708</v>
      </c>
      <c r="V108" s="212">
        <v>8.1819517896407064</v>
      </c>
      <c r="W108" s="29"/>
      <c r="X108" s="30"/>
      <c r="Y108" s="31"/>
      <c r="Z108" s="32"/>
    </row>
    <row r="109" spans="1:26">
      <c r="B109" s="589" t="s">
        <v>146</v>
      </c>
      <c r="C109" s="213">
        <v>1720477.7469321</v>
      </c>
      <c r="D109" s="214">
        <v>11737487.545003721</v>
      </c>
      <c r="E109" s="214">
        <v>-499444.58982087992</v>
      </c>
      <c r="F109" s="214">
        <v>-982062.40606800013</v>
      </c>
      <c r="G109" s="213">
        <v>-1481506.99588888</v>
      </c>
      <c r="H109" s="214">
        <v>2068950.4063319999</v>
      </c>
      <c r="I109" s="213">
        <v>638.01927699999999</v>
      </c>
      <c r="J109" s="214">
        <v>2068312.3870549998</v>
      </c>
      <c r="K109" s="35">
        <v>6675213.8563470002</v>
      </c>
      <c r="L109" s="214">
        <v>659894.27926099999</v>
      </c>
      <c r="M109" s="35">
        <v>6015319.5770859998</v>
      </c>
      <c r="N109" s="214">
        <v>659981.04165476002</v>
      </c>
      <c r="O109" s="352">
        <v>6864959.0016350001</v>
      </c>
      <c r="P109" s="214">
        <v>15608572.00743076</v>
      </c>
      <c r="Q109" s="215">
        <v>306939.81157988904</v>
      </c>
      <c r="R109" s="36">
        <v>2082637.6549583101</v>
      </c>
      <c r="S109" s="214">
        <v>2389577.4665381992</v>
      </c>
      <c r="T109" s="215">
        <v>1405565.76476464</v>
      </c>
      <c r="U109" s="211">
        <v>1.2240464231996939</v>
      </c>
      <c r="V109" s="212">
        <v>8.3507209973694447</v>
      </c>
      <c r="W109" s="29"/>
      <c r="X109" s="30"/>
      <c r="Y109" s="31"/>
      <c r="Z109" s="32"/>
    </row>
    <row r="110" spans="1:26">
      <c r="B110" s="589" t="s">
        <v>147</v>
      </c>
      <c r="C110" s="213">
        <v>1736913.5023870501</v>
      </c>
      <c r="D110" s="214">
        <v>11870373.844292561</v>
      </c>
      <c r="E110" s="214">
        <v>-315322.46392677049</v>
      </c>
      <c r="F110" s="214">
        <v>-1054372.4267096801</v>
      </c>
      <c r="G110" s="213">
        <v>-1369694.8906364506</v>
      </c>
      <c r="H110" s="214">
        <v>1954009.501223</v>
      </c>
      <c r="I110" s="213">
        <v>697.98334594999994</v>
      </c>
      <c r="J110" s="214">
        <v>1953311.51787705</v>
      </c>
      <c r="K110" s="35">
        <v>6787364.8596760593</v>
      </c>
      <c r="L110" s="214">
        <v>675161.31330499996</v>
      </c>
      <c r="M110" s="35">
        <v>6112203.5463710595</v>
      </c>
      <c r="N110" s="214">
        <v>649126.64704199997</v>
      </c>
      <c r="O110" s="352">
        <v>6852651.5194821106</v>
      </c>
      <c r="P110" s="214">
        <v>15567293.23077222</v>
      </c>
      <c r="Q110" s="215">
        <v>370364.93235434918</v>
      </c>
      <c r="R110" s="36">
        <v>1956859.56348954</v>
      </c>
      <c r="S110" s="214">
        <v>2327224.4958438892</v>
      </c>
      <c r="T110" s="215">
        <v>1426526.14508917</v>
      </c>
      <c r="U110" s="211">
        <v>1.2175826628669875</v>
      </c>
      <c r="V110" s="212">
        <v>8.3211751044006004</v>
      </c>
      <c r="W110" s="29"/>
      <c r="X110" s="30"/>
      <c r="Y110" s="31"/>
      <c r="Z110" s="32"/>
    </row>
    <row r="111" spans="1:26">
      <c r="B111" s="589" t="s">
        <v>148</v>
      </c>
      <c r="C111" s="213">
        <v>1732631.1610174172</v>
      </c>
      <c r="D111" s="214">
        <v>12029766.321860109</v>
      </c>
      <c r="E111" s="214">
        <v>-248034.15158234001</v>
      </c>
      <c r="F111" s="214">
        <v>-1036253.0416774201</v>
      </c>
      <c r="G111" s="213">
        <v>-1284287.1932597603</v>
      </c>
      <c r="H111" s="214">
        <v>1871354.895206</v>
      </c>
      <c r="I111" s="213">
        <v>7166.8810350000003</v>
      </c>
      <c r="J111" s="214">
        <v>1864188.0141709999</v>
      </c>
      <c r="K111" s="35">
        <v>6890246.398118875</v>
      </c>
      <c r="L111" s="214">
        <v>757359.29454799998</v>
      </c>
      <c r="M111" s="35">
        <v>6132887.1035708748</v>
      </c>
      <c r="N111" s="214">
        <v>647812.61458399997</v>
      </c>
      <c r="O111" s="352">
        <v>6904056.9458077997</v>
      </c>
      <c r="P111" s="214">
        <v>15548944.678133674</v>
      </c>
      <c r="Q111" s="215">
        <v>366286.61600522988</v>
      </c>
      <c r="R111" s="36">
        <v>1868604.5470103472</v>
      </c>
      <c r="S111" s="214">
        <v>2234891.163015577</v>
      </c>
      <c r="T111" s="215">
        <v>1396201.1019654099</v>
      </c>
      <c r="U111" s="211">
        <v>1.240961032460453</v>
      </c>
      <c r="V111" s="212">
        <v>8.616069923541815</v>
      </c>
      <c r="W111" s="29"/>
      <c r="X111" s="30"/>
      <c r="Y111" s="31"/>
      <c r="Z111" s="32"/>
    </row>
    <row r="112" spans="1:26">
      <c r="B112" s="589" t="s">
        <v>149</v>
      </c>
      <c r="C112" s="213">
        <v>1768403.9766940002</v>
      </c>
      <c r="D112" s="214">
        <v>12121485.765096001</v>
      </c>
      <c r="E112" s="214">
        <v>-236932.34215108946</v>
      </c>
      <c r="F112" s="214">
        <v>-990674.84025700006</v>
      </c>
      <c r="G112" s="213">
        <v>-1227607.1824080895</v>
      </c>
      <c r="H112" s="214">
        <v>1828292.513085</v>
      </c>
      <c r="I112" s="213">
        <v>2514.0232799999999</v>
      </c>
      <c r="J112" s="214">
        <v>1825778.4898049999</v>
      </c>
      <c r="K112" s="35">
        <v>6859721.8397150002</v>
      </c>
      <c r="L112" s="214">
        <v>756561.75550600002</v>
      </c>
      <c r="M112" s="35">
        <v>6103160.0842090007</v>
      </c>
      <c r="N112" s="214">
        <v>655308.90032699995</v>
      </c>
      <c r="O112" s="352">
        <v>6960950.5402210001</v>
      </c>
      <c r="P112" s="214">
        <v>15545198.014562001</v>
      </c>
      <c r="Q112" s="215">
        <v>330366.58755437017</v>
      </c>
      <c r="R112" s="36">
        <v>1865738.4795051799</v>
      </c>
      <c r="S112" s="214">
        <v>2196105.06705955</v>
      </c>
      <c r="T112" s="215">
        <v>1417663.96452865</v>
      </c>
      <c r="U112" s="211">
        <v>1.2474070167128537</v>
      </c>
      <c r="V112" s="212">
        <v>8.5503236792269011</v>
      </c>
      <c r="W112" s="29"/>
      <c r="X112" s="30"/>
      <c r="Y112" s="31"/>
      <c r="Z112" s="32"/>
    </row>
    <row r="113" spans="1:26">
      <c r="B113" s="589" t="s">
        <v>150</v>
      </c>
      <c r="C113" s="213">
        <v>1768603.50723942</v>
      </c>
      <c r="D113" s="214">
        <v>12193216.059625421</v>
      </c>
      <c r="E113" s="214">
        <v>-201236.35438189982</v>
      </c>
      <c r="F113" s="214">
        <v>-940865.13365199987</v>
      </c>
      <c r="G113" s="213">
        <v>-1142101.4880338996</v>
      </c>
      <c r="H113" s="214">
        <v>1807101.3398160001</v>
      </c>
      <c r="I113" s="213">
        <v>1064.6015732000001</v>
      </c>
      <c r="J113" s="214">
        <v>1806036.7382428001</v>
      </c>
      <c r="K113" s="35">
        <v>6972368.0508639896</v>
      </c>
      <c r="L113" s="214">
        <v>785012.56824299996</v>
      </c>
      <c r="M113" s="35">
        <v>6187355.4826209899</v>
      </c>
      <c r="N113" s="214">
        <v>618752.46302400006</v>
      </c>
      <c r="O113" s="352">
        <v>7000295.3355470002</v>
      </c>
      <c r="P113" s="214">
        <v>15612440.019434791</v>
      </c>
      <c r="Q113" s="215">
        <v>325563.23275277938</v>
      </c>
      <c r="R113" s="36">
        <v>1951559.2390226298</v>
      </c>
      <c r="S113" s="214">
        <v>2277122.4717754093</v>
      </c>
      <c r="T113" s="215">
        <v>1455099.5855368103</v>
      </c>
      <c r="U113" s="211">
        <v>1.2154518665380232</v>
      </c>
      <c r="V113" s="212">
        <v>8.3796436895603552</v>
      </c>
      <c r="W113" s="29"/>
      <c r="X113" s="30"/>
      <c r="Y113" s="31"/>
      <c r="Z113" s="32"/>
    </row>
    <row r="114" spans="1:26">
      <c r="B114" s="589" t="s">
        <v>151</v>
      </c>
      <c r="C114" s="213">
        <v>1800577.8941549999</v>
      </c>
      <c r="D114" s="214">
        <v>12228642.1549614</v>
      </c>
      <c r="E114" s="214">
        <v>-100713.26011113999</v>
      </c>
      <c r="F114" s="214">
        <v>-986963.05946267</v>
      </c>
      <c r="G114" s="213">
        <v>-1087676.3195738101</v>
      </c>
      <c r="H114" s="214">
        <v>1755589.1513050001</v>
      </c>
      <c r="I114" s="213">
        <v>676.66669400000001</v>
      </c>
      <c r="J114" s="214">
        <v>1754912.4846110002</v>
      </c>
      <c r="K114" s="35">
        <v>7005595.6425930001</v>
      </c>
      <c r="L114" s="214">
        <v>859779.16349400009</v>
      </c>
      <c r="M114" s="35">
        <v>6145816.4790989999</v>
      </c>
      <c r="N114" s="214">
        <v>599293.52531399997</v>
      </c>
      <c r="O114" s="352">
        <v>7128933.1113919998</v>
      </c>
      <c r="P114" s="214">
        <v>15628955.600416001</v>
      </c>
      <c r="Q114" s="215">
        <v>350717.03378113074</v>
      </c>
      <c r="R114" s="36">
        <v>1961920.0920991995</v>
      </c>
      <c r="S114" s="214">
        <v>2312637.1258803303</v>
      </c>
      <c r="T114" s="215">
        <v>1485680.96440088</v>
      </c>
      <c r="U114" s="211">
        <v>1.2119546102423855</v>
      </c>
      <c r="V114" s="212">
        <v>8.2310014383826733</v>
      </c>
      <c r="W114" s="29"/>
      <c r="X114" s="30"/>
      <c r="Y114" s="31"/>
      <c r="Z114" s="32"/>
    </row>
    <row r="115" spans="1:26">
      <c r="B115" s="589" t="s">
        <v>152</v>
      </c>
      <c r="C115" s="213">
        <v>1809443.19917006</v>
      </c>
      <c r="D115" s="214">
        <v>12306347.95285606</v>
      </c>
      <c r="E115" s="214">
        <v>-52375.978389530152</v>
      </c>
      <c r="F115" s="214">
        <v>-997493.56222299999</v>
      </c>
      <c r="G115" s="213">
        <v>-1049869.5406125302</v>
      </c>
      <c r="H115" s="214">
        <v>1746196.1095509999</v>
      </c>
      <c r="I115" s="213">
        <v>457.23921294000002</v>
      </c>
      <c r="J115" s="214">
        <v>1745738.87033806</v>
      </c>
      <c r="K115" s="35">
        <v>7015914.7062289994</v>
      </c>
      <c r="L115" s="214">
        <v>906957.68112100009</v>
      </c>
      <c r="M115" s="35">
        <v>6108957.0251079993</v>
      </c>
      <c r="N115" s="214">
        <v>607049.84250599996</v>
      </c>
      <c r="O115" s="352">
        <v>7229830.1530637601</v>
      </c>
      <c r="P115" s="214">
        <v>15691575.89101582</v>
      </c>
      <c r="Q115" s="215">
        <v>362371.03219266061</v>
      </c>
      <c r="R115" s="36">
        <v>1972987.3653539005</v>
      </c>
      <c r="S115" s="214">
        <v>2335358.397546561</v>
      </c>
      <c r="T115" s="215">
        <v>1523626.960979</v>
      </c>
      <c r="U115" s="211">
        <v>1.1875893808071039</v>
      </c>
      <c r="V115" s="212">
        <v>8.077008525071431</v>
      </c>
      <c r="W115" s="29"/>
      <c r="X115" s="30"/>
      <c r="Y115" s="31"/>
      <c r="Z115" s="32"/>
    </row>
    <row r="116" spans="1:26">
      <c r="B116" s="589" t="s">
        <v>153</v>
      </c>
      <c r="C116" s="213">
        <v>1801676.7544699302</v>
      </c>
      <c r="D116" s="214">
        <v>12364944.751933929</v>
      </c>
      <c r="E116" s="214">
        <v>18614.894912249576</v>
      </c>
      <c r="F116" s="214">
        <v>-980536.22291699995</v>
      </c>
      <c r="G116" s="213">
        <v>-961921.32800475042</v>
      </c>
      <c r="H116" s="214">
        <v>1674963.1466590001</v>
      </c>
      <c r="I116" s="213">
        <v>754.40622528000006</v>
      </c>
      <c r="J116" s="214">
        <v>1674208.7404337202</v>
      </c>
      <c r="K116" s="35">
        <v>7218889.8503080001</v>
      </c>
      <c r="L116" s="214">
        <v>1098340.7059169998</v>
      </c>
      <c r="M116" s="35">
        <v>6120549.1443910003</v>
      </c>
      <c r="N116" s="214">
        <v>616044.04656699998</v>
      </c>
      <c r="O116" s="352">
        <v>7301244.4603049699</v>
      </c>
      <c r="P116" s="214">
        <v>15712046.39169669</v>
      </c>
      <c r="Q116" s="215">
        <v>384088.23951613076</v>
      </c>
      <c r="R116" s="36">
        <v>2001092.0722425701</v>
      </c>
      <c r="S116" s="214">
        <v>2385180.3117587008</v>
      </c>
      <c r="T116" s="215">
        <v>1474593.77184172</v>
      </c>
      <c r="U116" s="211">
        <v>1.2218122637393851</v>
      </c>
      <c r="V116" s="212">
        <v>8.3853227838406728</v>
      </c>
      <c r="W116" s="29"/>
      <c r="X116" s="30"/>
      <c r="Y116" s="31"/>
      <c r="Z116" s="32"/>
    </row>
    <row r="117" spans="1:26">
      <c r="B117" s="589" t="s">
        <v>154</v>
      </c>
      <c r="C117" s="213">
        <v>1799839.6067567701</v>
      </c>
      <c r="D117" s="214">
        <v>12436535.431014769</v>
      </c>
      <c r="E117" s="214">
        <v>91019.577205269976</v>
      </c>
      <c r="F117" s="214">
        <v>-945581.46600300993</v>
      </c>
      <c r="G117" s="213">
        <v>-854561.88879773999</v>
      </c>
      <c r="H117" s="214">
        <v>1804931.567639</v>
      </c>
      <c r="I117" s="213">
        <v>1843.3514212299999</v>
      </c>
      <c r="J117" s="214">
        <v>1803088.21621777</v>
      </c>
      <c r="K117" s="35">
        <v>7372099.2330249511</v>
      </c>
      <c r="L117" s="214">
        <v>1225466.245684</v>
      </c>
      <c r="M117" s="35">
        <v>6146632.9873409513</v>
      </c>
      <c r="N117" s="214">
        <v>607764.02947299997</v>
      </c>
      <c r="O117" s="352">
        <v>7374108.7565019997</v>
      </c>
      <c r="P117" s="214">
        <v>15931593.989533722</v>
      </c>
      <c r="Q117" s="215">
        <v>581871.42183546978</v>
      </c>
      <c r="R117" s="36">
        <v>2058625.2478871199</v>
      </c>
      <c r="S117" s="214">
        <v>2640496.6697225897</v>
      </c>
      <c r="T117" s="215">
        <v>1498004.3728602801</v>
      </c>
      <c r="U117" s="211">
        <v>1.2014915572777451</v>
      </c>
      <c r="V117" s="212">
        <v>8.3020688432761549</v>
      </c>
      <c r="W117" s="29"/>
      <c r="X117" s="30"/>
      <c r="Y117" s="31"/>
      <c r="Z117" s="32"/>
    </row>
    <row r="118" spans="1:26">
      <c r="A118" s="354"/>
      <c r="B118" s="590" t="s">
        <v>155</v>
      </c>
      <c r="C118" s="355">
        <v>1925563.3885974903</v>
      </c>
      <c r="D118" s="356">
        <v>12660563.546709491</v>
      </c>
      <c r="E118" s="356">
        <v>222149.41678616992</v>
      </c>
      <c r="F118" s="356">
        <v>-1032811.6777070001</v>
      </c>
      <c r="G118" s="355">
        <v>-810662.26092083007</v>
      </c>
      <c r="H118" s="356">
        <v>1775067.9821339999</v>
      </c>
      <c r="I118" s="355">
        <v>1509.5203915099999</v>
      </c>
      <c r="J118" s="356">
        <v>1773558.4617424898</v>
      </c>
      <c r="K118" s="357">
        <v>7573207.1523400005</v>
      </c>
      <c r="L118" s="356">
        <v>1135671.7925749999</v>
      </c>
      <c r="M118" s="356">
        <v>6437535.3597650006</v>
      </c>
      <c r="N118" s="356">
        <v>605080.72300200001</v>
      </c>
      <c r="O118" s="358">
        <v>7560156.0944689997</v>
      </c>
      <c r="P118" s="356">
        <v>16376330.638978491</v>
      </c>
      <c r="Q118" s="359">
        <v>636959.52050428896</v>
      </c>
      <c r="R118" s="360">
        <v>2268145.3108439995</v>
      </c>
      <c r="S118" s="356">
        <v>2905104.8313482883</v>
      </c>
      <c r="T118" s="359">
        <v>1539338.25763568</v>
      </c>
      <c r="U118" s="361">
        <v>1.2509033534676297</v>
      </c>
      <c r="V118" s="362">
        <v>8.2246793282168298</v>
      </c>
      <c r="W118" s="29"/>
      <c r="X118" s="30"/>
      <c r="Y118" s="31"/>
      <c r="Z118" s="32"/>
    </row>
    <row r="119" spans="1:26">
      <c r="C119" s="363"/>
      <c r="D119" s="363"/>
      <c r="E119" s="363"/>
      <c r="F119" s="363"/>
      <c r="G119" s="363"/>
      <c r="H119" s="363"/>
      <c r="I119" s="363"/>
      <c r="J119" s="363"/>
      <c r="K119" s="363"/>
      <c r="L119" s="363"/>
      <c r="M119" s="363"/>
      <c r="N119" s="363"/>
      <c r="O119" s="363"/>
      <c r="P119" s="363"/>
      <c r="Q119" s="363"/>
      <c r="R119" s="363"/>
      <c r="S119" s="1150" t="s">
        <v>196</v>
      </c>
      <c r="T119" s="1151"/>
      <c r="U119" s="1151"/>
      <c r="V119" s="1151"/>
      <c r="X119" s="216"/>
      <c r="Y119" s="216"/>
    </row>
    <row r="120" spans="1:26" ht="13.5">
      <c r="A120" s="591" t="s">
        <v>193</v>
      </c>
      <c r="B120" s="592"/>
      <c r="C120" s="592"/>
      <c r="D120" s="592"/>
      <c r="E120" s="592"/>
      <c r="F120" s="592"/>
      <c r="G120" s="592"/>
      <c r="H120" s="592"/>
      <c r="I120" s="592"/>
      <c r="J120" s="592"/>
      <c r="K120" s="592"/>
      <c r="L120" s="593"/>
      <c r="M120" s="593"/>
      <c r="N120" s="593"/>
      <c r="O120" s="593"/>
      <c r="P120" s="594"/>
      <c r="Q120" s="594"/>
      <c r="R120" s="593"/>
      <c r="S120" s="593"/>
      <c r="T120" s="594"/>
      <c r="U120" s="594"/>
    </row>
    <row r="121" spans="1:26" ht="13.5">
      <c r="A121" s="591" t="s">
        <v>194</v>
      </c>
      <c r="B121" s="591"/>
      <c r="C121" s="591"/>
      <c r="D121" s="591"/>
      <c r="E121" s="591"/>
      <c r="F121" s="591"/>
      <c r="G121" s="592"/>
      <c r="H121" s="592"/>
      <c r="I121" s="592"/>
      <c r="J121" s="592"/>
      <c r="K121" s="592"/>
      <c r="L121" s="593"/>
      <c r="M121" s="593"/>
      <c r="N121" s="593"/>
      <c r="O121" s="593"/>
      <c r="P121" s="594"/>
      <c r="Q121" s="594"/>
      <c r="R121" s="593"/>
      <c r="S121" s="593"/>
      <c r="T121" s="594"/>
      <c r="U121" s="594"/>
      <c r="X121" s="33"/>
    </row>
    <row r="122" spans="1:26" ht="13.5">
      <c r="A122" s="591" t="s">
        <v>195</v>
      </c>
      <c r="B122" s="591"/>
      <c r="C122" s="591"/>
      <c r="D122" s="591"/>
      <c r="E122" s="591"/>
      <c r="F122" s="591"/>
      <c r="G122" s="592"/>
      <c r="H122" s="592"/>
      <c r="I122" s="592"/>
      <c r="J122" s="592"/>
      <c r="K122" s="592"/>
      <c r="L122" s="593"/>
      <c r="M122" s="593"/>
      <c r="N122" s="593"/>
      <c r="O122" s="593"/>
      <c r="P122" s="594"/>
      <c r="Q122" s="594"/>
      <c r="R122" s="593"/>
      <c r="S122" s="593"/>
      <c r="T122" s="594"/>
      <c r="U122" s="594"/>
      <c r="X122" s="33"/>
    </row>
    <row r="123" spans="1:26" ht="13.5">
      <c r="A123" s="1154" t="s">
        <v>826</v>
      </c>
      <c r="B123" s="1154"/>
      <c r="C123" s="1154"/>
      <c r="D123" s="1154"/>
      <c r="E123" s="1154"/>
      <c r="F123" s="1154"/>
      <c r="G123" s="1154"/>
      <c r="H123" s="1154"/>
      <c r="I123" s="1154"/>
      <c r="J123" s="1154"/>
      <c r="K123" s="1154"/>
      <c r="L123" s="593"/>
      <c r="M123" s="593"/>
      <c r="N123" s="593"/>
      <c r="O123" s="593"/>
      <c r="P123" s="594"/>
      <c r="Q123" s="594"/>
      <c r="R123" s="593"/>
      <c r="S123" s="593"/>
      <c r="T123" s="594"/>
      <c r="U123" s="594"/>
      <c r="X123" s="33"/>
    </row>
    <row r="124" spans="1:26" ht="13.5">
      <c r="A124" s="1155" t="s">
        <v>827</v>
      </c>
      <c r="B124" s="1155"/>
      <c r="C124" s="1155"/>
      <c r="D124" s="1155"/>
      <c r="E124" s="1155"/>
      <c r="F124" s="1155"/>
      <c r="G124" s="1155"/>
      <c r="H124" s="1155"/>
      <c r="I124" s="1155"/>
      <c r="J124" s="1155"/>
      <c r="K124" s="1155"/>
      <c r="L124" s="593"/>
      <c r="M124" s="593"/>
      <c r="N124" s="593"/>
      <c r="O124" s="593"/>
      <c r="P124" s="594"/>
      <c r="Q124" s="594"/>
      <c r="R124" s="593"/>
      <c r="S124" s="593"/>
      <c r="T124" s="594"/>
      <c r="U124" s="594"/>
      <c r="X124" s="33"/>
    </row>
    <row r="125" spans="1:26" ht="13.15" customHeight="1">
      <c r="A125" s="1154" t="s">
        <v>828</v>
      </c>
      <c r="B125" s="1154"/>
      <c r="C125" s="1154"/>
      <c r="D125" s="1154"/>
      <c r="E125" s="1154"/>
      <c r="F125" s="1154"/>
      <c r="G125" s="1154"/>
      <c r="H125" s="1154"/>
      <c r="I125" s="1154"/>
      <c r="J125" s="1154"/>
      <c r="K125" s="906"/>
      <c r="L125" s="906"/>
      <c r="M125" s="906"/>
      <c r="N125" s="906"/>
      <c r="O125" s="906"/>
      <c r="P125" s="906"/>
      <c r="Q125" s="906"/>
      <c r="R125" s="906"/>
      <c r="S125" s="906"/>
      <c r="T125" s="906"/>
      <c r="U125" s="906"/>
      <c r="X125" s="33"/>
    </row>
    <row r="126" spans="1:26" ht="15.75">
      <c r="A126" s="1154"/>
      <c r="B126" s="1154"/>
      <c r="C126" s="1154"/>
      <c r="D126" s="1154"/>
      <c r="E126" s="1154"/>
      <c r="F126" s="1154"/>
      <c r="G126" s="1154"/>
      <c r="H126" s="1154"/>
      <c r="I126" s="1154"/>
      <c r="J126" s="1154"/>
      <c r="K126" s="364"/>
      <c r="L126" s="364"/>
      <c r="M126" s="364"/>
      <c r="N126" s="364"/>
      <c r="O126" s="364"/>
      <c r="P126" s="364"/>
      <c r="Q126" s="364"/>
      <c r="R126" s="364"/>
      <c r="S126" s="364"/>
      <c r="T126" s="364"/>
      <c r="U126" s="364"/>
      <c r="V126" s="364"/>
      <c r="X126" s="33"/>
    </row>
    <row r="127" spans="1:26">
      <c r="A127" s="1154"/>
      <c r="B127" s="1154"/>
      <c r="C127" s="1154"/>
      <c r="D127" s="1154"/>
      <c r="E127" s="1154"/>
      <c r="F127" s="1154"/>
      <c r="G127" s="1154"/>
      <c r="H127" s="1154"/>
      <c r="I127" s="1154"/>
      <c r="J127" s="1154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X127" s="33"/>
    </row>
    <row r="128" spans="1:26">
      <c r="A128" s="1154"/>
      <c r="B128" s="1154"/>
      <c r="C128" s="1154"/>
      <c r="D128" s="1154"/>
      <c r="E128" s="1154"/>
      <c r="F128" s="1154"/>
      <c r="G128" s="1154"/>
      <c r="H128" s="1154"/>
      <c r="I128" s="1154"/>
      <c r="J128" s="1154"/>
      <c r="X128" s="33"/>
    </row>
    <row r="129" spans="1:24">
      <c r="A129" s="1154"/>
      <c r="B129" s="1154"/>
      <c r="C129" s="1154"/>
      <c r="D129" s="1154"/>
      <c r="E129" s="1154"/>
      <c r="F129" s="1154"/>
      <c r="G129" s="1154"/>
      <c r="H129" s="1154"/>
      <c r="I129" s="1154"/>
      <c r="J129" s="1154"/>
      <c r="X129" s="33"/>
    </row>
    <row r="130" spans="1:24">
      <c r="A130" s="905"/>
      <c r="B130" s="905"/>
      <c r="C130" s="905"/>
      <c r="D130" s="905"/>
      <c r="E130" s="905"/>
      <c r="F130" s="905"/>
      <c r="G130" s="905"/>
      <c r="H130" s="905"/>
      <c r="I130" s="905"/>
      <c r="J130" s="905"/>
      <c r="X130" s="33"/>
    </row>
    <row r="131" spans="1:24">
      <c r="X131" s="33"/>
    </row>
    <row r="132" spans="1:24">
      <c r="X132" s="33"/>
    </row>
    <row r="133" spans="1:24">
      <c r="X133" s="33"/>
    </row>
    <row r="134" spans="1:24">
      <c r="X134" s="33"/>
    </row>
    <row r="135" spans="1:24">
      <c r="X135" s="33"/>
    </row>
    <row r="136" spans="1:24">
      <c r="X136" s="33"/>
    </row>
    <row r="137" spans="1:24">
      <c r="X137" s="33"/>
    </row>
    <row r="138" spans="1:24">
      <c r="X138" s="33"/>
    </row>
    <row r="139" spans="1:24">
      <c r="X139" s="33"/>
    </row>
    <row r="140" spans="1:24">
      <c r="X140" s="33"/>
    </row>
    <row r="141" spans="1:24">
      <c r="X141" s="33"/>
    </row>
    <row r="142" spans="1:24">
      <c r="X142" s="33"/>
    </row>
    <row r="143" spans="1:24">
      <c r="X143" s="33"/>
    </row>
    <row r="144" spans="1:24">
      <c r="X144" s="33"/>
    </row>
    <row r="145" spans="24:24">
      <c r="X145" s="33"/>
    </row>
    <row r="146" spans="24:24">
      <c r="X146" s="33"/>
    </row>
    <row r="147" spans="24:24">
      <c r="X147" s="33"/>
    </row>
    <row r="148" spans="24:24">
      <c r="X148" s="33"/>
    </row>
    <row r="149" spans="24:24">
      <c r="X149" s="33"/>
    </row>
    <row r="150" spans="24:24">
      <c r="X150" s="33"/>
    </row>
    <row r="151" spans="24:24">
      <c r="X151" s="33"/>
    </row>
    <row r="152" spans="24:24">
      <c r="X152" s="33"/>
    </row>
    <row r="153" spans="24:24">
      <c r="X153" s="33"/>
    </row>
    <row r="154" spans="24:24">
      <c r="X154" s="33"/>
    </row>
    <row r="155" spans="24:24">
      <c r="X155" s="33"/>
    </row>
    <row r="156" spans="24:24">
      <c r="X156" s="33"/>
    </row>
    <row r="157" spans="24:24">
      <c r="X157" s="33"/>
    </row>
    <row r="158" spans="24:24">
      <c r="X158" s="33"/>
    </row>
    <row r="159" spans="24:24">
      <c r="X159" s="33"/>
    </row>
    <row r="160" spans="24:24">
      <c r="X160" s="33"/>
    </row>
    <row r="161" spans="24:24">
      <c r="X161" s="33"/>
    </row>
    <row r="162" spans="24:24">
      <c r="X162" s="33"/>
    </row>
    <row r="163" spans="24:24">
      <c r="X163" s="33"/>
    </row>
    <row r="164" spans="24:24">
      <c r="X164" s="33"/>
    </row>
    <row r="165" spans="24:24">
      <c r="X165" s="33"/>
    </row>
    <row r="166" spans="24:24">
      <c r="X166" s="33"/>
    </row>
    <row r="167" spans="24:24">
      <c r="X167" s="33"/>
    </row>
    <row r="168" spans="24:24">
      <c r="X168" s="33"/>
    </row>
    <row r="169" spans="24:24">
      <c r="X169" s="33"/>
    </row>
    <row r="170" spans="24:24">
      <c r="X170" s="33"/>
    </row>
    <row r="171" spans="24:24">
      <c r="X171" s="33"/>
    </row>
    <row r="172" spans="24:24">
      <c r="X172" s="33"/>
    </row>
    <row r="173" spans="24:24">
      <c r="X173" s="33"/>
    </row>
    <row r="174" spans="24:24">
      <c r="X174" s="33"/>
    </row>
    <row r="175" spans="24:24">
      <c r="X175" s="33"/>
    </row>
    <row r="176" spans="24:24">
      <c r="X176" s="33"/>
    </row>
    <row r="177" spans="24:24">
      <c r="X177" s="33"/>
    </row>
    <row r="178" spans="24:24">
      <c r="X178" s="33"/>
    </row>
    <row r="179" spans="24:24">
      <c r="X179" s="33"/>
    </row>
    <row r="180" spans="24:24">
      <c r="X180" s="33"/>
    </row>
    <row r="181" spans="24:24">
      <c r="X181" s="33"/>
    </row>
    <row r="182" spans="24:24">
      <c r="X182" s="33"/>
    </row>
    <row r="183" spans="24:24">
      <c r="X183" s="33"/>
    </row>
    <row r="184" spans="24:24">
      <c r="X184" s="33"/>
    </row>
    <row r="185" spans="24:24">
      <c r="X185" s="33"/>
    </row>
    <row r="186" spans="24:24">
      <c r="X186" s="33"/>
    </row>
    <row r="187" spans="24:24">
      <c r="X187" s="33"/>
    </row>
  </sheetData>
  <mergeCells count="34">
    <mergeCell ref="B3:V3"/>
    <mergeCell ref="H5:S6"/>
    <mergeCell ref="U6:V6"/>
    <mergeCell ref="A5:B17"/>
    <mergeCell ref="D10:D15"/>
    <mergeCell ref="M10:M15"/>
    <mergeCell ref="P10:P12"/>
    <mergeCell ref="T10:T11"/>
    <mergeCell ref="J11:J13"/>
    <mergeCell ref="U11:U18"/>
    <mergeCell ref="H8:J8"/>
    <mergeCell ref="K8:O8"/>
    <mergeCell ref="C9:C17"/>
    <mergeCell ref="E9:E17"/>
    <mergeCell ref="H7:P7"/>
    <mergeCell ref="Q7:S8"/>
    <mergeCell ref="U7:V7"/>
    <mergeCell ref="C5:D8"/>
    <mergeCell ref="E5:G8"/>
    <mergeCell ref="R9:R17"/>
    <mergeCell ref="S9:S17"/>
    <mergeCell ref="K9:K17"/>
    <mergeCell ref="L9:L17"/>
    <mergeCell ref="A125:J129"/>
    <mergeCell ref="F9:F17"/>
    <mergeCell ref="G9:G17"/>
    <mergeCell ref="H9:H17"/>
    <mergeCell ref="I9:I17"/>
    <mergeCell ref="A124:K124"/>
    <mergeCell ref="S119:V119"/>
    <mergeCell ref="N9:N17"/>
    <mergeCell ref="O9:O17"/>
    <mergeCell ref="Q9:Q17"/>
    <mergeCell ref="A123:K123"/>
  </mergeCells>
  <hyperlinks>
    <hyperlink ref="V2" location="உள்ளடக்கம்!A1" display="cs;slf;fj;jpw;F jpUk;Gtjw;F" xr:uid="{37C429A5-21C1-48D7-8A38-2DE98D179CB3}"/>
  </hyperlinks>
  <printOptions horizontalCentered="1" verticalCentered="1"/>
  <pageMargins left="0.5" right="0.25" top="1" bottom="1" header="0.5" footer="0.5"/>
  <pageSetup paperSize="9" scale="30" orientation="landscape" r:id="rId1"/>
  <headerFooter alignWithMargins="0">
    <oddHeader>&amp;L&amp;"Calibri"&amp;10&amp;K000000 [Limited Sharing]&amp;1#_x000D_&amp;C&amp;G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92DDB-0C35-4941-9A7F-C9F1146E6101}">
  <dimension ref="A1:AD147"/>
  <sheetViews>
    <sheetView zoomScaleNormal="100" zoomScaleSheetLayoutView="80" workbookViewId="0"/>
  </sheetViews>
  <sheetFormatPr defaultColWidth="9.33203125" defaultRowHeight="12.75"/>
  <cols>
    <col min="1" max="1" width="6.1640625" style="23" customWidth="1"/>
    <col min="2" max="2" width="17.5" style="23" customWidth="1"/>
    <col min="3" max="3" width="14.6640625" style="23" customWidth="1"/>
    <col min="4" max="4" width="15.33203125" style="23" customWidth="1"/>
    <col min="5" max="5" width="18.83203125" style="23" customWidth="1"/>
    <col min="6" max="6" width="16.5" style="23" customWidth="1"/>
    <col min="7" max="7" width="16.33203125" style="23" customWidth="1"/>
    <col min="8" max="8" width="17.5" style="23" customWidth="1"/>
    <col min="9" max="9" width="19" style="23" customWidth="1"/>
    <col min="10" max="10" width="18.33203125" style="23" customWidth="1"/>
    <col min="11" max="11" width="17.6640625" style="23" customWidth="1"/>
    <col min="12" max="12" width="14.6640625" style="23" customWidth="1"/>
    <col min="13" max="13" width="17.33203125" style="23" customWidth="1"/>
    <col min="14" max="14" width="18.1640625" style="23" bestFit="1" customWidth="1"/>
    <col min="15" max="16" width="15.1640625" style="23" bestFit="1" customWidth="1"/>
    <col min="17" max="17" width="13" style="23" bestFit="1" customWidth="1"/>
    <col min="18" max="18" width="15.1640625" style="23" bestFit="1" customWidth="1"/>
    <col min="19" max="19" width="16.83203125" style="23" bestFit="1" customWidth="1"/>
    <col min="20" max="20" width="14.6640625" style="23" bestFit="1" customWidth="1"/>
    <col min="21" max="21" width="13.6640625" style="23" customWidth="1"/>
    <col min="22" max="22" width="21.5" style="23" customWidth="1"/>
    <col min="23" max="23" width="15.1640625" style="23" bestFit="1" customWidth="1"/>
    <col min="24" max="24" width="12.5" style="23" customWidth="1"/>
    <col min="25" max="25" width="18" style="23" customWidth="1"/>
    <col min="26" max="26" width="15.83203125" style="23" customWidth="1"/>
    <col min="27" max="28" width="16" style="23" bestFit="1" customWidth="1"/>
    <col min="29" max="29" width="16.5" style="23" bestFit="1" customWidth="1"/>
    <col min="30" max="30" width="16.33203125" style="23" customWidth="1"/>
    <col min="31" max="16384" width="9.33203125" style="23"/>
  </cols>
  <sheetData>
    <row r="1" spans="1:30" s="15" customFormat="1" ht="15.75">
      <c r="A1" s="535" t="s">
        <v>116</v>
      </c>
      <c r="AD1" s="595" t="s">
        <v>197</v>
      </c>
    </row>
    <row r="2" spans="1:30">
      <c r="B2" s="24"/>
      <c r="N2" s="24"/>
      <c r="AD2" s="1130" t="s">
        <v>806</v>
      </c>
    </row>
    <row r="3" spans="1:30" s="15" customFormat="1" ht="17.25">
      <c r="B3" s="1167" t="s">
        <v>862</v>
      </c>
      <c r="C3" s="1167"/>
      <c r="D3" s="1167"/>
      <c r="E3" s="1167"/>
      <c r="F3" s="1167"/>
      <c r="G3" s="1167"/>
      <c r="H3" s="1167"/>
      <c r="I3" s="1167"/>
      <c r="J3" s="1167"/>
      <c r="K3" s="1167"/>
      <c r="L3" s="1167"/>
      <c r="M3" s="1167"/>
      <c r="N3" s="1167"/>
      <c r="O3" s="1167"/>
      <c r="P3" s="1167"/>
      <c r="Q3" s="1167"/>
      <c r="R3" s="1167"/>
      <c r="S3" s="1167"/>
      <c r="T3" s="1167"/>
      <c r="U3" s="1167"/>
      <c r="V3" s="1167"/>
      <c r="W3" s="1167"/>
      <c r="X3" s="1167"/>
      <c r="Y3" s="1167"/>
      <c r="Z3" s="1167"/>
      <c r="AA3" s="1167"/>
      <c r="AB3" s="1167"/>
      <c r="AC3" s="1167"/>
      <c r="AD3" s="1167"/>
    </row>
    <row r="4" spans="1:30"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6"/>
      <c r="AC4" s="1190" t="s">
        <v>234</v>
      </c>
      <c r="AD4" s="1190"/>
    </row>
    <row r="5" spans="1:30" ht="18.75" customHeight="1">
      <c r="A5" s="598"/>
      <c r="B5" s="599"/>
      <c r="C5" s="1191" t="s">
        <v>198</v>
      </c>
      <c r="D5" s="1192"/>
      <c r="E5" s="1192"/>
      <c r="F5" s="1192"/>
      <c r="G5" s="1192"/>
      <c r="H5" s="1192"/>
      <c r="I5" s="1193"/>
      <c r="J5" s="1194" t="s">
        <v>863</v>
      </c>
      <c r="K5" s="1195"/>
      <c r="L5" s="1195"/>
      <c r="M5" s="1195"/>
      <c r="N5" s="1196"/>
      <c r="O5" s="600" t="s">
        <v>163</v>
      </c>
      <c r="P5" s="601"/>
      <c r="Q5" s="601"/>
      <c r="R5" s="601"/>
      <c r="S5" s="601"/>
      <c r="T5" s="601"/>
      <c r="U5" s="601"/>
      <c r="V5" s="601"/>
      <c r="W5" s="601"/>
      <c r="X5" s="601"/>
      <c r="Y5" s="601"/>
      <c r="Z5" s="601"/>
      <c r="AA5" s="601"/>
      <c r="AB5" s="601"/>
      <c r="AC5" s="601"/>
      <c r="AD5" s="602"/>
    </row>
    <row r="6" spans="1:30" ht="19.149999999999999" customHeight="1">
      <c r="A6" s="603"/>
      <c r="B6" s="604"/>
      <c r="C6" s="1191" t="s">
        <v>864</v>
      </c>
      <c r="D6" s="1192"/>
      <c r="E6" s="1193"/>
      <c r="F6" s="1194" t="s">
        <v>865</v>
      </c>
      <c r="G6" s="1195"/>
      <c r="H6" s="1197"/>
      <c r="I6" s="1198" t="s">
        <v>199</v>
      </c>
      <c r="J6" s="1198" t="s">
        <v>200</v>
      </c>
      <c r="K6" s="1194" t="s">
        <v>201</v>
      </c>
      <c r="L6" s="1195"/>
      <c r="M6" s="1195"/>
      <c r="N6" s="1202" t="s">
        <v>202</v>
      </c>
      <c r="O6" s="601" t="s">
        <v>203</v>
      </c>
      <c r="P6" s="601"/>
      <c r="Q6" s="601"/>
      <c r="R6" s="601"/>
      <c r="S6" s="601"/>
      <c r="T6" s="601"/>
      <c r="U6" s="601"/>
      <c r="V6" s="601"/>
      <c r="W6" s="601"/>
      <c r="X6" s="601"/>
      <c r="Y6" s="601"/>
      <c r="Z6" s="605"/>
      <c r="AA6" s="600" t="s">
        <v>204</v>
      </c>
      <c r="AB6" s="601"/>
      <c r="AC6" s="605"/>
      <c r="AD6" s="1204" t="s">
        <v>205</v>
      </c>
    </row>
    <row r="7" spans="1:30" ht="38.25" customHeight="1">
      <c r="A7" s="603"/>
      <c r="B7" s="606" t="s">
        <v>120</v>
      </c>
      <c r="C7" s="1200" t="s">
        <v>121</v>
      </c>
      <c r="D7" s="1186" t="s">
        <v>206</v>
      </c>
      <c r="E7" s="1198" t="s">
        <v>207</v>
      </c>
      <c r="F7" s="1186" t="s">
        <v>208</v>
      </c>
      <c r="G7" s="1186" t="s">
        <v>209</v>
      </c>
      <c r="H7" s="1186" t="s">
        <v>210</v>
      </c>
      <c r="I7" s="1199"/>
      <c r="J7" s="1199"/>
      <c r="K7" s="1186" t="s">
        <v>208</v>
      </c>
      <c r="L7" s="1186" t="s">
        <v>208</v>
      </c>
      <c r="M7" s="1208" t="s">
        <v>211</v>
      </c>
      <c r="N7" s="1203"/>
      <c r="O7" s="912" t="s">
        <v>866</v>
      </c>
      <c r="P7" s="607"/>
      <c r="Q7" s="607"/>
      <c r="R7" s="607"/>
      <c r="S7" s="608"/>
      <c r="T7" s="608" t="s">
        <v>212</v>
      </c>
      <c r="U7" s="608"/>
      <c r="V7" s="608"/>
      <c r="W7" s="608" t="s">
        <v>213</v>
      </c>
      <c r="X7" s="608"/>
      <c r="Y7" s="608"/>
      <c r="Z7" s="1186" t="s">
        <v>214</v>
      </c>
      <c r="AA7" s="1186" t="s">
        <v>215</v>
      </c>
      <c r="AB7" s="1186" t="s">
        <v>216</v>
      </c>
      <c r="AC7" s="1186" t="s">
        <v>217</v>
      </c>
      <c r="AD7" s="1205"/>
    </row>
    <row r="8" spans="1:30" ht="15">
      <c r="A8" s="603"/>
      <c r="B8" s="606"/>
      <c r="C8" s="1201"/>
      <c r="D8" s="1207"/>
      <c r="E8" s="1206"/>
      <c r="F8" s="1187"/>
      <c r="G8" s="1187"/>
      <c r="H8" s="1207"/>
      <c r="I8" s="1199"/>
      <c r="J8" s="1199"/>
      <c r="K8" s="1187"/>
      <c r="L8" s="1187"/>
      <c r="M8" s="1209"/>
      <c r="N8" s="1203"/>
      <c r="O8" s="1218" t="s">
        <v>218</v>
      </c>
      <c r="P8" s="1212" t="s">
        <v>169</v>
      </c>
      <c r="Q8" s="1213"/>
      <c r="R8" s="1214"/>
      <c r="S8" s="1186" t="s">
        <v>219</v>
      </c>
      <c r="T8" s="1186" t="s">
        <v>220</v>
      </c>
      <c r="U8" s="1186" t="s">
        <v>216</v>
      </c>
      <c r="V8" s="1186" t="s">
        <v>221</v>
      </c>
      <c r="W8" s="1186" t="s">
        <v>220</v>
      </c>
      <c r="X8" s="1186" t="s">
        <v>216</v>
      </c>
      <c r="Y8" s="1186" t="s">
        <v>222</v>
      </c>
      <c r="Z8" s="1187"/>
      <c r="AA8" s="1187"/>
      <c r="AB8" s="1207"/>
      <c r="AC8" s="1187"/>
      <c r="AD8" s="1205"/>
    </row>
    <row r="9" spans="1:30" ht="16.5">
      <c r="A9" s="603"/>
      <c r="B9" s="606"/>
      <c r="C9" s="1201"/>
      <c r="D9" s="1207"/>
      <c r="E9" s="611" t="s">
        <v>223</v>
      </c>
      <c r="F9" s="1187"/>
      <c r="G9" s="1187"/>
      <c r="H9" s="1207"/>
      <c r="I9" s="612" t="s">
        <v>224</v>
      </c>
      <c r="J9" s="1199"/>
      <c r="K9" s="1187"/>
      <c r="L9" s="1187"/>
      <c r="M9" s="1209"/>
      <c r="N9" s="642" t="s">
        <v>225</v>
      </c>
      <c r="O9" s="1219"/>
      <c r="P9" s="1215" t="s">
        <v>220</v>
      </c>
      <c r="Q9" s="1216" t="s">
        <v>216</v>
      </c>
      <c r="R9" s="613" t="s">
        <v>131</v>
      </c>
      <c r="S9" s="1187"/>
      <c r="T9" s="1187"/>
      <c r="U9" s="1207"/>
      <c r="V9" s="1187"/>
      <c r="W9" s="1207"/>
      <c r="X9" s="1207"/>
      <c r="Y9" s="1187"/>
      <c r="Z9" s="1187"/>
      <c r="AA9" s="1187"/>
      <c r="AB9" s="1207"/>
      <c r="AC9" s="1187"/>
      <c r="AD9" s="1205"/>
    </row>
    <row r="10" spans="1:30" ht="22.9" customHeight="1">
      <c r="A10" s="603"/>
      <c r="B10" s="614"/>
      <c r="C10" s="1201"/>
      <c r="D10" s="1207"/>
      <c r="E10" s="611" t="s">
        <v>36</v>
      </c>
      <c r="F10" s="1187"/>
      <c r="G10" s="1187"/>
      <c r="H10" s="610" t="s">
        <v>226</v>
      </c>
      <c r="I10" s="612" t="s">
        <v>37</v>
      </c>
      <c r="J10" s="609" t="s">
        <v>314</v>
      </c>
      <c r="K10" s="1187"/>
      <c r="L10" s="1187"/>
      <c r="M10" s="899" t="s">
        <v>227</v>
      </c>
      <c r="N10" s="916"/>
      <c r="O10" s="1219"/>
      <c r="P10" s="1205"/>
      <c r="Q10" s="1217"/>
      <c r="R10" s="611" t="s">
        <v>38</v>
      </c>
      <c r="S10" s="1187"/>
      <c r="T10" s="1187"/>
      <c r="U10" s="1207"/>
      <c r="V10" s="1187"/>
      <c r="W10" s="1207"/>
      <c r="X10" s="1207"/>
      <c r="Y10" s="1187"/>
      <c r="Z10" s="615" t="s">
        <v>39</v>
      </c>
      <c r="AA10" s="1187"/>
      <c r="AB10" s="1207"/>
      <c r="AC10" s="1187"/>
      <c r="AD10" s="616" t="s">
        <v>40</v>
      </c>
    </row>
    <row r="11" spans="1:30" ht="27.6" customHeight="1">
      <c r="A11" s="603"/>
      <c r="B11" s="614"/>
      <c r="C11" s="1201"/>
      <c r="D11" s="1207"/>
      <c r="E11" s="604"/>
      <c r="F11" s="1187"/>
      <c r="G11" s="1187"/>
      <c r="H11" s="617"/>
      <c r="I11" s="618"/>
      <c r="J11" s="619"/>
      <c r="K11" s="1187"/>
      <c r="L11" s="1187"/>
      <c r="M11" s="899"/>
      <c r="N11" s="916"/>
      <c r="O11" s="1219"/>
      <c r="P11" s="1205"/>
      <c r="Q11" s="1217"/>
      <c r="R11" s="604"/>
      <c r="S11" s="611" t="s">
        <v>41</v>
      </c>
      <c r="T11" s="1187"/>
      <c r="U11" s="1207"/>
      <c r="V11" s="611" t="s">
        <v>42</v>
      </c>
      <c r="W11" s="1207"/>
      <c r="X11" s="1207"/>
      <c r="Y11" s="611" t="s">
        <v>43</v>
      </c>
      <c r="Z11" s="615" t="s">
        <v>44</v>
      </c>
      <c r="AA11" s="1187"/>
      <c r="AB11" s="1207"/>
      <c r="AC11" s="611" t="s">
        <v>45</v>
      </c>
      <c r="AD11" s="620"/>
    </row>
    <row r="12" spans="1:30" ht="17.25" customHeight="1">
      <c r="A12" s="621"/>
      <c r="B12" s="622"/>
      <c r="C12" s="623" t="s">
        <v>22</v>
      </c>
      <c r="D12" s="624" t="s">
        <v>23</v>
      </c>
      <c r="E12" s="625" t="s">
        <v>24</v>
      </c>
      <c r="F12" s="623" t="s">
        <v>25</v>
      </c>
      <c r="G12" s="624" t="s">
        <v>26</v>
      </c>
      <c r="H12" s="624" t="s">
        <v>27</v>
      </c>
      <c r="I12" s="624" t="s">
        <v>28</v>
      </c>
      <c r="J12" s="624" t="s">
        <v>29</v>
      </c>
      <c r="K12" s="623" t="s">
        <v>14</v>
      </c>
      <c r="L12" s="624" t="s">
        <v>13</v>
      </c>
      <c r="M12" s="913" t="s">
        <v>12</v>
      </c>
      <c r="N12" s="627" t="s">
        <v>30</v>
      </c>
      <c r="O12" s="914" t="s">
        <v>31</v>
      </c>
      <c r="P12" s="623" t="s">
        <v>32</v>
      </c>
      <c r="Q12" s="627" t="s">
        <v>33</v>
      </c>
      <c r="R12" s="625" t="s">
        <v>34</v>
      </c>
      <c r="S12" s="625" t="s">
        <v>21</v>
      </c>
      <c r="T12" s="623" t="s">
        <v>35</v>
      </c>
      <c r="U12" s="624" t="s">
        <v>46</v>
      </c>
      <c r="V12" s="625" t="s">
        <v>47</v>
      </c>
      <c r="W12" s="623" t="s">
        <v>48</v>
      </c>
      <c r="X12" s="624" t="s">
        <v>49</v>
      </c>
      <c r="Y12" s="625" t="s">
        <v>50</v>
      </c>
      <c r="Z12" s="623" t="s">
        <v>51</v>
      </c>
      <c r="AA12" s="626" t="s">
        <v>52</v>
      </c>
      <c r="AB12" s="624" t="s">
        <v>53</v>
      </c>
      <c r="AC12" s="625" t="s">
        <v>54</v>
      </c>
      <c r="AD12" s="628" t="s">
        <v>55</v>
      </c>
    </row>
    <row r="13" spans="1:30">
      <c r="A13" s="219"/>
      <c r="B13" s="368"/>
      <c r="C13" s="40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915"/>
      <c r="O13" s="42"/>
      <c r="P13" s="42"/>
      <c r="Q13" s="367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3"/>
    </row>
    <row r="14" spans="1:30">
      <c r="A14" s="217">
        <v>2018</v>
      </c>
      <c r="B14" s="369"/>
      <c r="C14" s="370">
        <v>473066.12775599997</v>
      </c>
      <c r="D14" s="370">
        <v>357727.12902634998</v>
      </c>
      <c r="E14" s="370">
        <v>830793.2567823499</v>
      </c>
      <c r="F14" s="370">
        <v>6071117.5185370101</v>
      </c>
      <c r="G14" s="370">
        <v>226385.91414263847</v>
      </c>
      <c r="H14" s="370">
        <v>6297503.4326796485</v>
      </c>
      <c r="I14" s="370">
        <v>7128296.6894619986</v>
      </c>
      <c r="J14" s="370">
        <v>750541.14853672683</v>
      </c>
      <c r="K14" s="370">
        <v>-341768.73281650001</v>
      </c>
      <c r="L14" s="370">
        <v>-475779.4634285479</v>
      </c>
      <c r="M14" s="370">
        <v>-817548.19624504796</v>
      </c>
      <c r="N14" s="371">
        <v>-67007.04770832113</v>
      </c>
      <c r="O14" s="370">
        <v>472817.03840745997</v>
      </c>
      <c r="P14" s="370">
        <v>1643185.4524037701</v>
      </c>
      <c r="Q14" s="370">
        <v>400708.8990144321</v>
      </c>
      <c r="R14" s="370">
        <v>2043894.3514182023</v>
      </c>
      <c r="S14" s="370">
        <v>2516711.3898256621</v>
      </c>
      <c r="T14" s="370">
        <v>432853.51034799998</v>
      </c>
      <c r="U14" s="370">
        <v>322526.10436253098</v>
      </c>
      <c r="V14" s="370">
        <v>755379.61471053096</v>
      </c>
      <c r="W14" s="370">
        <v>5135546.6724300003</v>
      </c>
      <c r="X14" s="370">
        <v>425804.77012101136</v>
      </c>
      <c r="Y14" s="370">
        <v>5561351.4425510112</v>
      </c>
      <c r="Z14" s="370">
        <v>8833442.4470872041</v>
      </c>
      <c r="AA14" s="370">
        <v>-1191264.3139919373</v>
      </c>
      <c r="AB14" s="370">
        <v>-446874.39592678798</v>
      </c>
      <c r="AC14" s="370">
        <v>-1638138.7099187253</v>
      </c>
      <c r="AD14" s="371">
        <v>7195303.7371684788</v>
      </c>
    </row>
    <row r="15" spans="1:30">
      <c r="A15" s="217">
        <v>2019</v>
      </c>
      <c r="B15" s="369"/>
      <c r="C15" s="218">
        <v>494207.85782400006</v>
      </c>
      <c r="D15" s="218">
        <v>371259.13438859</v>
      </c>
      <c r="E15" s="218">
        <v>865466.99221259006</v>
      </c>
      <c r="F15" s="218">
        <v>6517916.5133654997</v>
      </c>
      <c r="G15" s="218">
        <v>240737.16332966695</v>
      </c>
      <c r="H15" s="218">
        <v>6758653.6766951662</v>
      </c>
      <c r="I15" s="218">
        <v>7624120.668907756</v>
      </c>
      <c r="J15" s="218">
        <v>895997.46782718995</v>
      </c>
      <c r="K15" s="218">
        <v>-369636.26105149993</v>
      </c>
      <c r="L15" s="218">
        <v>-425659.38487137377</v>
      </c>
      <c r="M15" s="218">
        <v>-795295.64592287363</v>
      </c>
      <c r="N15" s="218">
        <v>100701.82190431631</v>
      </c>
      <c r="O15" s="218">
        <v>363031.78314259002</v>
      </c>
      <c r="P15" s="218">
        <v>1979686.8662899998</v>
      </c>
      <c r="Q15" s="218">
        <v>453208.56512880686</v>
      </c>
      <c r="R15" s="218">
        <v>2432895.4314188068</v>
      </c>
      <c r="S15" s="218">
        <v>2795927.2145613967</v>
      </c>
      <c r="T15" s="218">
        <v>481222.21831099998</v>
      </c>
      <c r="U15" s="218">
        <v>336731.09060818097</v>
      </c>
      <c r="V15" s="218">
        <v>817953.30891918088</v>
      </c>
      <c r="W15" s="218">
        <v>5375076.5397460004</v>
      </c>
      <c r="X15" s="218">
        <v>421782.0481795313</v>
      </c>
      <c r="Y15" s="218">
        <v>5796858.5879255319</v>
      </c>
      <c r="Z15" s="218">
        <v>9410739.1114061102</v>
      </c>
      <c r="AA15" s="218">
        <v>-1341995.1086879689</v>
      </c>
      <c r="AB15" s="218">
        <v>-545325.15573402634</v>
      </c>
      <c r="AC15" s="218">
        <v>-1887320.2644219953</v>
      </c>
      <c r="AD15" s="218">
        <v>7523418.8469841145</v>
      </c>
    </row>
    <row r="16" spans="1:30">
      <c r="A16" s="217">
        <v>2020</v>
      </c>
      <c r="B16" s="369"/>
      <c r="C16" s="218">
        <v>641010.03668900009</v>
      </c>
      <c r="D16" s="218">
        <v>536140.00277864002</v>
      </c>
      <c r="E16" s="218">
        <v>1177150.0394676402</v>
      </c>
      <c r="F16" s="218">
        <v>7911167.6053282302</v>
      </c>
      <c r="G16" s="218">
        <v>317416.32595778833</v>
      </c>
      <c r="H16" s="218">
        <v>8228583.9312860183</v>
      </c>
      <c r="I16" s="218">
        <v>9405733.9707536586</v>
      </c>
      <c r="J16" s="218">
        <v>526778.52873080177</v>
      </c>
      <c r="K16" s="218">
        <v>-427145.8322774999</v>
      </c>
      <c r="L16" s="218">
        <v>-309101.0555002109</v>
      </c>
      <c r="M16" s="218">
        <v>-736246.8877777108</v>
      </c>
      <c r="N16" s="218">
        <v>-209468.35904690903</v>
      </c>
      <c r="O16" s="218">
        <v>868891.68011794006</v>
      </c>
      <c r="P16" s="218">
        <v>3203693.8096689996</v>
      </c>
      <c r="Q16" s="218">
        <v>475475.87619530084</v>
      </c>
      <c r="R16" s="218">
        <v>3679169.6858643005</v>
      </c>
      <c r="S16" s="218">
        <v>4548061.3659822401</v>
      </c>
      <c r="T16" s="218">
        <v>584273.51629000006</v>
      </c>
      <c r="U16" s="218">
        <v>417900.6423198597</v>
      </c>
      <c r="V16" s="218">
        <v>1002174.1586098598</v>
      </c>
      <c r="W16" s="218">
        <v>5748117.019661</v>
      </c>
      <c r="X16" s="218">
        <v>422820.24427641911</v>
      </c>
      <c r="Y16" s="218">
        <v>6170937.2639374193</v>
      </c>
      <c r="Z16" s="218">
        <v>11721172.788529519</v>
      </c>
      <c r="AA16" s="218">
        <v>-1416291.0773952915</v>
      </c>
      <c r="AB16" s="218">
        <v>-689679.38133358036</v>
      </c>
      <c r="AC16" s="218">
        <v>-2105970.4587288718</v>
      </c>
      <c r="AD16" s="218">
        <v>9615202.3298006468</v>
      </c>
    </row>
    <row r="17" spans="1:30">
      <c r="A17" s="217">
        <v>2021</v>
      </c>
      <c r="B17" s="369"/>
      <c r="C17" s="218">
        <v>784449.65038600005</v>
      </c>
      <c r="D17" s="218">
        <v>675445.81418861996</v>
      </c>
      <c r="E17" s="218">
        <v>1459895.4645746201</v>
      </c>
      <c r="F17" s="218">
        <v>8918875.3579535</v>
      </c>
      <c r="G17" s="218">
        <v>268538.13617724157</v>
      </c>
      <c r="H17" s="218">
        <v>9187413.4941307418</v>
      </c>
      <c r="I17" s="218">
        <v>10647308.958705362</v>
      </c>
      <c r="J17" s="218">
        <v>-387262.53833579551</v>
      </c>
      <c r="K17" s="218">
        <v>-381513.61848750006</v>
      </c>
      <c r="L17" s="218">
        <v>-213199.60409266944</v>
      </c>
      <c r="M17" s="218">
        <v>-594713.22258016956</v>
      </c>
      <c r="N17" s="218">
        <v>-981975.76091596507</v>
      </c>
      <c r="O17" s="218">
        <v>2094094.6192286201</v>
      </c>
      <c r="P17" s="218">
        <v>3361339.9469150002</v>
      </c>
      <c r="Q17" s="218">
        <v>376985.42925154557</v>
      </c>
      <c r="R17" s="218">
        <v>3738325.3761665458</v>
      </c>
      <c r="S17" s="218">
        <v>5832419.9953951659</v>
      </c>
      <c r="T17" s="218">
        <v>972821.07154599996</v>
      </c>
      <c r="U17" s="218">
        <v>215282.13864880172</v>
      </c>
      <c r="V17" s="218">
        <v>1188103.2101948017</v>
      </c>
      <c r="W17" s="218">
        <v>6498862.3487860002</v>
      </c>
      <c r="X17" s="218">
        <v>482565.52528920094</v>
      </c>
      <c r="Y17" s="218">
        <v>6981427.8740752013</v>
      </c>
      <c r="Z17" s="218">
        <v>14001951.079665169</v>
      </c>
      <c r="AA17" s="218">
        <v>-1779571.0071227341</v>
      </c>
      <c r="AB17" s="218">
        <v>-593095.35291963723</v>
      </c>
      <c r="AC17" s="218">
        <v>-2372666.3600423713</v>
      </c>
      <c r="AD17" s="218">
        <v>11629284.719622798</v>
      </c>
    </row>
    <row r="18" spans="1:30">
      <c r="A18" s="217">
        <v>2022</v>
      </c>
      <c r="B18" s="372" t="s">
        <v>59</v>
      </c>
      <c r="C18" s="218">
        <v>742041.78758500004</v>
      </c>
      <c r="D18" s="218">
        <v>711555.42385666003</v>
      </c>
      <c r="E18" s="218">
        <v>1453597.2114416601</v>
      </c>
      <c r="F18" s="218">
        <v>10368583.22266078</v>
      </c>
      <c r="G18" s="218">
        <v>467456.46139003063</v>
      </c>
      <c r="H18" s="218">
        <v>10836039.684050811</v>
      </c>
      <c r="I18" s="218">
        <v>12289636.895492472</v>
      </c>
      <c r="J18" s="218">
        <v>-1613860.8621647602</v>
      </c>
      <c r="K18" s="218">
        <v>-433455.72184118256</v>
      </c>
      <c r="L18" s="218">
        <v>280503.78237488307</v>
      </c>
      <c r="M18" s="218">
        <v>-152951.93946629949</v>
      </c>
      <c r="N18" s="218">
        <v>-1766812.8016310597</v>
      </c>
      <c r="O18" s="218">
        <v>3432493.15077266</v>
      </c>
      <c r="P18" s="218">
        <v>3639290.4694069996</v>
      </c>
      <c r="Q18" s="218">
        <v>399324.85433259537</v>
      </c>
      <c r="R18" s="218">
        <v>4038615.3237395948</v>
      </c>
      <c r="S18" s="218">
        <v>7471108.4745122548</v>
      </c>
      <c r="T18" s="218">
        <v>1689403.6391769999</v>
      </c>
      <c r="U18" s="218">
        <v>60304.447187174294</v>
      </c>
      <c r="V18" s="218">
        <v>1749708.0863641743</v>
      </c>
      <c r="W18" s="218">
        <v>6732313.259908</v>
      </c>
      <c r="X18" s="218">
        <v>679142.87811062613</v>
      </c>
      <c r="Y18" s="218">
        <v>7411456.1380186258</v>
      </c>
      <c r="Z18" s="218">
        <v>16632272.698895054</v>
      </c>
      <c r="AA18" s="218">
        <v>-1624003.5011569187</v>
      </c>
      <c r="AB18" s="218">
        <v>-951819.50061524799</v>
      </c>
      <c r="AC18" s="218">
        <v>-2575823.0017721667</v>
      </c>
      <c r="AD18" s="218">
        <v>14056449.697122887</v>
      </c>
    </row>
    <row r="19" spans="1:30">
      <c r="A19" s="217">
        <v>2023</v>
      </c>
      <c r="B19" s="629" t="s">
        <v>867</v>
      </c>
      <c r="C19" s="218">
        <v>900136.04357900005</v>
      </c>
      <c r="D19" s="218">
        <v>757906.49656925001</v>
      </c>
      <c r="E19" s="218">
        <v>1658042.5401482501</v>
      </c>
      <c r="F19" s="218">
        <v>11095405.56386197</v>
      </c>
      <c r="G19" s="218">
        <v>435665.10904106387</v>
      </c>
      <c r="H19" s="218">
        <v>11531070.672903033</v>
      </c>
      <c r="I19" s="218">
        <v>13189113.213051284</v>
      </c>
      <c r="J19" s="218">
        <v>-837336.45453224017</v>
      </c>
      <c r="K19" s="218">
        <v>-262548.87086591008</v>
      </c>
      <c r="L19" s="218">
        <v>643787.28683739784</v>
      </c>
      <c r="M19" s="218">
        <v>381238.41597148776</v>
      </c>
      <c r="N19" s="218">
        <v>-456098.03856075241</v>
      </c>
      <c r="O19" s="218">
        <v>2376234.4134972501</v>
      </c>
      <c r="P19" s="218">
        <v>5689314.7521200003</v>
      </c>
      <c r="Q19" s="218">
        <v>219442.11937698961</v>
      </c>
      <c r="R19" s="218">
        <v>5908756.8714969903</v>
      </c>
      <c r="S19" s="218">
        <v>8284991.2849942409</v>
      </c>
      <c r="T19" s="218">
        <v>712343.15453599999</v>
      </c>
      <c r="U19" s="218">
        <v>57467.164667977791</v>
      </c>
      <c r="V19" s="218">
        <v>769810.31920397782</v>
      </c>
      <c r="W19" s="218">
        <v>6834817.5681189997</v>
      </c>
      <c r="X19" s="218">
        <v>531600.34004442452</v>
      </c>
      <c r="Y19" s="218">
        <v>7366417.9081634246</v>
      </c>
      <c r="Z19" s="218">
        <v>16421219.512361642</v>
      </c>
      <c r="AA19" s="218">
        <v>-1759376.4588654493</v>
      </c>
      <c r="AB19" s="218">
        <v>-1016631.8018857259</v>
      </c>
      <c r="AC19" s="218">
        <v>-2776008.2607511752</v>
      </c>
      <c r="AD19" s="218">
        <v>13645211.251610467</v>
      </c>
    </row>
    <row r="20" spans="1:30">
      <c r="A20" s="217">
        <v>2024</v>
      </c>
      <c r="B20" s="372"/>
      <c r="C20" s="218">
        <v>1051069.8725720001</v>
      </c>
      <c r="D20" s="44">
        <v>874493.51602549001</v>
      </c>
      <c r="E20" s="218">
        <v>1925563.3885974903</v>
      </c>
      <c r="F20" s="371">
        <v>12008035.343336001</v>
      </c>
      <c r="G20" s="44">
        <v>388102.27929165598</v>
      </c>
      <c r="H20" s="218">
        <v>12396137.622627657</v>
      </c>
      <c r="I20" s="44">
        <v>14321701.011225147</v>
      </c>
      <c r="J20" s="218">
        <v>222149.41678616992</v>
      </c>
      <c r="K20" s="371">
        <v>-234317.46525900008</v>
      </c>
      <c r="L20" s="371">
        <v>585076.65899794595</v>
      </c>
      <c r="M20" s="371">
        <v>350759.19373894588</v>
      </c>
      <c r="N20" s="371">
        <v>572908.61052511586</v>
      </c>
      <c r="O20" s="371">
        <v>1773558.4617424898</v>
      </c>
      <c r="P20" s="44">
        <v>6437535.3597650006</v>
      </c>
      <c r="Q20" s="218">
        <v>59014.507773697194</v>
      </c>
      <c r="R20" s="44">
        <v>6496549.867538698</v>
      </c>
      <c r="S20" s="218">
        <v>8270108.3292811876</v>
      </c>
      <c r="T20" s="371">
        <v>605080.72300200001</v>
      </c>
      <c r="U20" s="44">
        <v>51583.494526077709</v>
      </c>
      <c r="V20" s="218">
        <v>656664.21752807777</v>
      </c>
      <c r="W20" s="371">
        <v>7560156.0944689997</v>
      </c>
      <c r="X20" s="44">
        <v>595888.71748520492</v>
      </c>
      <c r="Y20" s="218">
        <v>8156044.8119542049</v>
      </c>
      <c r="Z20" s="44">
        <v>17082817.358763471</v>
      </c>
      <c r="AA20" s="218">
        <v>-2430563.858571229</v>
      </c>
      <c r="AB20" s="218">
        <v>-903461.09949126991</v>
      </c>
      <c r="AC20" s="44">
        <v>-3334024.9580624988</v>
      </c>
      <c r="AD20" s="218">
        <v>13748792.400700971</v>
      </c>
    </row>
    <row r="21" spans="1:30">
      <c r="A21" s="217"/>
      <c r="B21" s="369"/>
      <c r="C21" s="218"/>
      <c r="D21" s="218"/>
      <c r="E21" s="218"/>
      <c r="F21" s="218"/>
      <c r="G21" s="218"/>
      <c r="H21" s="218"/>
      <c r="I21" s="218"/>
      <c r="J21" s="218"/>
      <c r="K21" s="218"/>
      <c r="L21" s="218"/>
      <c r="M21" s="218"/>
      <c r="N21" s="218"/>
      <c r="O21" s="373"/>
      <c r="P21" s="373"/>
      <c r="Q21" s="373"/>
      <c r="R21" s="373"/>
      <c r="S21" s="373"/>
      <c r="T21" s="373"/>
      <c r="U21" s="373"/>
      <c r="V21" s="373"/>
      <c r="W21" s="373"/>
      <c r="X21" s="373"/>
      <c r="Y21" s="373"/>
      <c r="Z21" s="373"/>
      <c r="AA21" s="373"/>
      <c r="AB21" s="373"/>
      <c r="AC21" s="373"/>
      <c r="AD21" s="373"/>
    </row>
    <row r="22" spans="1:30">
      <c r="A22" s="217">
        <v>2018</v>
      </c>
      <c r="B22" s="589" t="s">
        <v>144</v>
      </c>
      <c r="C22" s="218">
        <v>430984.75335900008</v>
      </c>
      <c r="D22" s="371">
        <v>342430.8866575</v>
      </c>
      <c r="E22" s="375">
        <v>773415.64001650014</v>
      </c>
      <c r="F22" s="376">
        <v>5385355.7628065003</v>
      </c>
      <c r="G22" s="371">
        <v>219595.62752074393</v>
      </c>
      <c r="H22" s="375">
        <v>5604951.3903272441</v>
      </c>
      <c r="I22" s="375">
        <v>6378367.030343744</v>
      </c>
      <c r="J22" s="376">
        <v>863681.79776381003</v>
      </c>
      <c r="K22" s="371">
        <v>-321014.93618949997</v>
      </c>
      <c r="L22" s="371">
        <v>-415099.53754638077</v>
      </c>
      <c r="M22" s="371">
        <v>-736114.47373588081</v>
      </c>
      <c r="N22" s="371">
        <v>127567.32402792922</v>
      </c>
      <c r="O22" s="373">
        <v>232550.47777333998</v>
      </c>
      <c r="P22" s="221">
        <v>1625106.5250720002</v>
      </c>
      <c r="Q22" s="373">
        <v>363756.38332217047</v>
      </c>
      <c r="R22" s="373">
        <v>1988862.9083941707</v>
      </c>
      <c r="S22" s="373">
        <v>2221413.3861675109</v>
      </c>
      <c r="T22" s="221">
        <v>339545.38159871998</v>
      </c>
      <c r="U22" s="221">
        <v>188574.78563134797</v>
      </c>
      <c r="V22" s="221">
        <v>528120.16723006801</v>
      </c>
      <c r="W22" s="373">
        <v>4504140.0128352791</v>
      </c>
      <c r="X22" s="221">
        <v>337999.54238668538</v>
      </c>
      <c r="Y22" s="221">
        <v>4842139.5552219646</v>
      </c>
      <c r="Z22" s="221">
        <v>7591673.1086195428</v>
      </c>
      <c r="AA22" s="221">
        <v>-1085237.8560312302</v>
      </c>
      <c r="AB22" s="221">
        <v>-255635.54627307935</v>
      </c>
      <c r="AC22" s="221">
        <v>-1340873.4023043094</v>
      </c>
      <c r="AD22" s="221">
        <v>6250799.7063152334</v>
      </c>
    </row>
    <row r="23" spans="1:30">
      <c r="A23" s="217"/>
      <c r="B23" s="589" t="s">
        <v>145</v>
      </c>
      <c r="C23" s="218">
        <v>439363.92053299997</v>
      </c>
      <c r="D23" s="371">
        <v>331481.46346529998</v>
      </c>
      <c r="E23" s="375">
        <v>770845.38399829995</v>
      </c>
      <c r="F23" s="376">
        <v>5468676.5062685004</v>
      </c>
      <c r="G23" s="371">
        <v>210980.93156915926</v>
      </c>
      <c r="H23" s="375">
        <v>5679657.4378376594</v>
      </c>
      <c r="I23" s="375">
        <v>6450502.8218359593</v>
      </c>
      <c r="J23" s="376">
        <v>869190.08079987974</v>
      </c>
      <c r="K23" s="371">
        <v>-326357.34443549998</v>
      </c>
      <c r="L23" s="371">
        <v>-426874.78535014676</v>
      </c>
      <c r="M23" s="371">
        <v>-753232.12978564668</v>
      </c>
      <c r="N23" s="371">
        <v>115957.95101423305</v>
      </c>
      <c r="O23" s="373">
        <v>225576.8161813</v>
      </c>
      <c r="P23" s="221">
        <v>1653628.6480309998</v>
      </c>
      <c r="Q23" s="373">
        <v>366511.78591685911</v>
      </c>
      <c r="R23" s="373">
        <v>2020140.4339478589</v>
      </c>
      <c r="S23" s="373">
        <v>2245717.2501291591</v>
      </c>
      <c r="T23" s="221">
        <v>355831.09687271999</v>
      </c>
      <c r="U23" s="221">
        <v>189684.97981559529</v>
      </c>
      <c r="V23" s="221">
        <v>545516.07668831525</v>
      </c>
      <c r="W23" s="373">
        <v>4545900.4981412794</v>
      </c>
      <c r="X23" s="221">
        <v>354117.85889148992</v>
      </c>
      <c r="Y23" s="221">
        <v>4900018.3570327694</v>
      </c>
      <c r="Z23" s="221">
        <v>7691251.6838502437</v>
      </c>
      <c r="AA23" s="221">
        <v>-1084247.9053233503</v>
      </c>
      <c r="AB23" s="221">
        <v>-272458.90770463843</v>
      </c>
      <c r="AC23" s="221">
        <v>-1356706.8130279887</v>
      </c>
      <c r="AD23" s="221">
        <v>6334544.8708222546</v>
      </c>
    </row>
    <row r="24" spans="1:30">
      <c r="A24" s="217"/>
      <c r="B24" s="589" t="s">
        <v>146</v>
      </c>
      <c r="C24" s="371">
        <v>463844.88124100002</v>
      </c>
      <c r="D24" s="371">
        <v>377335.12978330004</v>
      </c>
      <c r="E24" s="375">
        <v>841180.01102430001</v>
      </c>
      <c r="F24" s="218">
        <v>5566054.2511209995</v>
      </c>
      <c r="G24" s="375">
        <v>199413.02061162994</v>
      </c>
      <c r="H24" s="375">
        <v>5765467.2717326293</v>
      </c>
      <c r="I24" s="375">
        <v>6606647.2827569293</v>
      </c>
      <c r="J24" s="376">
        <v>858701.22979736014</v>
      </c>
      <c r="K24" s="371">
        <v>-337232.35123400006</v>
      </c>
      <c r="L24" s="218">
        <v>-415283.98134456883</v>
      </c>
      <c r="M24" s="218">
        <v>-752516.33257856895</v>
      </c>
      <c r="N24" s="218">
        <v>106184.89721879119</v>
      </c>
      <c r="O24" s="373">
        <v>261918.29109330004</v>
      </c>
      <c r="P24" s="221">
        <v>1650646.9534759999</v>
      </c>
      <c r="Q24" s="373">
        <v>365895.51435027528</v>
      </c>
      <c r="R24" s="373">
        <v>2016542.4678262752</v>
      </c>
      <c r="S24" s="373">
        <v>2278460.7589195753</v>
      </c>
      <c r="T24" s="221">
        <v>359295.01459171996</v>
      </c>
      <c r="U24" s="221">
        <v>197600.73899239849</v>
      </c>
      <c r="V24" s="221">
        <v>556895.75358411844</v>
      </c>
      <c r="W24" s="373">
        <v>4665169.7776382789</v>
      </c>
      <c r="X24" s="221">
        <v>357021.42879925348</v>
      </c>
      <c r="Y24" s="221">
        <v>5022191.2064375328</v>
      </c>
      <c r="Z24" s="221">
        <v>7857547.7189412266</v>
      </c>
      <c r="AA24" s="221">
        <v>-1051264.6532174302</v>
      </c>
      <c r="AB24" s="221">
        <v>-305820.68018572847</v>
      </c>
      <c r="AC24" s="221">
        <v>-1357085.3334031587</v>
      </c>
      <c r="AD24" s="221">
        <v>6500462.3855380677</v>
      </c>
    </row>
    <row r="25" spans="1:30">
      <c r="A25" s="217"/>
      <c r="B25" s="589" t="s">
        <v>147</v>
      </c>
      <c r="C25" s="371">
        <v>462215.86728900007</v>
      </c>
      <c r="D25" s="44">
        <v>350332.5670863</v>
      </c>
      <c r="E25" s="375">
        <v>812548.43437530007</v>
      </c>
      <c r="F25" s="44">
        <v>5646168.0726314997</v>
      </c>
      <c r="G25" s="375">
        <v>233013.30537071262</v>
      </c>
      <c r="H25" s="375">
        <v>5879181.3780022124</v>
      </c>
      <c r="I25" s="375">
        <v>6691729.8123775125</v>
      </c>
      <c r="J25" s="376">
        <v>835202.5802127301</v>
      </c>
      <c r="K25" s="371">
        <v>-339955.24613149994</v>
      </c>
      <c r="L25" s="218">
        <v>-375800.44074626529</v>
      </c>
      <c r="M25" s="218">
        <v>-715755.68687776523</v>
      </c>
      <c r="N25" s="218">
        <v>119446.89333496487</v>
      </c>
      <c r="O25" s="373">
        <v>291833.03687030001</v>
      </c>
      <c r="P25" s="221">
        <v>1656012.0681100001</v>
      </c>
      <c r="Q25" s="373">
        <v>374643.22771200136</v>
      </c>
      <c r="R25" s="373">
        <v>2030655.2958220015</v>
      </c>
      <c r="S25" s="373">
        <v>2322488.3326923014</v>
      </c>
      <c r="T25" s="221">
        <v>362159.27738799999</v>
      </c>
      <c r="U25" s="221">
        <v>218858.6119631078</v>
      </c>
      <c r="V25" s="221">
        <v>581017.88935110776</v>
      </c>
      <c r="W25" s="373">
        <v>4684415.2516653799</v>
      </c>
      <c r="X25" s="221">
        <v>360045.84239858337</v>
      </c>
      <c r="Y25" s="221">
        <v>5044461.0940639628</v>
      </c>
      <c r="Z25" s="221">
        <v>7947967.3161073718</v>
      </c>
      <c r="AA25" s="221">
        <v>-1030950.4611081099</v>
      </c>
      <c r="AB25" s="221">
        <v>-344733.93595671473</v>
      </c>
      <c r="AC25" s="221">
        <v>-1375684.3970648246</v>
      </c>
      <c r="AD25" s="221">
        <v>6572282.9190425472</v>
      </c>
    </row>
    <row r="26" spans="1:30">
      <c r="A26" s="217"/>
      <c r="B26" s="589" t="s">
        <v>148</v>
      </c>
      <c r="C26" s="371">
        <v>448516.45624600002</v>
      </c>
      <c r="D26" s="44">
        <v>342450.30010405998</v>
      </c>
      <c r="E26" s="375">
        <v>790966.75635005999</v>
      </c>
      <c r="F26" s="44">
        <v>5668273.3544199998</v>
      </c>
      <c r="G26" s="375">
        <v>211708.1469715446</v>
      </c>
      <c r="H26" s="375">
        <v>5879981.501391544</v>
      </c>
      <c r="I26" s="375">
        <v>6670948.257741604</v>
      </c>
      <c r="J26" s="376">
        <v>810904.42003596993</v>
      </c>
      <c r="K26" s="371">
        <v>-327346.74439100001</v>
      </c>
      <c r="L26" s="218">
        <v>-409158.35232453613</v>
      </c>
      <c r="M26" s="218">
        <v>-736505.0967155362</v>
      </c>
      <c r="N26" s="218">
        <v>74399.32332043373</v>
      </c>
      <c r="O26" s="373">
        <v>291383.07312305999</v>
      </c>
      <c r="P26" s="221">
        <v>1650325.67399552</v>
      </c>
      <c r="Q26" s="373">
        <v>382516.2867920986</v>
      </c>
      <c r="R26" s="373">
        <v>2032841.9607876185</v>
      </c>
      <c r="S26" s="373">
        <v>2324225.0339106787</v>
      </c>
      <c r="T26" s="221">
        <v>379345.35813499999</v>
      </c>
      <c r="U26" s="221">
        <v>228972.7716638367</v>
      </c>
      <c r="V26" s="221">
        <v>608318.12979883666</v>
      </c>
      <c r="W26" s="373">
        <v>4721952.8399430001</v>
      </c>
      <c r="X26" s="221">
        <v>351311.6302356355</v>
      </c>
      <c r="Y26" s="221">
        <v>5073264.4701786358</v>
      </c>
      <c r="Z26" s="221">
        <v>8005807.6338881515</v>
      </c>
      <c r="AA26" s="221">
        <v>-1067324.5100725805</v>
      </c>
      <c r="AB26" s="221">
        <v>-341934.18939549016</v>
      </c>
      <c r="AC26" s="221">
        <v>-1409258.6994680706</v>
      </c>
      <c r="AD26" s="221">
        <v>6596548.9344200809</v>
      </c>
    </row>
    <row r="27" spans="1:30">
      <c r="A27" s="217"/>
      <c r="B27" s="589" t="s">
        <v>149</v>
      </c>
      <c r="C27" s="371">
        <v>456692.44993000006</v>
      </c>
      <c r="D27" s="44">
        <v>347819.06733806001</v>
      </c>
      <c r="E27" s="375">
        <v>804511.51726806001</v>
      </c>
      <c r="F27" s="44">
        <v>5732845.3395705</v>
      </c>
      <c r="G27" s="375">
        <v>210291.44417782745</v>
      </c>
      <c r="H27" s="375">
        <v>5943136.7837483278</v>
      </c>
      <c r="I27" s="375">
        <v>6747648.3010163875</v>
      </c>
      <c r="J27" s="376">
        <v>821428.31014003011</v>
      </c>
      <c r="K27" s="371">
        <v>-340580.33731779474</v>
      </c>
      <c r="L27" s="218">
        <v>-379643.96664857568</v>
      </c>
      <c r="M27" s="218">
        <v>-720224.30396637041</v>
      </c>
      <c r="N27" s="218">
        <v>101204.0061736597</v>
      </c>
      <c r="O27" s="373">
        <v>307859.35636005999</v>
      </c>
      <c r="P27" s="221">
        <v>1615222.877104</v>
      </c>
      <c r="Q27" s="373">
        <v>350618.89886059432</v>
      </c>
      <c r="R27" s="373">
        <v>1965841.7759645942</v>
      </c>
      <c r="S27" s="373">
        <v>2273701.1323246541</v>
      </c>
      <c r="T27" s="221">
        <v>381391.44805100001</v>
      </c>
      <c r="U27" s="221">
        <v>237847.73805028151</v>
      </c>
      <c r="V27" s="221">
        <v>619239.18610128155</v>
      </c>
      <c r="W27" s="373">
        <v>4801959.5629310003</v>
      </c>
      <c r="X27" s="221">
        <v>353915.68267453375</v>
      </c>
      <c r="Y27" s="221">
        <v>5155875.2456055339</v>
      </c>
      <c r="Z27" s="221">
        <v>8048815.5640314706</v>
      </c>
      <c r="AA27" s="221">
        <v>-1049924.3604301503</v>
      </c>
      <c r="AB27" s="221">
        <v>-352446.90875900618</v>
      </c>
      <c r="AC27" s="221">
        <v>-1402371.2691891566</v>
      </c>
      <c r="AD27" s="221">
        <v>6646444.294842314</v>
      </c>
    </row>
    <row r="28" spans="1:30">
      <c r="A28" s="217"/>
      <c r="B28" s="589" t="s">
        <v>150</v>
      </c>
      <c r="C28" s="371">
        <v>453084.18318499997</v>
      </c>
      <c r="D28" s="44">
        <v>338686.51414765004</v>
      </c>
      <c r="E28" s="375">
        <v>791770.69733264996</v>
      </c>
      <c r="F28" s="44">
        <v>5789081.3419965003</v>
      </c>
      <c r="G28" s="375">
        <v>214530.09177943485</v>
      </c>
      <c r="H28" s="375">
        <v>6003611.4337759353</v>
      </c>
      <c r="I28" s="375">
        <v>6795382.1311085857</v>
      </c>
      <c r="J28" s="376">
        <v>897264.95430256973</v>
      </c>
      <c r="K28" s="371">
        <v>-335857.40429149999</v>
      </c>
      <c r="L28" s="218">
        <v>-389893.7727806227</v>
      </c>
      <c r="M28" s="218">
        <v>-725751.17707212269</v>
      </c>
      <c r="N28" s="218">
        <v>171513.77723044704</v>
      </c>
      <c r="O28" s="373">
        <v>257134.63416265001</v>
      </c>
      <c r="P28" s="221">
        <v>1616957.05023124</v>
      </c>
      <c r="Q28" s="373">
        <v>352615.85173321137</v>
      </c>
      <c r="R28" s="373">
        <v>1969572.9019644514</v>
      </c>
      <c r="S28" s="373">
        <v>2226707.5361271016</v>
      </c>
      <c r="T28" s="221">
        <v>396292.18930600001</v>
      </c>
      <c r="U28" s="221">
        <v>240074.72199565289</v>
      </c>
      <c r="V28" s="221">
        <v>636366.9113016529</v>
      </c>
      <c r="W28" s="373">
        <v>4833940.4874664098</v>
      </c>
      <c r="X28" s="221">
        <v>368454.78195380757</v>
      </c>
      <c r="Y28" s="221">
        <v>5202395.2694202177</v>
      </c>
      <c r="Z28" s="221">
        <v>8065469.7168489723</v>
      </c>
      <c r="AA28" s="221">
        <v>-1084879.8718491097</v>
      </c>
      <c r="AB28" s="221">
        <v>-356721.49112261453</v>
      </c>
      <c r="AC28" s="221">
        <v>-1441601.3629717242</v>
      </c>
      <c r="AD28" s="221">
        <v>6623868.3538772482</v>
      </c>
    </row>
    <row r="29" spans="1:30">
      <c r="A29" s="217"/>
      <c r="B29" s="589" t="s">
        <v>151</v>
      </c>
      <c r="C29" s="371">
        <v>461788.27552999998</v>
      </c>
      <c r="D29" s="44">
        <v>329765.66019677004</v>
      </c>
      <c r="E29" s="375">
        <v>791553.93572676997</v>
      </c>
      <c r="F29" s="44">
        <v>5872002.4452769998</v>
      </c>
      <c r="G29" s="375">
        <v>202856.42057820101</v>
      </c>
      <c r="H29" s="375">
        <v>6074858.8658552011</v>
      </c>
      <c r="I29" s="375">
        <v>6866412.8015819713</v>
      </c>
      <c r="J29" s="376">
        <v>901490.54205950012</v>
      </c>
      <c r="K29" s="371">
        <v>-313903.46021000005</v>
      </c>
      <c r="L29" s="218">
        <v>-420735.01676281652</v>
      </c>
      <c r="M29" s="218">
        <v>-734638.47697281651</v>
      </c>
      <c r="N29" s="218">
        <v>166852.06508668361</v>
      </c>
      <c r="O29" s="373">
        <v>246297.20743577002</v>
      </c>
      <c r="P29" s="221">
        <v>1668700.118273</v>
      </c>
      <c r="Q29" s="373">
        <v>357422.85469321575</v>
      </c>
      <c r="R29" s="373">
        <v>2026122.9729662158</v>
      </c>
      <c r="S29" s="373">
        <v>2272420.180401986</v>
      </c>
      <c r="T29" s="221">
        <v>399738.89677300001</v>
      </c>
      <c r="U29" s="221">
        <v>239757.91993170147</v>
      </c>
      <c r="V29" s="221">
        <v>639496.81670470152</v>
      </c>
      <c r="W29" s="373">
        <v>4874599.0573141892</v>
      </c>
      <c r="X29" s="221">
        <v>373758.25518675119</v>
      </c>
      <c r="Y29" s="221">
        <v>5248357.3125009406</v>
      </c>
      <c r="Z29" s="221">
        <v>8160274.3096076287</v>
      </c>
      <c r="AA29" s="221">
        <v>-1113365.9806411904</v>
      </c>
      <c r="AB29" s="221">
        <v>-347347.59247065103</v>
      </c>
      <c r="AC29" s="221">
        <v>-1460713.5731118415</v>
      </c>
      <c r="AD29" s="221">
        <v>6699560.7364957873</v>
      </c>
    </row>
    <row r="30" spans="1:30">
      <c r="A30" s="217"/>
      <c r="B30" s="589" t="s">
        <v>152</v>
      </c>
      <c r="C30" s="378">
        <v>461061.69344200002</v>
      </c>
      <c r="D30" s="45">
        <v>347926.26007077296</v>
      </c>
      <c r="E30" s="375">
        <v>808987.95351277292</v>
      </c>
      <c r="F30" s="45">
        <v>5910302.2937093601</v>
      </c>
      <c r="G30" s="375">
        <v>214106.92449786607</v>
      </c>
      <c r="H30" s="375">
        <v>6124409.2182072261</v>
      </c>
      <c r="I30" s="375">
        <v>6933397.1717199991</v>
      </c>
      <c r="J30" s="379">
        <v>811199.40942999977</v>
      </c>
      <c r="K30" s="378">
        <v>-339896.01751171006</v>
      </c>
      <c r="L30" s="220">
        <v>-463659.39563821588</v>
      </c>
      <c r="M30" s="220">
        <v>-803555.41314992588</v>
      </c>
      <c r="N30" s="220">
        <v>7643.9962800738867</v>
      </c>
      <c r="O30" s="373">
        <v>368909.65294477303</v>
      </c>
      <c r="P30" s="221">
        <v>1685623.32848307</v>
      </c>
      <c r="Q30" s="373">
        <v>373020.38920421735</v>
      </c>
      <c r="R30" s="373">
        <v>2058643.7176872874</v>
      </c>
      <c r="S30" s="373">
        <v>2427553.3706320603</v>
      </c>
      <c r="T30" s="221">
        <v>409143.59577299998</v>
      </c>
      <c r="U30" s="221">
        <v>246840.26045296033</v>
      </c>
      <c r="V30" s="221">
        <v>655983.85622596031</v>
      </c>
      <c r="W30" s="373">
        <v>4961906.0081110001</v>
      </c>
      <c r="X30" s="221">
        <v>393750.79303890769</v>
      </c>
      <c r="Y30" s="221">
        <v>5355656.8011499075</v>
      </c>
      <c r="Z30" s="221">
        <v>8439194.0280079283</v>
      </c>
      <c r="AA30" s="221">
        <v>-1177595.7300072401</v>
      </c>
      <c r="AB30" s="221">
        <v>-335845.12256000319</v>
      </c>
      <c r="AC30" s="221">
        <v>-1513440.8525672434</v>
      </c>
      <c r="AD30" s="221">
        <v>6925753.1754406849</v>
      </c>
    </row>
    <row r="31" spans="1:30">
      <c r="A31" s="217"/>
      <c r="B31" s="589" t="s">
        <v>153</v>
      </c>
      <c r="C31" s="378">
        <v>447320.20922199998</v>
      </c>
      <c r="D31" s="45">
        <v>335338.82438383996</v>
      </c>
      <c r="E31" s="375">
        <v>782659.03360583994</v>
      </c>
      <c r="F31" s="45">
        <v>5983637.4064710001</v>
      </c>
      <c r="G31" s="375">
        <v>222075.13307465083</v>
      </c>
      <c r="H31" s="375">
        <v>6205712.5395456506</v>
      </c>
      <c r="I31" s="375">
        <v>6988371.5731514907</v>
      </c>
      <c r="J31" s="379">
        <v>784799.59777447034</v>
      </c>
      <c r="K31" s="378">
        <v>-318887.58190700004</v>
      </c>
      <c r="L31" s="220">
        <v>-482901.0474398536</v>
      </c>
      <c r="M31" s="220">
        <v>-801788.62934685359</v>
      </c>
      <c r="N31" s="220">
        <v>-16989.031572383246</v>
      </c>
      <c r="O31" s="373">
        <v>418005.92683484004</v>
      </c>
      <c r="P31" s="221">
        <v>1621603.7973110001</v>
      </c>
      <c r="Q31" s="373">
        <v>382754.98118449736</v>
      </c>
      <c r="R31" s="373">
        <v>2004358.7784954975</v>
      </c>
      <c r="S31" s="373">
        <v>2422364.7053303374</v>
      </c>
      <c r="T31" s="221">
        <v>413487.77183799999</v>
      </c>
      <c r="U31" s="221">
        <v>287642.79118158179</v>
      </c>
      <c r="V31" s="221">
        <v>701130.56301958184</v>
      </c>
      <c r="W31" s="373">
        <v>5021586.7827110002</v>
      </c>
      <c r="X31" s="221">
        <v>408136.74654467095</v>
      </c>
      <c r="Y31" s="221">
        <v>5429723.5292556714</v>
      </c>
      <c r="Z31" s="221">
        <v>8553218.7976055909</v>
      </c>
      <c r="AA31" s="221">
        <v>-1174299.8544852452</v>
      </c>
      <c r="AB31" s="221">
        <v>-373558.33839624585</v>
      </c>
      <c r="AC31" s="221">
        <v>-1547858.192881491</v>
      </c>
      <c r="AD31" s="221">
        <v>7005360.6047240999</v>
      </c>
    </row>
    <row r="32" spans="1:30">
      <c r="A32" s="217"/>
      <c r="B32" s="589" t="s">
        <v>154</v>
      </c>
      <c r="C32" s="378">
        <v>451373.43045800005</v>
      </c>
      <c r="D32" s="45">
        <v>337446.71328046999</v>
      </c>
      <c r="E32" s="375">
        <v>788820.14373847004</v>
      </c>
      <c r="F32" s="45">
        <v>6025841.3114769999</v>
      </c>
      <c r="G32" s="375">
        <v>227967.51023384833</v>
      </c>
      <c r="H32" s="375">
        <v>6253808.8217108482</v>
      </c>
      <c r="I32" s="375">
        <v>7042628.9654493183</v>
      </c>
      <c r="J32" s="379">
        <v>737465.34402054513</v>
      </c>
      <c r="K32" s="378">
        <v>-312305.17395900004</v>
      </c>
      <c r="L32" s="220">
        <v>-468190.54273295955</v>
      </c>
      <c r="M32" s="220">
        <v>-780495.71669195965</v>
      </c>
      <c r="N32" s="220">
        <v>-43030.372671414516</v>
      </c>
      <c r="O32" s="373">
        <v>438319.13632446999</v>
      </c>
      <c r="P32" s="221">
        <v>1632059.2148686501</v>
      </c>
      <c r="Q32" s="373">
        <v>394630.00374107651</v>
      </c>
      <c r="R32" s="373">
        <v>2026689.2186097265</v>
      </c>
      <c r="S32" s="373">
        <v>2465008.3549341965</v>
      </c>
      <c r="T32" s="221">
        <v>413592.10078799998</v>
      </c>
      <c r="U32" s="221">
        <v>301732.52126974234</v>
      </c>
      <c r="V32" s="221">
        <v>715324.62205774232</v>
      </c>
      <c r="W32" s="373">
        <v>5094946.5054989997</v>
      </c>
      <c r="X32" s="221">
        <v>414084.13937602064</v>
      </c>
      <c r="Y32" s="221">
        <v>5509030.6448750207</v>
      </c>
      <c r="Z32" s="221">
        <v>8689363.6218669601</v>
      </c>
      <c r="AA32" s="221">
        <v>-1189415.6723256751</v>
      </c>
      <c r="AB32" s="221">
        <v>-414288.6114200321</v>
      </c>
      <c r="AC32" s="221">
        <v>-1603704.2837457072</v>
      </c>
      <c r="AD32" s="221">
        <v>7085659.3381212531</v>
      </c>
    </row>
    <row r="33" spans="1:30">
      <c r="A33" s="217"/>
      <c r="B33" s="589" t="s">
        <v>155</v>
      </c>
      <c r="C33" s="378">
        <v>473066.12775599997</v>
      </c>
      <c r="D33" s="45">
        <v>357727.12902634998</v>
      </c>
      <c r="E33" s="375">
        <v>830793.2567823499</v>
      </c>
      <c r="F33" s="45">
        <v>6071117.5185370101</v>
      </c>
      <c r="G33" s="375">
        <v>226385.91414263847</v>
      </c>
      <c r="H33" s="375">
        <v>6297503.4326796485</v>
      </c>
      <c r="I33" s="375">
        <v>7128296.6894619986</v>
      </c>
      <c r="J33" s="379">
        <v>750541.14853672683</v>
      </c>
      <c r="K33" s="378">
        <v>-341768.73281650001</v>
      </c>
      <c r="L33" s="220">
        <v>-475779.4634285479</v>
      </c>
      <c r="M33" s="220">
        <v>-817548.19624504796</v>
      </c>
      <c r="N33" s="220">
        <v>-67007.04770832113</v>
      </c>
      <c r="O33" s="221">
        <v>472817.03840745997</v>
      </c>
      <c r="P33" s="221">
        <v>1643185.4524037701</v>
      </c>
      <c r="Q33" s="373">
        <v>400708.8990144321</v>
      </c>
      <c r="R33" s="373">
        <v>2043894.3514182023</v>
      </c>
      <c r="S33" s="373">
        <v>2516711.3898256621</v>
      </c>
      <c r="T33" s="221">
        <v>432853.51034799998</v>
      </c>
      <c r="U33" s="221">
        <v>322526.10436253098</v>
      </c>
      <c r="V33" s="221">
        <v>755379.61471053096</v>
      </c>
      <c r="W33" s="373">
        <v>5135546.6724300003</v>
      </c>
      <c r="X33" s="221">
        <v>425804.77012101136</v>
      </c>
      <c r="Y33" s="221">
        <v>5561351.4425510112</v>
      </c>
      <c r="Z33" s="221">
        <v>8833442.4470872041</v>
      </c>
      <c r="AA33" s="221">
        <v>-1191264.3139919373</v>
      </c>
      <c r="AB33" s="221">
        <v>-446874.39592678798</v>
      </c>
      <c r="AC33" s="221">
        <v>-1638138.7099187253</v>
      </c>
      <c r="AD33" s="221">
        <v>7195303.7371684788</v>
      </c>
    </row>
    <row r="34" spans="1:30">
      <c r="A34" s="217"/>
      <c r="B34" s="377"/>
      <c r="C34" s="380"/>
      <c r="D34" s="380"/>
      <c r="E34" s="380"/>
      <c r="F34" s="380"/>
      <c r="G34" s="380"/>
      <c r="H34" s="380"/>
      <c r="I34" s="380"/>
      <c r="J34" s="380"/>
      <c r="K34" s="380"/>
      <c r="L34" s="380"/>
      <c r="M34" s="380"/>
      <c r="N34" s="380"/>
      <c r="O34" s="373"/>
      <c r="P34" s="221"/>
      <c r="Q34" s="373"/>
      <c r="R34" s="373"/>
      <c r="S34" s="373"/>
      <c r="T34" s="221"/>
      <c r="U34" s="221"/>
      <c r="V34" s="221"/>
      <c r="W34" s="373"/>
      <c r="X34" s="221"/>
      <c r="Y34" s="221"/>
      <c r="Z34" s="221"/>
      <c r="AA34" s="221"/>
      <c r="AB34" s="221"/>
      <c r="AC34" s="221"/>
      <c r="AD34" s="221"/>
    </row>
    <row r="35" spans="1:30">
      <c r="A35" s="217">
        <v>2019</v>
      </c>
      <c r="B35" s="589" t="s">
        <v>144</v>
      </c>
      <c r="C35" s="218">
        <v>458292.47427200002</v>
      </c>
      <c r="D35" s="371">
        <v>342198.42390401999</v>
      </c>
      <c r="E35" s="375">
        <v>800490.89817602001</v>
      </c>
      <c r="F35" s="376">
        <v>6092857.6225890005</v>
      </c>
      <c r="G35" s="371">
        <v>217577.9626664861</v>
      </c>
      <c r="H35" s="375">
        <v>6310435.5852554869</v>
      </c>
      <c r="I35" s="375">
        <v>7110926.4834315069</v>
      </c>
      <c r="J35" s="376">
        <v>676898.51206393412</v>
      </c>
      <c r="K35" s="371">
        <v>-322053.12124300003</v>
      </c>
      <c r="L35" s="371">
        <v>-476443.13406412175</v>
      </c>
      <c r="M35" s="371">
        <v>-798496.25530712178</v>
      </c>
      <c r="N35" s="371">
        <v>-121597.74324318767</v>
      </c>
      <c r="O35" s="373">
        <v>516469.33139601996</v>
      </c>
      <c r="P35" s="221">
        <v>1692940.0055130001</v>
      </c>
      <c r="Q35" s="373">
        <v>417472.3334535287</v>
      </c>
      <c r="R35" s="373">
        <v>2110412.3389665289</v>
      </c>
      <c r="S35" s="373">
        <v>2626881.6703625489</v>
      </c>
      <c r="T35" s="221">
        <v>431346.76532200002</v>
      </c>
      <c r="U35" s="221">
        <v>279754.07206004433</v>
      </c>
      <c r="V35" s="221">
        <v>711100.83738204441</v>
      </c>
      <c r="W35" s="373">
        <v>5126060.72596124</v>
      </c>
      <c r="X35" s="221">
        <v>423325.0708215363</v>
      </c>
      <c r="Y35" s="221">
        <v>5549385.7967827767</v>
      </c>
      <c r="Z35" s="221">
        <v>8887368.3045273703</v>
      </c>
      <c r="AA35" s="221">
        <v>-1228313.6982485442</v>
      </c>
      <c r="AB35" s="221">
        <v>-426530.37960450153</v>
      </c>
      <c r="AC35" s="221">
        <v>-1654844.0778530459</v>
      </c>
      <c r="AD35" s="221">
        <v>7232524.2266743239</v>
      </c>
    </row>
    <row r="36" spans="1:30">
      <c r="A36" s="217"/>
      <c r="B36" s="589" t="s">
        <v>145</v>
      </c>
      <c r="C36" s="218">
        <v>465890.76409299998</v>
      </c>
      <c r="D36" s="371">
        <v>340223.87324702</v>
      </c>
      <c r="E36" s="375">
        <v>806114.63734001992</v>
      </c>
      <c r="F36" s="376">
        <v>6150441.1525770798</v>
      </c>
      <c r="G36" s="371">
        <v>232042.22130077341</v>
      </c>
      <c r="H36" s="375">
        <v>6382483.3738778532</v>
      </c>
      <c r="I36" s="375">
        <v>7188598.0112178735</v>
      </c>
      <c r="J36" s="376">
        <v>690903.64321384847</v>
      </c>
      <c r="K36" s="371">
        <v>-310759.16284499993</v>
      </c>
      <c r="L36" s="371">
        <v>-475860.1475963057</v>
      </c>
      <c r="M36" s="371">
        <v>-786619.31044130563</v>
      </c>
      <c r="N36" s="371">
        <v>-95715.667227457161</v>
      </c>
      <c r="O36" s="373">
        <v>511722.18007702002</v>
      </c>
      <c r="P36" s="221">
        <v>1726111.7660315</v>
      </c>
      <c r="Q36" s="373">
        <v>435348.1807122294</v>
      </c>
      <c r="R36" s="373">
        <v>2161459.9467437295</v>
      </c>
      <c r="S36" s="373">
        <v>2673182.1268207496</v>
      </c>
      <c r="T36" s="221">
        <v>434703.097955</v>
      </c>
      <c r="U36" s="221">
        <v>280042.67658562399</v>
      </c>
      <c r="V36" s="221">
        <v>714745.774540624</v>
      </c>
      <c r="W36" s="373">
        <v>5142996.3405839996</v>
      </c>
      <c r="X36" s="221">
        <v>414000.55730929691</v>
      </c>
      <c r="Y36" s="221">
        <v>5556996.8978932966</v>
      </c>
      <c r="Z36" s="221">
        <v>8944924.7992546707</v>
      </c>
      <c r="AA36" s="221">
        <v>-1239122.0750996682</v>
      </c>
      <c r="AB36" s="221">
        <v>-421489.0457100714</v>
      </c>
      <c r="AC36" s="221">
        <v>-1660611.1208097397</v>
      </c>
      <c r="AD36" s="221">
        <v>7284313.6784449313</v>
      </c>
    </row>
    <row r="37" spans="1:30">
      <c r="A37" s="217"/>
      <c r="B37" s="589" t="s">
        <v>146</v>
      </c>
      <c r="C37" s="371">
        <v>496057.87390400004</v>
      </c>
      <c r="D37" s="371">
        <v>357510.42014976003</v>
      </c>
      <c r="E37" s="375">
        <v>853568.29405376012</v>
      </c>
      <c r="F37" s="218">
        <v>6178001.5733563304</v>
      </c>
      <c r="G37" s="375">
        <v>221735.38167585633</v>
      </c>
      <c r="H37" s="375">
        <v>6399736.9550321866</v>
      </c>
      <c r="I37" s="375">
        <v>7253305.2490859469</v>
      </c>
      <c r="J37" s="376">
        <v>691891.48242887517</v>
      </c>
      <c r="K37" s="371">
        <v>-291661.45569122001</v>
      </c>
      <c r="L37" s="218">
        <v>-369623.35893347592</v>
      </c>
      <c r="M37" s="218">
        <v>-661284.81462469592</v>
      </c>
      <c r="N37" s="218">
        <v>30606.667804179247</v>
      </c>
      <c r="O37" s="373">
        <v>504705.95141511003</v>
      </c>
      <c r="P37" s="221">
        <v>1733524.5099849999</v>
      </c>
      <c r="Q37" s="373">
        <v>376025.39422424906</v>
      </c>
      <c r="R37" s="373">
        <v>2109549.9042092487</v>
      </c>
      <c r="S37" s="373">
        <v>2614255.8556243586</v>
      </c>
      <c r="T37" s="221">
        <v>436181.45773600001</v>
      </c>
      <c r="U37" s="221">
        <v>266391.45066518913</v>
      </c>
      <c r="V37" s="221">
        <v>702572.90840118914</v>
      </c>
      <c r="W37" s="373">
        <v>5182016.4824795099</v>
      </c>
      <c r="X37" s="221">
        <v>398222.48330580682</v>
      </c>
      <c r="Y37" s="221">
        <v>5580238.9657853171</v>
      </c>
      <c r="Z37" s="221">
        <v>8897067.7298108656</v>
      </c>
      <c r="AA37" s="221">
        <v>-1225088.560944635</v>
      </c>
      <c r="AB37" s="221">
        <v>-449280.58758591278</v>
      </c>
      <c r="AC37" s="221">
        <v>-1674369.1485305477</v>
      </c>
      <c r="AD37" s="221">
        <v>7222698.5812803181</v>
      </c>
    </row>
    <row r="38" spans="1:30">
      <c r="A38" s="217"/>
      <c r="B38" s="589" t="s">
        <v>147</v>
      </c>
      <c r="C38" s="371">
        <v>463800.83987999998</v>
      </c>
      <c r="D38" s="44">
        <v>364516.14369439997</v>
      </c>
      <c r="E38" s="375">
        <v>828316.98357439996</v>
      </c>
      <c r="F38" s="44">
        <v>6239682.2663174998</v>
      </c>
      <c r="G38" s="375">
        <v>227456.38124199471</v>
      </c>
      <c r="H38" s="375">
        <v>6467138.6475594947</v>
      </c>
      <c r="I38" s="375">
        <v>7295455.6311338944</v>
      </c>
      <c r="J38" s="376">
        <v>771272.36157891992</v>
      </c>
      <c r="K38" s="371">
        <v>-268339.26142550004</v>
      </c>
      <c r="L38" s="218">
        <v>-384822.62079358287</v>
      </c>
      <c r="M38" s="218">
        <v>-653161.88221908291</v>
      </c>
      <c r="N38" s="218">
        <v>118110.47935983702</v>
      </c>
      <c r="O38" s="373">
        <v>436062.07306639996</v>
      </c>
      <c r="P38" s="221">
        <v>1772820.6822560001</v>
      </c>
      <c r="Q38" s="373">
        <v>376793.54620176821</v>
      </c>
      <c r="R38" s="373">
        <v>2149614.2284577684</v>
      </c>
      <c r="S38" s="373">
        <v>2585676.3015241683</v>
      </c>
      <c r="T38" s="221">
        <v>450262.812003</v>
      </c>
      <c r="U38" s="221">
        <v>275447.84012936929</v>
      </c>
      <c r="V38" s="221">
        <v>725710.65213236935</v>
      </c>
      <c r="W38" s="373">
        <v>5139385.4640560001</v>
      </c>
      <c r="X38" s="221">
        <v>397190.47898467531</v>
      </c>
      <c r="Y38" s="221">
        <v>5536575.9430406755</v>
      </c>
      <c r="Z38" s="221">
        <v>8847962.8966972139</v>
      </c>
      <c r="AA38" s="221">
        <v>-1233464.8816428296</v>
      </c>
      <c r="AB38" s="221">
        <v>-437152.86328023515</v>
      </c>
      <c r="AC38" s="221">
        <v>-1670617.7449230647</v>
      </c>
      <c r="AD38" s="221">
        <v>7177345.1517741494</v>
      </c>
    </row>
    <row r="39" spans="1:30">
      <c r="A39" s="217"/>
      <c r="B39" s="589" t="s">
        <v>148</v>
      </c>
      <c r="C39" s="371">
        <v>452378.11398800008</v>
      </c>
      <c r="D39" s="44">
        <v>349830.26420050999</v>
      </c>
      <c r="E39" s="375">
        <v>802208.37818851008</v>
      </c>
      <c r="F39" s="44">
        <v>6274965.5167915002</v>
      </c>
      <c r="G39" s="375">
        <v>217589.48806962062</v>
      </c>
      <c r="H39" s="375">
        <v>6492555.0048611211</v>
      </c>
      <c r="I39" s="375">
        <v>7294763.3830496315</v>
      </c>
      <c r="J39" s="376">
        <v>779272.74580789066</v>
      </c>
      <c r="K39" s="371">
        <v>-280640.13204649999</v>
      </c>
      <c r="L39" s="218">
        <v>-389896.79555017361</v>
      </c>
      <c r="M39" s="218">
        <v>-670536.9275966736</v>
      </c>
      <c r="N39" s="218">
        <v>108735.81821121706</v>
      </c>
      <c r="O39" s="373">
        <v>317083.63187650999</v>
      </c>
      <c r="P39" s="221">
        <v>1897452.5759459999</v>
      </c>
      <c r="Q39" s="373">
        <v>381374.83559334441</v>
      </c>
      <c r="R39" s="373">
        <v>2278827.4115393441</v>
      </c>
      <c r="S39" s="373">
        <v>2595911.0434158542</v>
      </c>
      <c r="T39" s="221">
        <v>448793.597289</v>
      </c>
      <c r="U39" s="221">
        <v>277560.97972968419</v>
      </c>
      <c r="V39" s="221">
        <v>726354.57701868424</v>
      </c>
      <c r="W39" s="373">
        <v>5132565.8986459998</v>
      </c>
      <c r="X39" s="221">
        <v>403392.83547692565</v>
      </c>
      <c r="Y39" s="221">
        <v>5535958.7341229254</v>
      </c>
      <c r="Z39" s="221">
        <v>8858224.3545574639</v>
      </c>
      <c r="AA39" s="221">
        <v>-1217354.4225399003</v>
      </c>
      <c r="AB39" s="221">
        <v>-454842.36718015978</v>
      </c>
      <c r="AC39" s="221">
        <v>-1672196.7897200601</v>
      </c>
      <c r="AD39" s="221">
        <v>7186027.5648374036</v>
      </c>
    </row>
    <row r="40" spans="1:30">
      <c r="A40" s="217"/>
      <c r="B40" s="589" t="s">
        <v>149</v>
      </c>
      <c r="C40" s="371">
        <v>454674.17576199997</v>
      </c>
      <c r="D40" s="44">
        <v>348650.81200407998</v>
      </c>
      <c r="E40" s="375">
        <v>803324.98776607995</v>
      </c>
      <c r="F40" s="44">
        <v>6312151.0684580095</v>
      </c>
      <c r="G40" s="375">
        <v>222291.09561536417</v>
      </c>
      <c r="H40" s="375">
        <v>6534442.1640733741</v>
      </c>
      <c r="I40" s="375">
        <v>7337767.1518394537</v>
      </c>
      <c r="J40" s="376">
        <v>807936.58925373422</v>
      </c>
      <c r="K40" s="371">
        <v>-307160.19792747521</v>
      </c>
      <c r="L40" s="218">
        <v>-392283.71365238808</v>
      </c>
      <c r="M40" s="218">
        <v>-699443.91157986328</v>
      </c>
      <c r="N40" s="218">
        <v>108492.67767387093</v>
      </c>
      <c r="O40" s="373">
        <v>342906.79607466003</v>
      </c>
      <c r="P40" s="221">
        <v>1935682.9430490001</v>
      </c>
      <c r="Q40" s="373">
        <v>389480.42423821765</v>
      </c>
      <c r="R40" s="373">
        <v>2325163.3672872176</v>
      </c>
      <c r="S40" s="373">
        <v>2668070.1633618777</v>
      </c>
      <c r="T40" s="221">
        <v>450840.00686800003</v>
      </c>
      <c r="U40" s="221">
        <v>279373.64848721307</v>
      </c>
      <c r="V40" s="221">
        <v>730213.65535521309</v>
      </c>
      <c r="W40" s="373">
        <v>5184664.1719926726</v>
      </c>
      <c r="X40" s="221">
        <v>410888.50859496911</v>
      </c>
      <c r="Y40" s="221">
        <v>5595552.6805876419</v>
      </c>
      <c r="Z40" s="221">
        <v>8993836.4993047323</v>
      </c>
      <c r="AA40" s="221">
        <v>-1299394.2530866042</v>
      </c>
      <c r="AB40" s="221">
        <v>-465167.77205264784</v>
      </c>
      <c r="AC40" s="221">
        <v>-1764562.025139252</v>
      </c>
      <c r="AD40" s="221">
        <v>7229274.4741654806</v>
      </c>
    </row>
    <row r="41" spans="1:30">
      <c r="A41" s="217"/>
      <c r="B41" s="589" t="s">
        <v>150</v>
      </c>
      <c r="C41" s="371">
        <v>454037.18002199999</v>
      </c>
      <c r="D41" s="44">
        <v>344708.47009812004</v>
      </c>
      <c r="E41" s="375">
        <v>798745.65012012003</v>
      </c>
      <c r="F41" s="44">
        <v>6342734.6803975003</v>
      </c>
      <c r="G41" s="375">
        <v>213951.11318497156</v>
      </c>
      <c r="H41" s="375">
        <v>6556685.793582472</v>
      </c>
      <c r="I41" s="375">
        <v>7355431.4437025916</v>
      </c>
      <c r="J41" s="376">
        <v>823765.34555692063</v>
      </c>
      <c r="K41" s="371">
        <v>-342866.5309905</v>
      </c>
      <c r="L41" s="218">
        <v>-366914.87918244035</v>
      </c>
      <c r="M41" s="218">
        <v>-709781.41017294035</v>
      </c>
      <c r="N41" s="218">
        <v>113983.93538398028</v>
      </c>
      <c r="O41" s="373">
        <v>345819.11724012002</v>
      </c>
      <c r="P41" s="221">
        <v>1964959.1583120003</v>
      </c>
      <c r="Q41" s="373">
        <v>393302.77088903083</v>
      </c>
      <c r="R41" s="373">
        <v>2358261.9292010311</v>
      </c>
      <c r="S41" s="373">
        <v>2704081.0464411513</v>
      </c>
      <c r="T41" s="221">
        <v>462081.04858399997</v>
      </c>
      <c r="U41" s="221">
        <v>267238.08910326555</v>
      </c>
      <c r="V41" s="221">
        <v>729319.13768726552</v>
      </c>
      <c r="W41" s="373">
        <v>5181808.3101589996</v>
      </c>
      <c r="X41" s="221">
        <v>412586.44553139753</v>
      </c>
      <c r="Y41" s="221">
        <v>5594394.7556903968</v>
      </c>
      <c r="Z41" s="221">
        <v>9027794.9398188144</v>
      </c>
      <c r="AA41" s="221">
        <v>-1294086.1183440704</v>
      </c>
      <c r="AB41" s="221">
        <v>-492261.31315628183</v>
      </c>
      <c r="AC41" s="221">
        <v>-1786347.4315003522</v>
      </c>
      <c r="AD41" s="221">
        <v>7241447.5083184624</v>
      </c>
    </row>
    <row r="42" spans="1:30">
      <c r="A42" s="217"/>
      <c r="B42" s="589" t="s">
        <v>151</v>
      </c>
      <c r="C42" s="371">
        <v>470147.98334999999</v>
      </c>
      <c r="D42" s="44">
        <v>347980.21220675</v>
      </c>
      <c r="E42" s="375">
        <v>818128.19555675006</v>
      </c>
      <c r="F42" s="44">
        <v>6358337.6915480001</v>
      </c>
      <c r="G42" s="375">
        <v>220400.38795596667</v>
      </c>
      <c r="H42" s="375">
        <v>6578738.0795039665</v>
      </c>
      <c r="I42" s="375">
        <v>7396866.275060717</v>
      </c>
      <c r="J42" s="376">
        <v>848434.89827844943</v>
      </c>
      <c r="K42" s="371">
        <v>-343788.75956499996</v>
      </c>
      <c r="L42" s="218">
        <v>-393290.75510256237</v>
      </c>
      <c r="M42" s="218">
        <v>-737079.51466756233</v>
      </c>
      <c r="N42" s="218">
        <v>111355.3836108871</v>
      </c>
      <c r="O42" s="373">
        <v>350581.58392174996</v>
      </c>
      <c r="P42" s="221">
        <v>1988356.7245266</v>
      </c>
      <c r="Q42" s="373">
        <v>413055.88774448063</v>
      </c>
      <c r="R42" s="373">
        <v>2401412.6122710807</v>
      </c>
      <c r="S42" s="373">
        <v>2751994.1961928308</v>
      </c>
      <c r="T42" s="221">
        <v>460665.39782399999</v>
      </c>
      <c r="U42" s="221">
        <v>286200.16153828602</v>
      </c>
      <c r="V42" s="221">
        <v>746865.559362286</v>
      </c>
      <c r="W42" s="373">
        <v>5205961.0989039997</v>
      </c>
      <c r="X42" s="221">
        <v>410518.6150212019</v>
      </c>
      <c r="Y42" s="221">
        <v>5616479.7139252014</v>
      </c>
      <c r="Z42" s="221">
        <v>9115339.4694803171</v>
      </c>
      <c r="AA42" s="221">
        <v>-1333745.0567855297</v>
      </c>
      <c r="AB42" s="221">
        <v>-496083.52124543954</v>
      </c>
      <c r="AC42" s="221">
        <v>-1829828.5780309692</v>
      </c>
      <c r="AD42" s="221">
        <v>7285510.8914493481</v>
      </c>
    </row>
    <row r="43" spans="1:30">
      <c r="A43" s="217"/>
      <c r="B43" s="589" t="s">
        <v>152</v>
      </c>
      <c r="C43" s="378">
        <v>466840.57075900002</v>
      </c>
      <c r="D43" s="45">
        <v>376229.07705655001</v>
      </c>
      <c r="E43" s="375">
        <v>843069.64781554998</v>
      </c>
      <c r="F43" s="45">
        <v>6368725.7090569902</v>
      </c>
      <c r="G43" s="375">
        <v>231696.04867584741</v>
      </c>
      <c r="H43" s="375">
        <v>6600421.7577328375</v>
      </c>
      <c r="I43" s="375">
        <v>7443491.4055483872</v>
      </c>
      <c r="J43" s="379">
        <v>851698.74119278695</v>
      </c>
      <c r="K43" s="378">
        <v>-337958.4641259393</v>
      </c>
      <c r="L43" s="220">
        <v>-386823.58217407623</v>
      </c>
      <c r="M43" s="220">
        <v>-724782.04630001553</v>
      </c>
      <c r="N43" s="220">
        <v>126916.69489277143</v>
      </c>
      <c r="O43" s="373">
        <v>383156.70804955001</v>
      </c>
      <c r="P43" s="221">
        <v>1933095.3183800001</v>
      </c>
      <c r="Q43" s="373">
        <v>415409.25415574014</v>
      </c>
      <c r="R43" s="373">
        <v>2348504.5725357402</v>
      </c>
      <c r="S43" s="373">
        <v>2731661.2805852904</v>
      </c>
      <c r="T43" s="221">
        <v>461467.06703500001</v>
      </c>
      <c r="U43" s="221">
        <v>293864.14795451972</v>
      </c>
      <c r="V43" s="221">
        <v>755331.21498951968</v>
      </c>
      <c r="W43" s="373">
        <v>5243586.5371120004</v>
      </c>
      <c r="X43" s="221">
        <v>421936.58283825382</v>
      </c>
      <c r="Y43" s="221">
        <v>5665523.1199502544</v>
      </c>
      <c r="Z43" s="221">
        <v>9152515.615525065</v>
      </c>
      <c r="AA43" s="221">
        <v>-1323250.5507692867</v>
      </c>
      <c r="AB43" s="221">
        <v>-512690.35409859027</v>
      </c>
      <c r="AC43" s="221">
        <v>-1835940.904867877</v>
      </c>
      <c r="AD43" s="221">
        <v>7316574.7106571877</v>
      </c>
    </row>
    <row r="44" spans="1:30">
      <c r="A44" s="217"/>
      <c r="B44" s="589" t="s">
        <v>153</v>
      </c>
      <c r="C44" s="378">
        <v>466554.31158600003</v>
      </c>
      <c r="D44" s="45">
        <v>344041.78451228997</v>
      </c>
      <c r="E44" s="375">
        <v>810596.09609829006</v>
      </c>
      <c r="F44" s="45">
        <v>6416298.1186349299</v>
      </c>
      <c r="G44" s="375">
        <v>229438.14165374101</v>
      </c>
      <c r="H44" s="375">
        <v>6645736.2602886707</v>
      </c>
      <c r="I44" s="375">
        <v>7456332.3563869605</v>
      </c>
      <c r="J44" s="379">
        <v>869287.46696771251</v>
      </c>
      <c r="K44" s="378">
        <v>-344053.01140299998</v>
      </c>
      <c r="L44" s="220">
        <v>-409833.17096008261</v>
      </c>
      <c r="M44" s="220">
        <v>-753886.18236308265</v>
      </c>
      <c r="N44" s="220">
        <v>115401.28460462985</v>
      </c>
      <c r="O44" s="373">
        <v>349911.85222428996</v>
      </c>
      <c r="P44" s="221">
        <v>1960230.555002</v>
      </c>
      <c r="Q44" s="373">
        <v>418614.6303194199</v>
      </c>
      <c r="R44" s="373">
        <v>2378845.18532142</v>
      </c>
      <c r="S44" s="373">
        <v>2728757.0375457099</v>
      </c>
      <c r="T44" s="221">
        <v>465024.751697</v>
      </c>
      <c r="U44" s="221">
        <v>323805.88929966092</v>
      </c>
      <c r="V44" s="221">
        <v>788830.64099666092</v>
      </c>
      <c r="W44" s="373">
        <v>5275632.8686229996</v>
      </c>
      <c r="X44" s="221">
        <v>416656.80873111228</v>
      </c>
      <c r="Y44" s="221">
        <v>5692289.6773541123</v>
      </c>
      <c r="Z44" s="221">
        <v>9209877.3558964841</v>
      </c>
      <c r="AA44" s="221">
        <v>-1349140.2683779928</v>
      </c>
      <c r="AB44" s="221">
        <v>-519806.01573636977</v>
      </c>
      <c r="AC44" s="221">
        <v>-1868946.2841143627</v>
      </c>
      <c r="AD44" s="221">
        <v>7340931.0717821214</v>
      </c>
    </row>
    <row r="45" spans="1:30">
      <c r="A45" s="217"/>
      <c r="B45" s="589" t="s">
        <v>154</v>
      </c>
      <c r="C45" s="378">
        <v>475772.556064</v>
      </c>
      <c r="D45" s="45">
        <v>341874.47242665</v>
      </c>
      <c r="E45" s="375">
        <v>817647.02849065</v>
      </c>
      <c r="F45" s="45">
        <v>6440990.737129299</v>
      </c>
      <c r="G45" s="375">
        <v>214174.08615346128</v>
      </c>
      <c r="H45" s="375">
        <v>6655164.8232827606</v>
      </c>
      <c r="I45" s="375">
        <v>7472811.851773411</v>
      </c>
      <c r="J45" s="379">
        <v>879234.44519449014</v>
      </c>
      <c r="K45" s="378">
        <v>-372989.58952699997</v>
      </c>
      <c r="L45" s="220">
        <v>-409309.05021331087</v>
      </c>
      <c r="M45" s="220">
        <v>-782298.63974031084</v>
      </c>
      <c r="N45" s="220">
        <v>96935.805454179295</v>
      </c>
      <c r="O45" s="373">
        <v>332350.51109464996</v>
      </c>
      <c r="P45" s="221">
        <v>1952344.2986920001</v>
      </c>
      <c r="Q45" s="373">
        <v>417359.22318032943</v>
      </c>
      <c r="R45" s="373">
        <v>2369703.5218723295</v>
      </c>
      <c r="S45" s="373">
        <v>2702054.0329669793</v>
      </c>
      <c r="T45" s="221">
        <v>473182.41352399997</v>
      </c>
      <c r="U45" s="221">
        <v>329653.0913722493</v>
      </c>
      <c r="V45" s="221">
        <v>802835.50489624927</v>
      </c>
      <c r="W45" s="373">
        <v>5321644.45400046</v>
      </c>
      <c r="X45" s="221">
        <v>417550.87414907792</v>
      </c>
      <c r="Y45" s="221">
        <v>5739195.3281495376</v>
      </c>
      <c r="Z45" s="221">
        <v>9244084.866012767</v>
      </c>
      <c r="AA45" s="221">
        <v>-1327128.7673586607</v>
      </c>
      <c r="AB45" s="221">
        <v>-541080.05245084991</v>
      </c>
      <c r="AC45" s="221">
        <v>-1868208.8198095106</v>
      </c>
      <c r="AD45" s="221">
        <v>7375876.0462032566</v>
      </c>
    </row>
    <row r="46" spans="1:30">
      <c r="A46" s="217"/>
      <c r="B46" s="589" t="s">
        <v>155</v>
      </c>
      <c r="C46" s="378">
        <v>494207.85782400006</v>
      </c>
      <c r="D46" s="45">
        <v>371259.13438859</v>
      </c>
      <c r="E46" s="375">
        <v>865466.99221259006</v>
      </c>
      <c r="F46" s="45">
        <v>6517916.5133654997</v>
      </c>
      <c r="G46" s="375">
        <v>240737.16332966695</v>
      </c>
      <c r="H46" s="375">
        <v>6758653.6766951662</v>
      </c>
      <c r="I46" s="375">
        <v>7624120.668907756</v>
      </c>
      <c r="J46" s="379">
        <v>895997.46782718995</v>
      </c>
      <c r="K46" s="378">
        <v>-369636.26105149993</v>
      </c>
      <c r="L46" s="220">
        <v>-425659.38487137377</v>
      </c>
      <c r="M46" s="220">
        <v>-795295.64592287363</v>
      </c>
      <c r="N46" s="220">
        <v>100701.82190431631</v>
      </c>
      <c r="O46" s="221">
        <v>363031.78314259002</v>
      </c>
      <c r="P46" s="221">
        <v>1979686.8662899998</v>
      </c>
      <c r="Q46" s="373">
        <v>453208.56512880686</v>
      </c>
      <c r="R46" s="373">
        <v>2432895.4314188068</v>
      </c>
      <c r="S46" s="373">
        <v>2795927.2145613967</v>
      </c>
      <c r="T46" s="221">
        <v>481222.21831099998</v>
      </c>
      <c r="U46" s="221">
        <v>336731.09060818097</v>
      </c>
      <c r="V46" s="221">
        <v>817953.30891918088</v>
      </c>
      <c r="W46" s="373">
        <v>5375076.5397460004</v>
      </c>
      <c r="X46" s="221">
        <v>421782.0481795313</v>
      </c>
      <c r="Y46" s="221">
        <v>5796858.5879255319</v>
      </c>
      <c r="Z46" s="221">
        <v>9410739.1114061102</v>
      </c>
      <c r="AA46" s="221">
        <v>-1341995.1086879689</v>
      </c>
      <c r="AB46" s="221">
        <v>-545325.15573402634</v>
      </c>
      <c r="AC46" s="221">
        <v>-1887320.2644219953</v>
      </c>
      <c r="AD46" s="221">
        <v>7523418.8469841145</v>
      </c>
    </row>
    <row r="47" spans="1:30">
      <c r="A47" s="217"/>
      <c r="B47" s="377"/>
      <c r="C47" s="378"/>
      <c r="D47" s="45"/>
      <c r="E47" s="375"/>
      <c r="F47" s="45"/>
      <c r="G47" s="44"/>
      <c r="H47" s="375"/>
      <c r="I47" s="375"/>
      <c r="J47" s="379"/>
      <c r="K47" s="378"/>
      <c r="L47" s="378"/>
      <c r="M47" s="378"/>
      <c r="N47" s="378"/>
      <c r="O47" s="373"/>
      <c r="P47" s="221"/>
      <c r="Q47" s="373"/>
      <c r="R47" s="373"/>
      <c r="S47" s="373"/>
      <c r="T47" s="221"/>
      <c r="U47" s="221"/>
      <c r="V47" s="221"/>
      <c r="W47" s="373"/>
      <c r="X47" s="221"/>
      <c r="Y47" s="221"/>
      <c r="Z47" s="221"/>
      <c r="AA47" s="221"/>
      <c r="AB47" s="221"/>
      <c r="AC47" s="221"/>
      <c r="AD47" s="221"/>
    </row>
    <row r="48" spans="1:30">
      <c r="A48" s="217">
        <v>2020</v>
      </c>
      <c r="B48" s="589" t="s">
        <v>144</v>
      </c>
      <c r="C48" s="218">
        <v>491711.96236500004</v>
      </c>
      <c r="D48" s="371">
        <v>367319.99025818997</v>
      </c>
      <c r="E48" s="375">
        <v>859031.95262319001</v>
      </c>
      <c r="F48" s="376">
        <v>6616580.4123609997</v>
      </c>
      <c r="G48" s="371">
        <v>228164.07492483052</v>
      </c>
      <c r="H48" s="375">
        <v>6844744.4872858301</v>
      </c>
      <c r="I48" s="375">
        <v>7703776.4399090204</v>
      </c>
      <c r="J48" s="376">
        <v>925923.04488840862</v>
      </c>
      <c r="K48" s="371">
        <v>-361147.97108799987</v>
      </c>
      <c r="L48" s="371">
        <v>-475302.2293180041</v>
      </c>
      <c r="M48" s="371">
        <v>-836450.20040600398</v>
      </c>
      <c r="N48" s="371">
        <v>89472.844482404646</v>
      </c>
      <c r="O48" s="373">
        <v>335116.32179919002</v>
      </c>
      <c r="P48" s="221">
        <v>2070460.7674040003</v>
      </c>
      <c r="Q48" s="373">
        <v>510817.70319348003</v>
      </c>
      <c r="R48" s="373">
        <v>2581278.4705974804</v>
      </c>
      <c r="S48" s="373">
        <v>2916394.7923966702</v>
      </c>
      <c r="T48" s="221">
        <v>487912.35312699998</v>
      </c>
      <c r="U48" s="221">
        <v>332070.15941884997</v>
      </c>
      <c r="V48" s="221">
        <v>819982.5125458499</v>
      </c>
      <c r="W48" s="373">
        <v>5374771.1669290001</v>
      </c>
      <c r="X48" s="221">
        <v>421946.89485753985</v>
      </c>
      <c r="Y48" s="221">
        <v>5796718.0617865399</v>
      </c>
      <c r="Z48" s="221">
        <v>9533095.3667290602</v>
      </c>
      <c r="AA48" s="221">
        <v>-1357423.3180754292</v>
      </c>
      <c r="AB48" s="221">
        <v>-561368.4532270357</v>
      </c>
      <c r="AC48" s="221">
        <v>-1918791.7713024649</v>
      </c>
      <c r="AD48" s="221">
        <v>7614303.5954265948</v>
      </c>
    </row>
    <row r="49" spans="1:30">
      <c r="A49" s="217"/>
      <c r="B49" s="589" t="s">
        <v>145</v>
      </c>
      <c r="C49" s="218">
        <v>504758.65635200008</v>
      </c>
      <c r="D49" s="371">
        <v>361439.98113936</v>
      </c>
      <c r="E49" s="375">
        <v>866198.63749136007</v>
      </c>
      <c r="F49" s="376">
        <v>6692160.8423669999</v>
      </c>
      <c r="G49" s="371">
        <v>234641.81031895036</v>
      </c>
      <c r="H49" s="375">
        <v>6926802.6526859505</v>
      </c>
      <c r="I49" s="375">
        <v>7793001.2901773108</v>
      </c>
      <c r="J49" s="376">
        <v>970984.2556041081</v>
      </c>
      <c r="K49" s="371">
        <v>-398099.73810199986</v>
      </c>
      <c r="L49" s="371">
        <v>-475501.23262352106</v>
      </c>
      <c r="M49" s="371">
        <v>-873600.97072552098</v>
      </c>
      <c r="N49" s="371">
        <v>97383.284878587117</v>
      </c>
      <c r="O49" s="373">
        <v>308404.75660836004</v>
      </c>
      <c r="P49" s="221">
        <v>2125740.2115330002</v>
      </c>
      <c r="Q49" s="373">
        <v>525896.68781946716</v>
      </c>
      <c r="R49" s="373">
        <v>2651636.8993524676</v>
      </c>
      <c r="S49" s="373">
        <v>2960041.6559608276</v>
      </c>
      <c r="T49" s="221">
        <v>491251.53312099999</v>
      </c>
      <c r="U49" s="221">
        <v>341351.75742949161</v>
      </c>
      <c r="V49" s="221">
        <v>832603.29055049154</v>
      </c>
      <c r="W49" s="373">
        <v>5398197.5775229996</v>
      </c>
      <c r="X49" s="221">
        <v>423760.0334007222</v>
      </c>
      <c r="Y49" s="221">
        <v>5821957.6109237215</v>
      </c>
      <c r="Z49" s="221">
        <v>9614602.5574350413</v>
      </c>
      <c r="AA49" s="221">
        <v>-1338119.1164292567</v>
      </c>
      <c r="AB49" s="221">
        <v>-580865.43570720952</v>
      </c>
      <c r="AC49" s="221">
        <v>-1918984.5521364664</v>
      </c>
      <c r="AD49" s="221">
        <v>7695618.0052985754</v>
      </c>
    </row>
    <row r="50" spans="1:30">
      <c r="A50" s="217"/>
      <c r="B50" s="589" t="s">
        <v>146</v>
      </c>
      <c r="C50" s="371">
        <v>567969.97223099996</v>
      </c>
      <c r="D50" s="371">
        <v>396785.98489236005</v>
      </c>
      <c r="E50" s="375">
        <v>964755.95712336001</v>
      </c>
      <c r="F50" s="218">
        <v>6868917.767601029</v>
      </c>
      <c r="G50" s="375">
        <v>264575.38652028266</v>
      </c>
      <c r="H50" s="375">
        <v>7133493.1541213114</v>
      </c>
      <c r="I50" s="375">
        <v>8098249.111244671</v>
      </c>
      <c r="J50" s="376">
        <v>943528.72364127496</v>
      </c>
      <c r="K50" s="371">
        <v>-413250.61764299998</v>
      </c>
      <c r="L50" s="218">
        <v>-502159.04773809214</v>
      </c>
      <c r="M50" s="218">
        <v>-915409.66538109211</v>
      </c>
      <c r="N50" s="218">
        <v>28119.05826018285</v>
      </c>
      <c r="O50" s="373">
        <v>473257.35222736007</v>
      </c>
      <c r="P50" s="221">
        <v>2198804.7180340001</v>
      </c>
      <c r="Q50" s="373">
        <v>563412.69535997091</v>
      </c>
      <c r="R50" s="373">
        <v>2762217.413393971</v>
      </c>
      <c r="S50" s="373">
        <v>3235474.7656213311</v>
      </c>
      <c r="T50" s="221">
        <v>498889.85358599998</v>
      </c>
      <c r="U50" s="221">
        <v>369399.11514942866</v>
      </c>
      <c r="V50" s="221">
        <v>868288.96873542864</v>
      </c>
      <c r="W50" s="373">
        <v>5485855.022144</v>
      </c>
      <c r="X50" s="221">
        <v>456241.75591602759</v>
      </c>
      <c r="Y50" s="221">
        <v>5942096.7780600274</v>
      </c>
      <c r="Z50" s="221">
        <v>10045860.512416787</v>
      </c>
      <c r="AA50" s="221">
        <v>-1353411.3272667457</v>
      </c>
      <c r="AB50" s="221">
        <v>-622319.13216705259</v>
      </c>
      <c r="AC50" s="221">
        <v>-1975730.4594337982</v>
      </c>
      <c r="AD50" s="221">
        <v>8070130.0529829897</v>
      </c>
    </row>
    <row r="51" spans="1:30">
      <c r="A51" s="217"/>
      <c r="B51" s="589" t="s">
        <v>147</v>
      </c>
      <c r="C51" s="371">
        <v>597968.471701</v>
      </c>
      <c r="D51" s="44">
        <v>394533.83661735995</v>
      </c>
      <c r="E51" s="375">
        <v>992502.30831836001</v>
      </c>
      <c r="F51" s="44">
        <v>6979804.6919219</v>
      </c>
      <c r="G51" s="375">
        <v>286689.9686951465</v>
      </c>
      <c r="H51" s="375">
        <v>7266494.6606170461</v>
      </c>
      <c r="I51" s="375">
        <v>8258996.9689354058</v>
      </c>
      <c r="J51" s="376">
        <v>949121.10922897386</v>
      </c>
      <c r="K51" s="371">
        <v>-402663.47018650005</v>
      </c>
      <c r="L51" s="218">
        <v>-462964.72478847892</v>
      </c>
      <c r="M51" s="218">
        <v>-865628.19497497892</v>
      </c>
      <c r="N51" s="218">
        <v>83492.914253994939</v>
      </c>
      <c r="O51" s="373">
        <v>565841.69306435995</v>
      </c>
      <c r="P51" s="221">
        <v>2221906.9530930002</v>
      </c>
      <c r="Q51" s="373">
        <v>513583.58586746902</v>
      </c>
      <c r="R51" s="373">
        <v>2735490.5389604694</v>
      </c>
      <c r="S51" s="373">
        <v>3301332.2320248294</v>
      </c>
      <c r="T51" s="221">
        <v>521013.746636</v>
      </c>
      <c r="U51" s="221">
        <v>412939.73147490347</v>
      </c>
      <c r="V51" s="221">
        <v>933953.47811090341</v>
      </c>
      <c r="W51" s="373">
        <v>5489959.4096459998</v>
      </c>
      <c r="X51" s="221">
        <v>465554.06865696638</v>
      </c>
      <c r="Y51" s="221">
        <v>5955513.4783029659</v>
      </c>
      <c r="Z51" s="221">
        <v>10190799.188438699</v>
      </c>
      <c r="AA51" s="221">
        <v>-1372872.4412400639</v>
      </c>
      <c r="AB51" s="221">
        <v>-642422.6925157134</v>
      </c>
      <c r="AC51" s="221">
        <v>-2015295.1337557773</v>
      </c>
      <c r="AD51" s="221">
        <v>8175504.0546829216</v>
      </c>
    </row>
    <row r="52" spans="1:30">
      <c r="A52" s="217"/>
      <c r="B52" s="589" t="s">
        <v>148</v>
      </c>
      <c r="C52" s="371">
        <v>598358.63959099993</v>
      </c>
      <c r="D52" s="44">
        <v>393418.99295836</v>
      </c>
      <c r="E52" s="375">
        <v>991777.63254935993</v>
      </c>
      <c r="F52" s="44">
        <v>7024993.1868387712</v>
      </c>
      <c r="G52" s="375">
        <v>276348.82784704905</v>
      </c>
      <c r="H52" s="375">
        <v>7301342.0146858199</v>
      </c>
      <c r="I52" s="375">
        <v>8293119.6472351793</v>
      </c>
      <c r="J52" s="376">
        <v>817817.25528344978</v>
      </c>
      <c r="K52" s="371">
        <v>-394129.19665530004</v>
      </c>
      <c r="L52" s="218">
        <v>-472528.58005137619</v>
      </c>
      <c r="M52" s="218">
        <v>-866657.77670667623</v>
      </c>
      <c r="N52" s="218">
        <v>-48840.521423226455</v>
      </c>
      <c r="O52" s="373">
        <v>605636.64840136003</v>
      </c>
      <c r="P52" s="221">
        <v>2374741.7215510001</v>
      </c>
      <c r="Q52" s="373">
        <v>483982.86149971012</v>
      </c>
      <c r="R52" s="373">
        <v>2858724.5830507101</v>
      </c>
      <c r="S52" s="373">
        <v>3464361.2314520702</v>
      </c>
      <c r="T52" s="221">
        <v>525583.15413399995</v>
      </c>
      <c r="U52" s="221">
        <v>427010.80961825454</v>
      </c>
      <c r="V52" s="221">
        <v>952593.96375225449</v>
      </c>
      <c r="W52" s="373">
        <v>5435818.4459570004</v>
      </c>
      <c r="X52" s="221">
        <v>450124.5351751906</v>
      </c>
      <c r="Y52" s="221">
        <v>5885942.9811321907</v>
      </c>
      <c r="Z52" s="221">
        <v>10302898.176336516</v>
      </c>
      <c r="AA52" s="221">
        <v>-1348697.2092832602</v>
      </c>
      <c r="AB52" s="221">
        <v>-612240.79839472985</v>
      </c>
      <c r="AC52" s="221">
        <v>-1960938.00767799</v>
      </c>
      <c r="AD52" s="221">
        <v>8341960.1686585257</v>
      </c>
    </row>
    <row r="53" spans="1:30">
      <c r="A53" s="217"/>
      <c r="B53" s="589" t="s">
        <v>149</v>
      </c>
      <c r="C53" s="371">
        <v>579490.14913600008</v>
      </c>
      <c r="D53" s="44">
        <v>422360.55623772001</v>
      </c>
      <c r="E53" s="375">
        <v>1001850.70537372</v>
      </c>
      <c r="F53" s="44">
        <v>7098219.1316476408</v>
      </c>
      <c r="G53" s="375">
        <v>264678.37971114635</v>
      </c>
      <c r="H53" s="375">
        <v>7362897.5113587873</v>
      </c>
      <c r="I53" s="375">
        <v>8364748.2167325076</v>
      </c>
      <c r="J53" s="376">
        <v>824638.22734935896</v>
      </c>
      <c r="K53" s="371">
        <v>-376458.63434516324</v>
      </c>
      <c r="L53" s="218">
        <v>-459884.48072225042</v>
      </c>
      <c r="M53" s="218">
        <v>-836343.11506741366</v>
      </c>
      <c r="N53" s="218">
        <v>-11704.887718054699</v>
      </c>
      <c r="O53" s="373">
        <v>556675.95141771995</v>
      </c>
      <c r="P53" s="221">
        <v>2563572.265232</v>
      </c>
      <c r="Q53" s="373">
        <v>479137.81221413048</v>
      </c>
      <c r="R53" s="373">
        <v>3042710.0774461306</v>
      </c>
      <c r="S53" s="373">
        <v>3599386.0288638505</v>
      </c>
      <c r="T53" s="221">
        <v>534059.227449</v>
      </c>
      <c r="U53" s="221">
        <v>417214.86655979842</v>
      </c>
      <c r="V53" s="221">
        <v>951274.09400879848</v>
      </c>
      <c r="W53" s="373">
        <v>5386321.55853</v>
      </c>
      <c r="X53" s="221">
        <v>445768.40586151357</v>
      </c>
      <c r="Y53" s="221">
        <v>5832089.9643915137</v>
      </c>
      <c r="Z53" s="221">
        <v>10382750.087264163</v>
      </c>
      <c r="AA53" s="221">
        <v>-1388738.7586112255</v>
      </c>
      <c r="AB53" s="221">
        <v>-617558.22420204547</v>
      </c>
      <c r="AC53" s="221">
        <v>-2006296.982813271</v>
      </c>
      <c r="AD53" s="221">
        <v>8376453.1044508927</v>
      </c>
    </row>
    <row r="54" spans="1:30">
      <c r="A54" s="217"/>
      <c r="B54" s="589" t="s">
        <v>150</v>
      </c>
      <c r="C54" s="371">
        <v>592385.07968199998</v>
      </c>
      <c r="D54" s="44">
        <v>432204.21919387998</v>
      </c>
      <c r="E54" s="375">
        <v>1024589.29887588</v>
      </c>
      <c r="F54" s="44">
        <v>7204054.351829485</v>
      </c>
      <c r="G54" s="375">
        <v>278749.49544268247</v>
      </c>
      <c r="H54" s="375">
        <v>7482803.8472721679</v>
      </c>
      <c r="I54" s="375">
        <v>8507393.1461480483</v>
      </c>
      <c r="J54" s="376">
        <v>785201.68163564929</v>
      </c>
      <c r="K54" s="371">
        <v>-406261.36668099998</v>
      </c>
      <c r="L54" s="218">
        <v>-427839.11213016638</v>
      </c>
      <c r="M54" s="218">
        <v>-834100.47881116637</v>
      </c>
      <c r="N54" s="218">
        <v>-48898.797175517073</v>
      </c>
      <c r="O54" s="373">
        <v>550015.84647588001</v>
      </c>
      <c r="P54" s="221">
        <v>2755578.664907</v>
      </c>
      <c r="Q54" s="373">
        <v>477978.1039009263</v>
      </c>
      <c r="R54" s="373">
        <v>3233556.7688079262</v>
      </c>
      <c r="S54" s="373">
        <v>3783572.6152838063</v>
      </c>
      <c r="T54" s="221">
        <v>556994.96518900001</v>
      </c>
      <c r="U54" s="221">
        <v>425587.97805550037</v>
      </c>
      <c r="V54" s="221">
        <v>982582.94324450032</v>
      </c>
      <c r="W54" s="373">
        <v>5383849.7575190002</v>
      </c>
      <c r="X54" s="221">
        <v>444128.27728379169</v>
      </c>
      <c r="Y54" s="221">
        <v>5827978.0348027917</v>
      </c>
      <c r="Z54" s="221">
        <v>10594133.593331099</v>
      </c>
      <c r="AA54" s="221">
        <v>-1396735.8983398392</v>
      </c>
      <c r="AB54" s="221">
        <v>-641105.75166736951</v>
      </c>
      <c r="AC54" s="221">
        <v>-2037841.6500072088</v>
      </c>
      <c r="AD54" s="221">
        <v>8556291.9433238897</v>
      </c>
    </row>
    <row r="55" spans="1:30">
      <c r="A55" s="217"/>
      <c r="B55" s="589" t="s">
        <v>151</v>
      </c>
      <c r="C55" s="371">
        <v>595993.46913400001</v>
      </c>
      <c r="D55" s="44">
        <v>462467.87014182005</v>
      </c>
      <c r="E55" s="375">
        <v>1058461.3392758202</v>
      </c>
      <c r="F55" s="44">
        <v>7341046.6401030002</v>
      </c>
      <c r="G55" s="375">
        <v>292513.19933114661</v>
      </c>
      <c r="H55" s="375">
        <v>7633559.8394341469</v>
      </c>
      <c r="I55" s="375">
        <v>8692021.1787099671</v>
      </c>
      <c r="J55" s="376">
        <v>822434.7270782158</v>
      </c>
      <c r="K55" s="371">
        <v>-435567.13781800005</v>
      </c>
      <c r="L55" s="218">
        <v>-406439.86425561353</v>
      </c>
      <c r="M55" s="218">
        <v>-842007.00207361358</v>
      </c>
      <c r="N55" s="218">
        <v>-19572.274995397776</v>
      </c>
      <c r="O55" s="373">
        <v>534563.66297782003</v>
      </c>
      <c r="P55" s="221">
        <v>2806157.300667</v>
      </c>
      <c r="Q55" s="373">
        <v>494132.66125937703</v>
      </c>
      <c r="R55" s="373">
        <v>3300289.9619263769</v>
      </c>
      <c r="S55" s="373">
        <v>3834853.6249041967</v>
      </c>
      <c r="T55" s="221">
        <v>581135.49014100002</v>
      </c>
      <c r="U55" s="221">
        <v>441793.04340321879</v>
      </c>
      <c r="V55" s="221">
        <v>1022928.5335442189</v>
      </c>
      <c r="W55" s="373">
        <v>5462836.6044779997</v>
      </c>
      <c r="X55" s="221">
        <v>443446.97991650173</v>
      </c>
      <c r="Y55" s="221">
        <v>5906283.5843945015</v>
      </c>
      <c r="Z55" s="221">
        <v>10764065.742842916</v>
      </c>
      <c r="AA55" s="221">
        <v>-1372052.6681448966</v>
      </c>
      <c r="AB55" s="221">
        <v>-680419.62099233735</v>
      </c>
      <c r="AC55" s="221">
        <v>-2052472.289137234</v>
      </c>
      <c r="AD55" s="221">
        <v>8711593.4537056834</v>
      </c>
    </row>
    <row r="56" spans="1:30">
      <c r="A56" s="217"/>
      <c r="B56" s="589" t="s">
        <v>152</v>
      </c>
      <c r="C56" s="378">
        <v>597951.10942599992</v>
      </c>
      <c r="D56" s="45">
        <v>459412.88701782003</v>
      </c>
      <c r="E56" s="375">
        <v>1057363.99644382</v>
      </c>
      <c r="F56" s="45">
        <v>7520707.6684109094</v>
      </c>
      <c r="G56" s="375">
        <v>292358.27914843085</v>
      </c>
      <c r="H56" s="375">
        <v>7813065.9475593399</v>
      </c>
      <c r="I56" s="375">
        <v>8870429.9440031592</v>
      </c>
      <c r="J56" s="379">
        <v>758551.68964756501</v>
      </c>
      <c r="K56" s="378">
        <v>-407702.97748950007</v>
      </c>
      <c r="L56" s="220">
        <v>-416734.82529627066</v>
      </c>
      <c r="M56" s="220">
        <v>-824437.80278577073</v>
      </c>
      <c r="N56" s="220">
        <v>-65886.113138205721</v>
      </c>
      <c r="O56" s="373">
        <v>577746.75916681997</v>
      </c>
      <c r="P56" s="221">
        <v>2908632.1375890002</v>
      </c>
      <c r="Q56" s="373">
        <v>495602.427792284</v>
      </c>
      <c r="R56" s="373">
        <v>3404234.5653812843</v>
      </c>
      <c r="S56" s="373">
        <v>3981981.3245481043</v>
      </c>
      <c r="T56" s="221">
        <v>584928.18326399999</v>
      </c>
      <c r="U56" s="221">
        <v>433343.25464058568</v>
      </c>
      <c r="V56" s="221">
        <v>1018271.4379045856</v>
      </c>
      <c r="W56" s="373">
        <v>5560804.4146100003</v>
      </c>
      <c r="X56" s="221">
        <v>433617.15439081623</v>
      </c>
      <c r="Y56" s="221">
        <v>5994421.5690008169</v>
      </c>
      <c r="Z56" s="221">
        <v>10994674.331453508</v>
      </c>
      <c r="AA56" s="221">
        <v>-1404888.5419336548</v>
      </c>
      <c r="AB56" s="221">
        <v>-653469.73237898445</v>
      </c>
      <c r="AC56" s="221">
        <v>-2058358.2743126391</v>
      </c>
      <c r="AD56" s="221">
        <v>8936316.0571408682</v>
      </c>
    </row>
    <row r="57" spans="1:30">
      <c r="A57" s="217"/>
      <c r="B57" s="589" t="s">
        <v>153</v>
      </c>
      <c r="C57" s="378">
        <v>614831.47202300001</v>
      </c>
      <c r="D57" s="45">
        <v>470902.82163203001</v>
      </c>
      <c r="E57" s="375">
        <v>1085734.29365503</v>
      </c>
      <c r="F57" s="45">
        <v>7640422.0844514109</v>
      </c>
      <c r="G57" s="375">
        <v>291323.60504407738</v>
      </c>
      <c r="H57" s="375">
        <v>7931745.6894954881</v>
      </c>
      <c r="I57" s="375">
        <v>9017479.9831505176</v>
      </c>
      <c r="J57" s="379">
        <v>574152.95836955949</v>
      </c>
      <c r="K57" s="378">
        <v>-403885.47673499997</v>
      </c>
      <c r="L57" s="220">
        <v>-416845.95360041235</v>
      </c>
      <c r="M57" s="220">
        <v>-820731.43033541227</v>
      </c>
      <c r="N57" s="220">
        <v>-246578.47196585278</v>
      </c>
      <c r="O57" s="373">
        <v>735186.85862602992</v>
      </c>
      <c r="P57" s="221">
        <v>3042408.9258047398</v>
      </c>
      <c r="Q57" s="373">
        <v>485399.35611181037</v>
      </c>
      <c r="R57" s="373">
        <v>3527808.2819165504</v>
      </c>
      <c r="S57" s="373">
        <v>4262995.1405425798</v>
      </c>
      <c r="T57" s="221">
        <v>572399.99118100002</v>
      </c>
      <c r="U57" s="221">
        <v>430591.15396001114</v>
      </c>
      <c r="V57" s="221">
        <v>1002991.1451410111</v>
      </c>
      <c r="W57" s="373">
        <v>5626080.3714859998</v>
      </c>
      <c r="X57" s="221">
        <v>427537.61194683396</v>
      </c>
      <c r="Y57" s="221">
        <v>6053617.983432834</v>
      </c>
      <c r="Z57" s="221">
        <v>11319604.269116424</v>
      </c>
      <c r="AA57" s="221">
        <v>-1420187.2506254294</v>
      </c>
      <c r="AB57" s="221">
        <v>-635358.56337416568</v>
      </c>
      <c r="AC57" s="221">
        <v>-2055545.8139995951</v>
      </c>
      <c r="AD57" s="221">
        <v>9264058.4551168289</v>
      </c>
    </row>
    <row r="58" spans="1:30">
      <c r="A58" s="217"/>
      <c r="B58" s="589" t="s">
        <v>154</v>
      </c>
      <c r="C58" s="378">
        <v>618036.687363</v>
      </c>
      <c r="D58" s="45">
        <v>476944.32844284002</v>
      </c>
      <c r="E58" s="375">
        <v>1094981.01580584</v>
      </c>
      <c r="F58" s="45">
        <v>7743970.42722941</v>
      </c>
      <c r="G58" s="375">
        <v>296683.38997495524</v>
      </c>
      <c r="H58" s="375">
        <v>8040653.8172043655</v>
      </c>
      <c r="I58" s="375">
        <v>9135634.833010206</v>
      </c>
      <c r="J58" s="379">
        <v>540146.94511279522</v>
      </c>
      <c r="K58" s="378">
        <v>-422286.59114099987</v>
      </c>
      <c r="L58" s="220">
        <v>-399063.23260875983</v>
      </c>
      <c r="M58" s="220">
        <v>-821349.8237497597</v>
      </c>
      <c r="N58" s="220">
        <v>-281202.87863696448</v>
      </c>
      <c r="O58" s="373">
        <v>799500.28893384</v>
      </c>
      <c r="P58" s="221">
        <v>3068482.0163979996</v>
      </c>
      <c r="Q58" s="373">
        <v>494806.63372914167</v>
      </c>
      <c r="R58" s="373">
        <v>3563288.6501271413</v>
      </c>
      <c r="S58" s="373">
        <v>4362788.9390609814</v>
      </c>
      <c r="T58" s="221">
        <v>587484.03615599999</v>
      </c>
      <c r="U58" s="221">
        <v>423061.8153771286</v>
      </c>
      <c r="V58" s="221">
        <v>1010545.8515331286</v>
      </c>
      <c r="W58" s="373">
        <v>5675209.2446649997</v>
      </c>
      <c r="X58" s="221">
        <v>419011.43632946454</v>
      </c>
      <c r="Y58" s="221">
        <v>6094220.6809944641</v>
      </c>
      <c r="Z58" s="221">
        <v>11467555.471588574</v>
      </c>
      <c r="AA58" s="221">
        <v>-1409584.4970894551</v>
      </c>
      <c r="AB58" s="221">
        <v>-641133.26285201998</v>
      </c>
      <c r="AC58" s="221">
        <v>-2050717.759941475</v>
      </c>
      <c r="AD58" s="221">
        <v>9416837.7116470989</v>
      </c>
    </row>
    <row r="59" spans="1:30">
      <c r="A59" s="217"/>
      <c r="B59" s="589" t="s">
        <v>155</v>
      </c>
      <c r="C59" s="378">
        <v>641010.03668900009</v>
      </c>
      <c r="D59" s="45">
        <v>536140.00277864002</v>
      </c>
      <c r="E59" s="375">
        <v>1177150.0394676402</v>
      </c>
      <c r="F59" s="45">
        <v>7911167.6053282302</v>
      </c>
      <c r="G59" s="375">
        <v>317416.32595778833</v>
      </c>
      <c r="H59" s="375">
        <v>8228583.9312860183</v>
      </c>
      <c r="I59" s="375">
        <v>9405733.9707536586</v>
      </c>
      <c r="J59" s="379">
        <v>526778.52873080177</v>
      </c>
      <c r="K59" s="378">
        <v>-427145.8322774999</v>
      </c>
      <c r="L59" s="220">
        <v>-309101.0555002109</v>
      </c>
      <c r="M59" s="220">
        <v>-736246.8877777108</v>
      </c>
      <c r="N59" s="220">
        <v>-209468.35904690903</v>
      </c>
      <c r="O59" s="221">
        <v>868891.68011794006</v>
      </c>
      <c r="P59" s="221">
        <v>3203693.8096689996</v>
      </c>
      <c r="Q59" s="373">
        <v>475475.87619530084</v>
      </c>
      <c r="R59" s="373">
        <v>3679169.6858643005</v>
      </c>
      <c r="S59" s="373">
        <v>4548061.3659822401</v>
      </c>
      <c r="T59" s="221">
        <v>584273.51629000006</v>
      </c>
      <c r="U59" s="221">
        <v>417900.6423198597</v>
      </c>
      <c r="V59" s="221">
        <v>1002174.1586098598</v>
      </c>
      <c r="W59" s="373">
        <v>5748117.019661</v>
      </c>
      <c r="X59" s="221">
        <v>422820.24427641911</v>
      </c>
      <c r="Y59" s="221">
        <v>6170937.2639374193</v>
      </c>
      <c r="Z59" s="221">
        <v>11721172.788529519</v>
      </c>
      <c r="AA59" s="221">
        <v>-1416291.0773952915</v>
      </c>
      <c r="AB59" s="221">
        <v>-689679.38133358036</v>
      </c>
      <c r="AC59" s="221">
        <v>-2105970.4587288718</v>
      </c>
      <c r="AD59" s="221">
        <v>9615202.3298006468</v>
      </c>
    </row>
    <row r="60" spans="1:30">
      <c r="A60" s="217"/>
      <c r="B60" s="377"/>
      <c r="C60" s="378"/>
      <c r="D60" s="378"/>
      <c r="E60" s="378"/>
      <c r="F60" s="378"/>
      <c r="G60" s="378"/>
      <c r="H60" s="378"/>
      <c r="I60" s="378"/>
      <c r="J60" s="378"/>
      <c r="K60" s="378"/>
      <c r="L60" s="378"/>
      <c r="M60" s="378"/>
      <c r="N60" s="378"/>
      <c r="O60" s="373"/>
      <c r="P60" s="373"/>
      <c r="Q60" s="373"/>
      <c r="R60" s="373"/>
      <c r="S60" s="373"/>
      <c r="T60" s="373"/>
      <c r="U60" s="373"/>
      <c r="V60" s="373"/>
      <c r="W60" s="373"/>
      <c r="X60" s="373"/>
      <c r="Y60" s="373"/>
      <c r="Z60" s="373"/>
      <c r="AA60" s="373"/>
      <c r="AB60" s="373"/>
      <c r="AC60" s="373"/>
      <c r="AD60" s="373"/>
    </row>
    <row r="61" spans="1:30">
      <c r="A61" s="217">
        <v>2021</v>
      </c>
      <c r="B61" s="589" t="s">
        <v>144</v>
      </c>
      <c r="C61" s="218">
        <v>645946.12543799996</v>
      </c>
      <c r="D61" s="371">
        <v>537187.58402627008</v>
      </c>
      <c r="E61" s="375">
        <v>1183133.7094642702</v>
      </c>
      <c r="F61" s="376">
        <v>8027096.2383439597</v>
      </c>
      <c r="G61" s="371">
        <v>322466.59801743005</v>
      </c>
      <c r="H61" s="375">
        <v>8349562.8363613896</v>
      </c>
      <c r="I61" s="375">
        <v>9532696.5458256602</v>
      </c>
      <c r="J61" s="376">
        <v>417927.42404197739</v>
      </c>
      <c r="K61" s="371">
        <v>-476046.43261699995</v>
      </c>
      <c r="L61" s="371">
        <v>-262963.24326782883</v>
      </c>
      <c r="M61" s="371">
        <v>-739009.67588482879</v>
      </c>
      <c r="N61" s="371">
        <v>-321082.2518428514</v>
      </c>
      <c r="O61" s="373">
        <v>924317.29317626997</v>
      </c>
      <c r="P61" s="221">
        <v>3395036.2474490399</v>
      </c>
      <c r="Q61" s="373">
        <v>438606.23135586979</v>
      </c>
      <c r="R61" s="373">
        <v>3833642.4788049096</v>
      </c>
      <c r="S61" s="373">
        <v>4757959.7719811797</v>
      </c>
      <c r="T61" s="221">
        <v>611189.12633999996</v>
      </c>
      <c r="U61" s="221">
        <v>446937.72871345363</v>
      </c>
      <c r="V61" s="221">
        <v>1058126.8550534537</v>
      </c>
      <c r="W61" s="373">
        <v>5756202.8439269997</v>
      </c>
      <c r="X61" s="221">
        <v>440410.08467463485</v>
      </c>
      <c r="Y61" s="221">
        <v>6196612.9286016347</v>
      </c>
      <c r="Z61" s="221">
        <v>12012699.555636268</v>
      </c>
      <c r="AA61" s="221">
        <v>-1418396.5545089077</v>
      </c>
      <c r="AB61" s="221">
        <v>-740524.2034586994</v>
      </c>
      <c r="AC61" s="221">
        <v>-2158920.7579676071</v>
      </c>
      <c r="AD61" s="221">
        <v>9853778.7976686619</v>
      </c>
    </row>
    <row r="62" spans="1:30">
      <c r="A62" s="217"/>
      <c r="B62" s="589" t="s">
        <v>145</v>
      </c>
      <c r="C62" s="218">
        <v>659058.80811600003</v>
      </c>
      <c r="D62" s="371">
        <v>540885.13891432004</v>
      </c>
      <c r="E62" s="375">
        <v>1199943.9470303201</v>
      </c>
      <c r="F62" s="376">
        <v>8140279.5414835</v>
      </c>
      <c r="G62" s="371">
        <v>310682.25002900924</v>
      </c>
      <c r="H62" s="375">
        <v>8450961.7915125098</v>
      </c>
      <c r="I62" s="375">
        <v>9650905.7385428306</v>
      </c>
      <c r="J62" s="376">
        <v>393859.03712523769</v>
      </c>
      <c r="K62" s="371">
        <v>-484132.89628450002</v>
      </c>
      <c r="L62" s="371">
        <v>-295422.80535741081</v>
      </c>
      <c r="M62" s="371">
        <v>-779555.70164191083</v>
      </c>
      <c r="N62" s="371">
        <v>-385696.66451667313</v>
      </c>
      <c r="O62" s="373">
        <v>996459.73717031989</v>
      </c>
      <c r="P62" s="221">
        <v>3359173.13019758</v>
      </c>
      <c r="Q62" s="373">
        <v>437487.70916386438</v>
      </c>
      <c r="R62" s="373">
        <v>3796660.8393614441</v>
      </c>
      <c r="S62" s="373">
        <v>4793120.5765317641</v>
      </c>
      <c r="T62" s="221">
        <v>619593.40074700001</v>
      </c>
      <c r="U62" s="221">
        <v>460420.23697906779</v>
      </c>
      <c r="V62" s="221">
        <v>1080013.6377260678</v>
      </c>
      <c r="W62" s="373">
        <v>5828486.170686</v>
      </c>
      <c r="X62" s="221">
        <v>447532.10683794523</v>
      </c>
      <c r="Y62" s="221">
        <v>6276018.2775239451</v>
      </c>
      <c r="Z62" s="221">
        <v>12149152.491781777</v>
      </c>
      <c r="AA62" s="221">
        <v>-1373215.0911280951</v>
      </c>
      <c r="AB62" s="221">
        <v>-739334.99759445759</v>
      </c>
      <c r="AC62" s="221">
        <v>-2112550.0887225526</v>
      </c>
      <c r="AD62" s="221">
        <v>10036602.403059224</v>
      </c>
    </row>
    <row r="63" spans="1:30">
      <c r="A63" s="217"/>
      <c r="B63" s="589" t="s">
        <v>146</v>
      </c>
      <c r="C63" s="371">
        <v>672841.48923299997</v>
      </c>
      <c r="D63" s="371">
        <v>559972.68582920998</v>
      </c>
      <c r="E63" s="375">
        <v>1232814.1750622098</v>
      </c>
      <c r="F63" s="218">
        <v>8283172.2778785191</v>
      </c>
      <c r="G63" s="375">
        <v>322650.3148410173</v>
      </c>
      <c r="H63" s="375">
        <v>8605822.5927195363</v>
      </c>
      <c r="I63" s="375">
        <v>9838636.7677817456</v>
      </c>
      <c r="J63" s="376">
        <v>341034.12166152603</v>
      </c>
      <c r="K63" s="371">
        <v>-496322.99066218245</v>
      </c>
      <c r="L63" s="218">
        <v>-274660.98611595068</v>
      </c>
      <c r="M63" s="218">
        <v>-770983.97677813307</v>
      </c>
      <c r="N63" s="218">
        <v>-429949.85511660704</v>
      </c>
      <c r="O63" s="373">
        <v>1092195.3831712101</v>
      </c>
      <c r="P63" s="221">
        <v>3411001.1041657403</v>
      </c>
      <c r="Q63" s="373">
        <v>438651.4002233604</v>
      </c>
      <c r="R63" s="373">
        <v>3849652.5043891007</v>
      </c>
      <c r="S63" s="373">
        <v>4941847.8875603108</v>
      </c>
      <c r="T63" s="221">
        <v>631763.39081280003</v>
      </c>
      <c r="U63" s="221">
        <v>466682.28737644415</v>
      </c>
      <c r="V63" s="221">
        <v>1098445.6781892441</v>
      </c>
      <c r="W63" s="373">
        <v>5926001.0293338802</v>
      </c>
      <c r="X63" s="221">
        <v>462173.54092203878</v>
      </c>
      <c r="Y63" s="221">
        <v>6388174.5702559194</v>
      </c>
      <c r="Z63" s="221">
        <v>12428468.136005474</v>
      </c>
      <c r="AA63" s="221">
        <v>-1389685.5855429312</v>
      </c>
      <c r="AB63" s="221">
        <v>-770195.92756487557</v>
      </c>
      <c r="AC63" s="221">
        <v>-2159881.5131078069</v>
      </c>
      <c r="AD63" s="221">
        <v>10268586.622897668</v>
      </c>
    </row>
    <row r="64" spans="1:30">
      <c r="A64" s="217"/>
      <c r="B64" s="589" t="s">
        <v>147</v>
      </c>
      <c r="C64" s="371">
        <v>684178.64780999999</v>
      </c>
      <c r="D64" s="44">
        <v>560020.89725554001</v>
      </c>
      <c r="E64" s="375">
        <v>1244199.5450655399</v>
      </c>
      <c r="F64" s="44">
        <v>8383620.332396375</v>
      </c>
      <c r="G64" s="375">
        <v>319514.29667268245</v>
      </c>
      <c r="H64" s="375">
        <v>8703134.6290690582</v>
      </c>
      <c r="I64" s="375">
        <v>9947334.1741345972</v>
      </c>
      <c r="J64" s="376">
        <v>342922.56909407343</v>
      </c>
      <c r="K64" s="371">
        <v>-489754.22779713699</v>
      </c>
      <c r="L64" s="218">
        <v>-283857.71175623976</v>
      </c>
      <c r="M64" s="218">
        <v>-773611.93955337675</v>
      </c>
      <c r="N64" s="218">
        <v>-430689.37045930332</v>
      </c>
      <c r="O64" s="373">
        <v>1070547.2769705402</v>
      </c>
      <c r="P64" s="221">
        <v>3454526.78092018</v>
      </c>
      <c r="Q64" s="373">
        <v>439980.81268010009</v>
      </c>
      <c r="R64" s="373">
        <v>3894507.5936002801</v>
      </c>
      <c r="S64" s="373">
        <v>4965054.8705708198</v>
      </c>
      <c r="T64" s="221">
        <v>648935.34339499997</v>
      </c>
      <c r="U64" s="221">
        <v>444443.90735698189</v>
      </c>
      <c r="V64" s="221">
        <v>1093379.250751982</v>
      </c>
      <c r="W64" s="373">
        <v>5981867.3845789693</v>
      </c>
      <c r="X64" s="221">
        <v>464047.88220346736</v>
      </c>
      <c r="Y64" s="221">
        <v>6445915.2667824365</v>
      </c>
      <c r="Z64" s="221">
        <v>12504349.388105238</v>
      </c>
      <c r="AA64" s="221">
        <v>-1381225.2497004317</v>
      </c>
      <c r="AB64" s="221">
        <v>-745100.59381162748</v>
      </c>
      <c r="AC64" s="221">
        <v>-2126325.8435120592</v>
      </c>
      <c r="AD64" s="221">
        <v>10378023.544593178</v>
      </c>
    </row>
    <row r="65" spans="1:30">
      <c r="A65" s="217"/>
      <c r="B65" s="589" t="s">
        <v>148</v>
      </c>
      <c r="C65" s="371">
        <v>692031.50510800001</v>
      </c>
      <c r="D65" s="44">
        <v>554519.46138511004</v>
      </c>
      <c r="E65" s="375">
        <v>1246550.9664931102</v>
      </c>
      <c r="F65" s="44">
        <v>8453897.7358077746</v>
      </c>
      <c r="G65" s="375">
        <v>332524.52332356828</v>
      </c>
      <c r="H65" s="375">
        <v>8786422.2591313422</v>
      </c>
      <c r="I65" s="375">
        <v>10032973.225624453</v>
      </c>
      <c r="J65" s="376">
        <v>349093.87622099527</v>
      </c>
      <c r="K65" s="371">
        <v>-480871.13056425488</v>
      </c>
      <c r="L65" s="218">
        <v>-297116.43526614032</v>
      </c>
      <c r="M65" s="218">
        <v>-777987.56583039521</v>
      </c>
      <c r="N65" s="218">
        <v>-428893.68960939994</v>
      </c>
      <c r="O65" s="373">
        <v>1054611.6713881099</v>
      </c>
      <c r="P65" s="221">
        <v>3520192.6114071999</v>
      </c>
      <c r="Q65" s="373">
        <v>439478.22364792501</v>
      </c>
      <c r="R65" s="373">
        <v>3959670.8350551249</v>
      </c>
      <c r="S65" s="373">
        <v>5014282.5064432351</v>
      </c>
      <c r="T65" s="221">
        <v>650602.30446300004</v>
      </c>
      <c r="U65" s="221">
        <v>462127.25403474009</v>
      </c>
      <c r="V65" s="221">
        <v>1112729.5584977402</v>
      </c>
      <c r="W65" s="373">
        <v>6029091.1551732086</v>
      </c>
      <c r="X65" s="221">
        <v>472405.74401950574</v>
      </c>
      <c r="Y65" s="221">
        <v>6501496.8991927141</v>
      </c>
      <c r="Z65" s="221">
        <v>12628508.964133689</v>
      </c>
      <c r="AA65" s="221">
        <v>-1422271.785785256</v>
      </c>
      <c r="AB65" s="221">
        <v>-744370.26311246201</v>
      </c>
      <c r="AC65" s="221">
        <v>-2166642.0488977181</v>
      </c>
      <c r="AD65" s="221">
        <v>10461866.91523597</v>
      </c>
    </row>
    <row r="66" spans="1:30">
      <c r="A66" s="217"/>
      <c r="B66" s="589" t="s">
        <v>149</v>
      </c>
      <c r="C66" s="371">
        <v>711869.889937</v>
      </c>
      <c r="D66" s="44">
        <v>581460.30633136001</v>
      </c>
      <c r="E66" s="375">
        <v>1293330.1962683601</v>
      </c>
      <c r="F66" s="44">
        <v>8549669.0958239995</v>
      </c>
      <c r="G66" s="375">
        <v>321763.48271620896</v>
      </c>
      <c r="H66" s="375">
        <v>8871432.5785402078</v>
      </c>
      <c r="I66" s="375">
        <v>10164762.774808567</v>
      </c>
      <c r="J66" s="376">
        <v>306555.57962307695</v>
      </c>
      <c r="K66" s="371">
        <v>-475995.91080900002</v>
      </c>
      <c r="L66" s="218">
        <v>-311905.47512719315</v>
      </c>
      <c r="M66" s="218">
        <v>-787901.38593619317</v>
      </c>
      <c r="N66" s="218">
        <v>-481345.80631311622</v>
      </c>
      <c r="O66" s="373">
        <v>1178857.7428603601</v>
      </c>
      <c r="P66" s="221">
        <v>3503297.7095280001</v>
      </c>
      <c r="Q66" s="373">
        <v>441723.31640544347</v>
      </c>
      <c r="R66" s="373">
        <v>3945021.0259334436</v>
      </c>
      <c r="S66" s="373">
        <v>5123878.7687938036</v>
      </c>
      <c r="T66" s="221">
        <v>656041.02760899998</v>
      </c>
      <c r="U66" s="221">
        <v>476060.51516241429</v>
      </c>
      <c r="V66" s="221">
        <v>1132101.5427714144</v>
      </c>
      <c r="W66" s="373">
        <v>6100336.3162080003</v>
      </c>
      <c r="X66" s="221">
        <v>484569.89291343273</v>
      </c>
      <c r="Y66" s="221">
        <v>6584906.2091214331</v>
      </c>
      <c r="Z66" s="221">
        <v>12840886.520686653</v>
      </c>
      <c r="AA66" s="221">
        <v>-1426093.1729252473</v>
      </c>
      <c r="AB66" s="221">
        <v>-768684.76663788792</v>
      </c>
      <c r="AC66" s="221">
        <v>-2194777.9395631352</v>
      </c>
      <c r="AD66" s="221">
        <v>10646108.581123518</v>
      </c>
    </row>
    <row r="67" spans="1:30">
      <c r="A67" s="217"/>
      <c r="B67" s="589" t="s">
        <v>150</v>
      </c>
      <c r="C67" s="371">
        <v>722925.17083099997</v>
      </c>
      <c r="D67" s="44">
        <v>594034.40212214005</v>
      </c>
      <c r="E67" s="375">
        <v>1316959.5729531399</v>
      </c>
      <c r="F67" s="44">
        <v>8669911.9989034943</v>
      </c>
      <c r="G67" s="375">
        <v>316717.71712785354</v>
      </c>
      <c r="H67" s="375">
        <v>8986629.7160313483</v>
      </c>
      <c r="I67" s="375">
        <v>10303589.288984489</v>
      </c>
      <c r="J67" s="376">
        <v>10254.357061610161</v>
      </c>
      <c r="K67" s="371">
        <v>-433361.83208949497</v>
      </c>
      <c r="L67" s="218">
        <v>-276265.91465754597</v>
      </c>
      <c r="M67" s="218">
        <v>-709627.74674704089</v>
      </c>
      <c r="N67" s="218">
        <v>-699373.38968543068</v>
      </c>
      <c r="O67" s="373">
        <v>1418003.76401314</v>
      </c>
      <c r="P67" s="221">
        <v>3565591.5195089998</v>
      </c>
      <c r="Q67" s="373">
        <v>427625.80500359496</v>
      </c>
      <c r="R67" s="373">
        <v>3993217.3245125948</v>
      </c>
      <c r="S67" s="373">
        <v>5411221.0885257348</v>
      </c>
      <c r="T67" s="221">
        <v>653682.05871600006</v>
      </c>
      <c r="U67" s="221">
        <v>487201.33960293303</v>
      </c>
      <c r="V67" s="221">
        <v>1140883.3983189331</v>
      </c>
      <c r="W67" s="373">
        <v>6163140.8050523</v>
      </c>
      <c r="X67" s="221">
        <v>498320.75770001381</v>
      </c>
      <c r="Y67" s="221">
        <v>6661461.5627523139</v>
      </c>
      <c r="Z67" s="221">
        <v>13213566.049596982</v>
      </c>
      <c r="AA67" s="221">
        <v>-1390439.1004057399</v>
      </c>
      <c r="AB67" s="221">
        <v>-820164.27052114217</v>
      </c>
      <c r="AC67" s="221">
        <v>-2210603.3709268821</v>
      </c>
      <c r="AD67" s="221">
        <v>11002962.678670101</v>
      </c>
    </row>
    <row r="68" spans="1:30">
      <c r="A68" s="217"/>
      <c r="B68" s="589" t="s">
        <v>151</v>
      </c>
      <c r="C68" s="371">
        <v>750195.67436599999</v>
      </c>
      <c r="D68" s="44">
        <v>605000.81117613998</v>
      </c>
      <c r="E68" s="375">
        <v>1355196.48554214</v>
      </c>
      <c r="F68" s="44">
        <v>8826002.6973280609</v>
      </c>
      <c r="G68" s="375">
        <v>332445.29891857004</v>
      </c>
      <c r="H68" s="375">
        <v>9158447.9962466303</v>
      </c>
      <c r="I68" s="375">
        <v>10513644.481788769</v>
      </c>
      <c r="J68" s="376">
        <v>-83880.504216889953</v>
      </c>
      <c r="K68" s="371">
        <v>-345316.48291204672</v>
      </c>
      <c r="L68" s="218">
        <v>-271757.6841827652</v>
      </c>
      <c r="M68" s="218">
        <v>-617074.16709481191</v>
      </c>
      <c r="N68" s="218">
        <v>-700954.67131170188</v>
      </c>
      <c r="O68" s="373">
        <v>1534408.8778751399</v>
      </c>
      <c r="P68" s="221">
        <v>3584702.3536783103</v>
      </c>
      <c r="Q68" s="373">
        <v>412322.52445439994</v>
      </c>
      <c r="R68" s="373">
        <v>3997024.8781327102</v>
      </c>
      <c r="S68" s="373">
        <v>5531433.7560078502</v>
      </c>
      <c r="T68" s="221">
        <v>656301.65125999996</v>
      </c>
      <c r="U68" s="221">
        <v>480565.15385760006</v>
      </c>
      <c r="V68" s="221">
        <v>1136866.8051176001</v>
      </c>
      <c r="W68" s="373">
        <v>6267096.84152696</v>
      </c>
      <c r="X68" s="221">
        <v>528429.95643601462</v>
      </c>
      <c r="Y68" s="221">
        <v>6795526.7979629748</v>
      </c>
      <c r="Z68" s="221">
        <v>13463827.359088425</v>
      </c>
      <c r="AA68" s="221">
        <v>-1432113.5543409404</v>
      </c>
      <c r="AB68" s="221">
        <v>-817114.65164667927</v>
      </c>
      <c r="AC68" s="221">
        <v>-2249228.2059876197</v>
      </c>
      <c r="AD68" s="221">
        <v>11214599.153100805</v>
      </c>
    </row>
    <row r="69" spans="1:30">
      <c r="A69" s="217"/>
      <c r="B69" s="589" t="s">
        <v>152</v>
      </c>
      <c r="C69" s="378">
        <v>762011.28085600003</v>
      </c>
      <c r="D69" s="45">
        <v>556737.14397713996</v>
      </c>
      <c r="E69" s="375">
        <v>1318748.4248331399</v>
      </c>
      <c r="F69" s="45">
        <v>8866196.1007080004</v>
      </c>
      <c r="G69" s="375">
        <v>303155.72521429334</v>
      </c>
      <c r="H69" s="375">
        <v>9169351.8259222936</v>
      </c>
      <c r="I69" s="375">
        <v>10488100.250755433</v>
      </c>
      <c r="J69" s="379">
        <v>-158710.38030359801</v>
      </c>
      <c r="K69" s="378">
        <v>-381576.99380200001</v>
      </c>
      <c r="L69" s="220">
        <v>-181848.03664834972</v>
      </c>
      <c r="M69" s="220">
        <v>-563425.03045034967</v>
      </c>
      <c r="N69" s="220">
        <v>-722135.41075394768</v>
      </c>
      <c r="O69" s="373">
        <v>1830864.65809014</v>
      </c>
      <c r="P69" s="221">
        <v>3373834.4544910002</v>
      </c>
      <c r="Q69" s="373">
        <v>389900.12392173021</v>
      </c>
      <c r="R69" s="373">
        <v>3763734.5784127302</v>
      </c>
      <c r="S69" s="373">
        <v>5594599.23650287</v>
      </c>
      <c r="T69" s="221">
        <v>650746.27655399998</v>
      </c>
      <c r="U69" s="221">
        <v>472344.540798417</v>
      </c>
      <c r="V69" s="221">
        <v>1123090.8173524169</v>
      </c>
      <c r="W69" s="373">
        <v>6333794.1769920001</v>
      </c>
      <c r="X69" s="221">
        <v>490791.32577256521</v>
      </c>
      <c r="Y69" s="221">
        <v>6824585.5027645649</v>
      </c>
      <c r="Z69" s="221">
        <v>13542275.556619853</v>
      </c>
      <c r="AA69" s="221">
        <v>-1464007.666480273</v>
      </c>
      <c r="AB69" s="221">
        <v>-868032.22863006906</v>
      </c>
      <c r="AC69" s="221">
        <v>-2332039.8951103422</v>
      </c>
      <c r="AD69" s="221">
        <v>11210235.66150951</v>
      </c>
    </row>
    <row r="70" spans="1:30">
      <c r="A70" s="217"/>
      <c r="B70" s="589" t="s">
        <v>153</v>
      </c>
      <c r="C70" s="378">
        <v>754233.30166</v>
      </c>
      <c r="D70" s="45">
        <v>618437.83725325007</v>
      </c>
      <c r="E70" s="375">
        <v>1372671.1389132501</v>
      </c>
      <c r="F70" s="45">
        <v>8910122.8316350002</v>
      </c>
      <c r="G70" s="375">
        <v>298935.55661320669</v>
      </c>
      <c r="H70" s="375">
        <v>9209058.388248207</v>
      </c>
      <c r="I70" s="375">
        <v>10581729.527161457</v>
      </c>
      <c r="J70" s="379">
        <v>-252574.05697803997</v>
      </c>
      <c r="K70" s="378">
        <v>-358154.10373499995</v>
      </c>
      <c r="L70" s="220">
        <v>-225834.33616981824</v>
      </c>
      <c r="M70" s="220">
        <v>-583988.43990481819</v>
      </c>
      <c r="N70" s="220">
        <v>-836562.49688285822</v>
      </c>
      <c r="O70" s="373">
        <v>1880145.1226422498</v>
      </c>
      <c r="P70" s="221">
        <v>3417754.5036010002</v>
      </c>
      <c r="Q70" s="373">
        <v>367131.1392249114</v>
      </c>
      <c r="R70" s="373">
        <v>3784885.6428259118</v>
      </c>
      <c r="S70" s="373">
        <v>5665030.7654681616</v>
      </c>
      <c r="T70" s="221">
        <v>832708.46792099997</v>
      </c>
      <c r="U70" s="221">
        <v>361059.32009701658</v>
      </c>
      <c r="V70" s="221">
        <v>1193767.7880180166</v>
      </c>
      <c r="W70" s="373">
        <v>6358454.371000153</v>
      </c>
      <c r="X70" s="221">
        <v>501188.28794130823</v>
      </c>
      <c r="Y70" s="221">
        <v>6859642.6589414608</v>
      </c>
      <c r="Z70" s="221">
        <v>13718441.212427638</v>
      </c>
      <c r="AA70" s="221">
        <v>-1595540.33390516</v>
      </c>
      <c r="AB70" s="221">
        <v>-704608.85448021104</v>
      </c>
      <c r="AC70" s="221">
        <v>-2300149.1883853711</v>
      </c>
      <c r="AD70" s="221">
        <v>11418292.024042267</v>
      </c>
    </row>
    <row r="71" spans="1:30">
      <c r="A71" s="217"/>
      <c r="B71" s="589" t="s">
        <v>154</v>
      </c>
      <c r="C71" s="378">
        <v>735006.57870700001</v>
      </c>
      <c r="D71" s="45">
        <v>620110.39606023999</v>
      </c>
      <c r="E71" s="375">
        <v>1355116.97476724</v>
      </c>
      <c r="F71" s="45">
        <v>8892775.0269865002</v>
      </c>
      <c r="G71" s="375">
        <v>297892.86328280455</v>
      </c>
      <c r="H71" s="375">
        <v>9190667.8902693056</v>
      </c>
      <c r="I71" s="375">
        <v>10545784.865036545</v>
      </c>
      <c r="J71" s="379">
        <v>-329910.93324363924</v>
      </c>
      <c r="K71" s="378">
        <v>-382968.23498749983</v>
      </c>
      <c r="L71" s="220">
        <v>-193468.08805125603</v>
      </c>
      <c r="M71" s="220">
        <v>-576436.32303875592</v>
      </c>
      <c r="N71" s="220">
        <v>-906347.25628239522</v>
      </c>
      <c r="O71" s="373">
        <v>1993698.6925482401</v>
      </c>
      <c r="P71" s="221">
        <v>3331541.0253235307</v>
      </c>
      <c r="Q71" s="373">
        <v>388551.98995316261</v>
      </c>
      <c r="R71" s="373">
        <v>3720093.0152766933</v>
      </c>
      <c r="S71" s="373">
        <v>5713791.7078249333</v>
      </c>
      <c r="T71" s="221">
        <v>897439.70808699995</v>
      </c>
      <c r="U71" s="221">
        <v>287292.15707798407</v>
      </c>
      <c r="V71" s="221">
        <v>1184731.865164984</v>
      </c>
      <c r="W71" s="373">
        <v>6420117.857791</v>
      </c>
      <c r="X71" s="221">
        <v>500012.37883631064</v>
      </c>
      <c r="Y71" s="221">
        <v>6920130.2366273105</v>
      </c>
      <c r="Z71" s="221">
        <v>13818653.809617229</v>
      </c>
      <c r="AA71" s="221">
        <v>-1682026.1137656718</v>
      </c>
      <c r="AB71" s="221">
        <v>-684495.57453339687</v>
      </c>
      <c r="AC71" s="221">
        <v>-2366521.6882990687</v>
      </c>
      <c r="AD71" s="221">
        <v>11452132.12131816</v>
      </c>
    </row>
    <row r="72" spans="1:30">
      <c r="A72" s="217"/>
      <c r="B72" s="589" t="s">
        <v>155</v>
      </c>
      <c r="C72" s="378">
        <v>784449.65038600005</v>
      </c>
      <c r="D72" s="45">
        <v>675445.81418861996</v>
      </c>
      <c r="E72" s="375">
        <v>1459895.4645746201</v>
      </c>
      <c r="F72" s="45">
        <v>8918875.3579535</v>
      </c>
      <c r="G72" s="375">
        <v>268538.13617724157</v>
      </c>
      <c r="H72" s="375">
        <v>9187413.4941307418</v>
      </c>
      <c r="I72" s="375">
        <v>10647308.958705362</v>
      </c>
      <c r="J72" s="379">
        <v>-387262.53833579551</v>
      </c>
      <c r="K72" s="378">
        <v>-381513.61848750006</v>
      </c>
      <c r="L72" s="220">
        <v>-213199.60409266944</v>
      </c>
      <c r="M72" s="220">
        <v>-594713.22258016956</v>
      </c>
      <c r="N72" s="220">
        <v>-981975.76091596507</v>
      </c>
      <c r="O72" s="221">
        <v>2094094.6192286201</v>
      </c>
      <c r="P72" s="221">
        <v>3361339.9469150002</v>
      </c>
      <c r="Q72" s="373">
        <v>376985.42925154557</v>
      </c>
      <c r="R72" s="373">
        <v>3738325.3761665458</v>
      </c>
      <c r="S72" s="373">
        <v>5832419.9953951659</v>
      </c>
      <c r="T72" s="221">
        <v>972821.07154599996</v>
      </c>
      <c r="U72" s="221">
        <v>215282.13864880172</v>
      </c>
      <c r="V72" s="221">
        <v>1188103.2101948017</v>
      </c>
      <c r="W72" s="373">
        <v>6498862.3487860002</v>
      </c>
      <c r="X72" s="221">
        <v>482565.52528920094</v>
      </c>
      <c r="Y72" s="221">
        <v>6981427.8740752013</v>
      </c>
      <c r="Z72" s="221">
        <v>14001951.079665169</v>
      </c>
      <c r="AA72" s="221">
        <v>-1779571.0071227341</v>
      </c>
      <c r="AB72" s="221">
        <v>-593095.35291963723</v>
      </c>
      <c r="AC72" s="221">
        <v>-2372666.3600423713</v>
      </c>
      <c r="AD72" s="221">
        <v>11629284.719622798</v>
      </c>
    </row>
    <row r="73" spans="1:30">
      <c r="A73" s="217"/>
      <c r="B73" s="377"/>
      <c r="C73" s="378"/>
      <c r="D73" s="378"/>
      <c r="E73" s="378"/>
      <c r="F73" s="378"/>
      <c r="G73" s="378"/>
      <c r="H73" s="378"/>
      <c r="I73" s="378"/>
      <c r="J73" s="378"/>
      <c r="K73" s="378"/>
      <c r="L73" s="378"/>
      <c r="M73" s="378"/>
      <c r="N73" s="378"/>
      <c r="O73" s="373"/>
      <c r="P73" s="373"/>
      <c r="Q73" s="373"/>
      <c r="R73" s="373"/>
      <c r="S73" s="373"/>
      <c r="T73" s="373"/>
      <c r="U73" s="373"/>
      <c r="V73" s="373"/>
      <c r="W73" s="373"/>
      <c r="X73" s="373"/>
      <c r="Y73" s="373"/>
      <c r="Z73" s="373"/>
      <c r="AA73" s="373"/>
      <c r="AB73" s="373"/>
      <c r="AC73" s="373"/>
      <c r="AD73" s="373"/>
    </row>
    <row r="74" spans="1:30">
      <c r="A74" s="217">
        <v>2022</v>
      </c>
      <c r="B74" s="589" t="s">
        <v>144</v>
      </c>
      <c r="C74" s="378">
        <v>770629.98152699997</v>
      </c>
      <c r="D74" s="45">
        <v>729722.41280861991</v>
      </c>
      <c r="E74" s="375">
        <v>1500352.3943356199</v>
      </c>
      <c r="F74" s="45">
        <v>8891322.9802404996</v>
      </c>
      <c r="G74" s="375">
        <v>276050.17074237624</v>
      </c>
      <c r="H74" s="375">
        <v>9167373.1509828754</v>
      </c>
      <c r="I74" s="375">
        <v>10667725.545318495</v>
      </c>
      <c r="J74" s="379">
        <v>-662717.26236000971</v>
      </c>
      <c r="K74" s="378">
        <v>-400138.62915649998</v>
      </c>
      <c r="L74" s="220">
        <v>-152731.05560374749</v>
      </c>
      <c r="M74" s="220">
        <v>-552869.68476024747</v>
      </c>
      <c r="N74" s="220">
        <v>-1215586.9471202572</v>
      </c>
      <c r="O74" s="373">
        <v>2387377.2285506199</v>
      </c>
      <c r="P74" s="221">
        <v>3333461.9352309103</v>
      </c>
      <c r="Q74" s="373">
        <v>332725.75117722247</v>
      </c>
      <c r="R74" s="373">
        <v>3666187.6864081328</v>
      </c>
      <c r="S74" s="373">
        <v>6053564.9149587527</v>
      </c>
      <c r="T74" s="221">
        <v>1021568.381134</v>
      </c>
      <c r="U74" s="221">
        <v>169984.51674826522</v>
      </c>
      <c r="V74" s="221">
        <v>1191552.8978822653</v>
      </c>
      <c r="W74" s="373">
        <v>6529502.7558329999</v>
      </c>
      <c r="X74" s="221">
        <v>488267.90505825297</v>
      </c>
      <c r="Y74" s="221">
        <v>7017770.6608912526</v>
      </c>
      <c r="Z74" s="221">
        <v>14262888.47373227</v>
      </c>
      <c r="AA74" s="221">
        <v>-1817379.0346542199</v>
      </c>
      <c r="AB74" s="221">
        <v>-562196.94663761684</v>
      </c>
      <c r="AC74" s="221">
        <v>-2379575.9812918366</v>
      </c>
      <c r="AD74" s="221">
        <v>11883312.492440434</v>
      </c>
    </row>
    <row r="75" spans="1:30">
      <c r="A75" s="217"/>
      <c r="B75" s="589" t="s">
        <v>145</v>
      </c>
      <c r="C75" s="378">
        <v>782436.49472299998</v>
      </c>
      <c r="D75" s="45">
        <v>724658.83756119991</v>
      </c>
      <c r="E75" s="375">
        <v>1507095.3322842</v>
      </c>
      <c r="F75" s="45">
        <v>8974500.6547042094</v>
      </c>
      <c r="G75" s="375">
        <v>273515.29907180462</v>
      </c>
      <c r="H75" s="375">
        <v>9248015.9537760131</v>
      </c>
      <c r="I75" s="375">
        <v>10755111.286060214</v>
      </c>
      <c r="J75" s="379">
        <v>-734241.45536954992</v>
      </c>
      <c r="K75" s="378">
        <v>-444698.6757735</v>
      </c>
      <c r="L75" s="220">
        <v>-96059.400731783186</v>
      </c>
      <c r="M75" s="220">
        <v>-540758.07650528313</v>
      </c>
      <c r="N75" s="220">
        <v>-1274999.5318748332</v>
      </c>
      <c r="O75" s="373">
        <v>2442394.0543462103</v>
      </c>
      <c r="P75" s="221">
        <v>3352195.4158009999</v>
      </c>
      <c r="Q75" s="373">
        <v>305347.10959713708</v>
      </c>
      <c r="R75" s="373">
        <v>3657542.525398137</v>
      </c>
      <c r="S75" s="373">
        <v>6099936.5797443474</v>
      </c>
      <c r="T75" s="221">
        <v>1074260.643072</v>
      </c>
      <c r="U75" s="221">
        <v>163244.32419244896</v>
      </c>
      <c r="V75" s="221">
        <v>1237504.967264449</v>
      </c>
      <c r="W75" s="373">
        <v>6578286.0364889996</v>
      </c>
      <c r="X75" s="221">
        <v>472997.74188808899</v>
      </c>
      <c r="Y75" s="221">
        <v>7051283.7783770887</v>
      </c>
      <c r="Z75" s="221">
        <v>14388725.325385885</v>
      </c>
      <c r="AA75" s="221">
        <v>-1786600.0315773315</v>
      </c>
      <c r="AB75" s="221">
        <v>-572014.47587408719</v>
      </c>
      <c r="AC75" s="221">
        <v>-2358614.5074514188</v>
      </c>
      <c r="AD75" s="221">
        <v>12030110.817934467</v>
      </c>
    </row>
    <row r="76" spans="1:30">
      <c r="A76" s="217"/>
      <c r="B76" s="589" t="s">
        <v>146</v>
      </c>
      <c r="C76" s="378">
        <v>817533.07081953017</v>
      </c>
      <c r="D76" s="45">
        <v>772080.66878122999</v>
      </c>
      <c r="E76" s="375">
        <v>1589613.7396007602</v>
      </c>
      <c r="F76" s="45">
        <v>9578933.8867374584</v>
      </c>
      <c r="G76" s="375">
        <v>407011.01445878902</v>
      </c>
      <c r="H76" s="375">
        <v>9985944.901196247</v>
      </c>
      <c r="I76" s="375">
        <v>11575558.640797008</v>
      </c>
      <c r="J76" s="379">
        <v>-1203377.2668048798</v>
      </c>
      <c r="K76" s="378">
        <v>-607198.95313450007</v>
      </c>
      <c r="L76" s="220">
        <v>-78137.895836341777</v>
      </c>
      <c r="M76" s="220">
        <v>-685336.84897084185</v>
      </c>
      <c r="N76" s="220">
        <v>-1888714.1157757216</v>
      </c>
      <c r="O76" s="373">
        <v>2682532.9346082299</v>
      </c>
      <c r="P76" s="221">
        <v>3429739.7228562003</v>
      </c>
      <c r="Q76" s="373">
        <v>443409.22031899996</v>
      </c>
      <c r="R76" s="373">
        <v>3873148.9431752004</v>
      </c>
      <c r="S76" s="373">
        <v>6555681.8777834307</v>
      </c>
      <c r="T76" s="221">
        <v>1307534.5036188001</v>
      </c>
      <c r="U76" s="221">
        <v>240299.00916007999</v>
      </c>
      <c r="V76" s="221">
        <v>1547833.5127788801</v>
      </c>
      <c r="W76" s="373">
        <v>6839522.8668780001</v>
      </c>
      <c r="X76" s="221">
        <v>694012.68410796253</v>
      </c>
      <c r="Y76" s="221">
        <v>7533535.5509859622</v>
      </c>
      <c r="Z76" s="221">
        <v>15637050.941548273</v>
      </c>
      <c r="AA76" s="221">
        <v>-1280206.1816837103</v>
      </c>
      <c r="AB76" s="221">
        <v>-892572.00329191179</v>
      </c>
      <c r="AC76" s="221">
        <v>-2172778.1849756222</v>
      </c>
      <c r="AD76" s="221">
        <v>13464272.756572651</v>
      </c>
    </row>
    <row r="77" spans="1:30">
      <c r="A77" s="217"/>
      <c r="B77" s="589" t="s">
        <v>147</v>
      </c>
      <c r="C77" s="378">
        <v>874739.00093399989</v>
      </c>
      <c r="D77" s="45">
        <v>760393.75060977996</v>
      </c>
      <c r="E77" s="375">
        <v>1635132.7515437799</v>
      </c>
      <c r="F77" s="45">
        <v>9847342.8424494099</v>
      </c>
      <c r="G77" s="375">
        <v>458132.3808506456</v>
      </c>
      <c r="H77" s="375">
        <v>10305475.223300055</v>
      </c>
      <c r="I77" s="375">
        <v>11940607.974843834</v>
      </c>
      <c r="J77" s="379">
        <v>-1462227.8871770797</v>
      </c>
      <c r="K77" s="378">
        <v>-703036.12884949998</v>
      </c>
      <c r="L77" s="220">
        <v>-29906.947351808776</v>
      </c>
      <c r="M77" s="220">
        <v>-732943.07620130875</v>
      </c>
      <c r="N77" s="220">
        <v>-2195170.9633783884</v>
      </c>
      <c r="O77" s="373">
        <v>2889417.5186977796</v>
      </c>
      <c r="P77" s="221">
        <v>3179505.3967286102</v>
      </c>
      <c r="Q77" s="373">
        <v>500491.92572729103</v>
      </c>
      <c r="R77" s="373">
        <v>3679997.3224559012</v>
      </c>
      <c r="S77" s="373">
        <v>6569414.8411536813</v>
      </c>
      <c r="T77" s="221">
        <v>1456511.8675269999</v>
      </c>
      <c r="U77" s="221">
        <v>268501.73122809001</v>
      </c>
      <c r="V77" s="221">
        <v>1725013.59875509</v>
      </c>
      <c r="W77" s="373">
        <v>6955307.1303605353</v>
      </c>
      <c r="X77" s="221">
        <v>797523.96124550339</v>
      </c>
      <c r="Y77" s="221">
        <v>7752831.0916060386</v>
      </c>
      <c r="Z77" s="221">
        <v>16047259.53151481</v>
      </c>
      <c r="AA77" s="221">
        <v>-833002.30329386005</v>
      </c>
      <c r="AB77" s="221">
        <v>-1078478.2899984298</v>
      </c>
      <c r="AC77" s="221">
        <v>-1911480.5932922899</v>
      </c>
      <c r="AD77" s="221">
        <v>14135778.93822252</v>
      </c>
    </row>
    <row r="78" spans="1:30">
      <c r="A78" s="217"/>
      <c r="B78" s="589" t="s">
        <v>148</v>
      </c>
      <c r="C78" s="378">
        <v>818699.11799800012</v>
      </c>
      <c r="D78" s="45">
        <v>785217.21093342989</v>
      </c>
      <c r="E78" s="375">
        <v>1603916.3289314299</v>
      </c>
      <c r="F78" s="45">
        <v>9811611.0046670008</v>
      </c>
      <c r="G78" s="375">
        <v>481441.53400072403</v>
      </c>
      <c r="H78" s="375">
        <v>10293052.538667725</v>
      </c>
      <c r="I78" s="375">
        <v>11896968.867599156</v>
      </c>
      <c r="J78" s="379">
        <v>-1546520.1309384904</v>
      </c>
      <c r="K78" s="378">
        <v>-559094.9390860002</v>
      </c>
      <c r="L78" s="220">
        <v>22799.385667589377</v>
      </c>
      <c r="M78" s="220">
        <v>-536295.55341841083</v>
      </c>
      <c r="N78" s="220">
        <v>-2082815.6843569013</v>
      </c>
      <c r="O78" s="373">
        <v>2904795.6816344298</v>
      </c>
      <c r="P78" s="221">
        <v>3112706.9961717129</v>
      </c>
      <c r="Q78" s="373">
        <v>505042.6575574507</v>
      </c>
      <c r="R78" s="373">
        <v>3617749.6537291636</v>
      </c>
      <c r="S78" s="373">
        <v>6522545.335363593</v>
      </c>
      <c r="T78" s="221">
        <v>1528057.0095678</v>
      </c>
      <c r="U78" s="221">
        <v>222081.86838555479</v>
      </c>
      <c r="V78" s="221">
        <v>1750138.8779533547</v>
      </c>
      <c r="W78" s="373">
        <v>6960156.9978459999</v>
      </c>
      <c r="X78" s="221">
        <v>794630.3672454349</v>
      </c>
      <c r="Y78" s="221">
        <v>7754787.3650914347</v>
      </c>
      <c r="Z78" s="221">
        <v>16027471.578408383</v>
      </c>
      <c r="AA78" s="221">
        <v>-984574.28159643593</v>
      </c>
      <c r="AB78" s="221">
        <v>-1063112.7448553056</v>
      </c>
      <c r="AC78" s="221">
        <v>-2047687.0264517416</v>
      </c>
      <c r="AD78" s="221">
        <v>13979784.551956641</v>
      </c>
    </row>
    <row r="79" spans="1:30">
      <c r="A79" s="217"/>
      <c r="B79" s="589" t="s">
        <v>149</v>
      </c>
      <c r="C79" s="378">
        <v>797471.10138699994</v>
      </c>
      <c r="D79" s="45">
        <v>748003.58144842996</v>
      </c>
      <c r="E79" s="375">
        <v>1545474.6828354299</v>
      </c>
      <c r="F79" s="45">
        <v>9902256.5756934695</v>
      </c>
      <c r="G79" s="375">
        <v>453619.99045736494</v>
      </c>
      <c r="H79" s="375">
        <v>10355876.566150835</v>
      </c>
      <c r="I79" s="375">
        <v>11901351.248986265</v>
      </c>
      <c r="J79" s="379">
        <v>-1612689.8207012394</v>
      </c>
      <c r="K79" s="378">
        <v>-560705.28166650014</v>
      </c>
      <c r="L79" s="220">
        <v>51469.896778725437</v>
      </c>
      <c r="M79" s="220">
        <v>-509235.38488777471</v>
      </c>
      <c r="N79" s="220">
        <v>-2121925.2055890141</v>
      </c>
      <c r="O79" s="373">
        <v>3094135.9166234299</v>
      </c>
      <c r="P79" s="221">
        <v>3117428.9031379996</v>
      </c>
      <c r="Q79" s="373">
        <v>485322.60393742169</v>
      </c>
      <c r="R79" s="373">
        <v>3602751.5070754215</v>
      </c>
      <c r="S79" s="373">
        <v>6696887.4236988518</v>
      </c>
      <c r="T79" s="221">
        <v>1525894.470762</v>
      </c>
      <c r="U79" s="221">
        <v>203214.62426665172</v>
      </c>
      <c r="V79" s="221">
        <v>1729109.0950286516</v>
      </c>
      <c r="W79" s="373">
        <v>6976071.708335151</v>
      </c>
      <c r="X79" s="221">
        <v>738099.77579620224</v>
      </c>
      <c r="Y79" s="221">
        <v>7714171.484131353</v>
      </c>
      <c r="Z79" s="221">
        <v>16140168.002858857</v>
      </c>
      <c r="AA79" s="221">
        <v>-1092404.6379599816</v>
      </c>
      <c r="AB79" s="221">
        <v>-1024486.9103216366</v>
      </c>
      <c r="AC79" s="221">
        <v>-2116891.5482816184</v>
      </c>
      <c r="AD79" s="221">
        <v>14023276.454577237</v>
      </c>
    </row>
    <row r="80" spans="1:30">
      <c r="A80" s="217"/>
      <c r="B80" s="589" t="s">
        <v>150</v>
      </c>
      <c r="C80" s="378">
        <v>821706.83334200014</v>
      </c>
      <c r="D80" s="45">
        <v>743170.48410542996</v>
      </c>
      <c r="E80" s="375">
        <v>1564877.31744743</v>
      </c>
      <c r="F80" s="45">
        <v>9929475.341909999</v>
      </c>
      <c r="G80" s="375">
        <v>460991.5437321724</v>
      </c>
      <c r="H80" s="375">
        <v>10390466.885642171</v>
      </c>
      <c r="I80" s="375">
        <v>11955344.2030896</v>
      </c>
      <c r="J80" s="379">
        <v>-1686199.3893863207</v>
      </c>
      <c r="K80" s="378">
        <v>-586752.80170099996</v>
      </c>
      <c r="L80" s="220">
        <v>149118.00646917918</v>
      </c>
      <c r="M80" s="220">
        <v>-437634.79523182078</v>
      </c>
      <c r="N80" s="220">
        <v>-2123834.1846181415</v>
      </c>
      <c r="O80" s="373">
        <v>3263877.2685344298</v>
      </c>
      <c r="P80" s="221">
        <v>3057498.5513404198</v>
      </c>
      <c r="Q80" s="373">
        <v>505020.41826552793</v>
      </c>
      <c r="R80" s="373">
        <v>3562518.9696059478</v>
      </c>
      <c r="S80" s="373">
        <v>6826396.2381403781</v>
      </c>
      <c r="T80" s="221">
        <v>1629289.7741759999</v>
      </c>
      <c r="U80" s="221">
        <v>124725.54836990799</v>
      </c>
      <c r="V80" s="221">
        <v>1754015.3225459079</v>
      </c>
      <c r="W80" s="373">
        <v>6945710.3982109996</v>
      </c>
      <c r="X80" s="221">
        <v>727425.7590747606</v>
      </c>
      <c r="Y80" s="221">
        <v>7673136.1572857602</v>
      </c>
      <c r="Z80" s="221">
        <v>16253547.717972046</v>
      </c>
      <c r="AA80" s="221">
        <v>-1129071.1418157304</v>
      </c>
      <c r="AB80" s="221">
        <v>-1045298.1884472033</v>
      </c>
      <c r="AC80" s="221">
        <v>-2174369.3302629339</v>
      </c>
      <c r="AD80" s="221">
        <v>14079178.387709111</v>
      </c>
    </row>
    <row r="81" spans="1:30">
      <c r="A81" s="217"/>
      <c r="B81" s="589" t="s">
        <v>151</v>
      </c>
      <c r="C81" s="378">
        <v>760981.23028999986</v>
      </c>
      <c r="D81" s="45">
        <v>773132.90382727003</v>
      </c>
      <c r="E81" s="375">
        <v>1534114.1341172699</v>
      </c>
      <c r="F81" s="45">
        <v>9999145.0101514999</v>
      </c>
      <c r="G81" s="375">
        <v>453652.06065546925</v>
      </c>
      <c r="H81" s="375">
        <v>10452797.070806969</v>
      </c>
      <c r="I81" s="375">
        <v>11986911.204924239</v>
      </c>
      <c r="J81" s="379">
        <v>-1614856.5383709797</v>
      </c>
      <c r="K81" s="378">
        <v>-596824.85947949986</v>
      </c>
      <c r="L81" s="220">
        <v>176582.8146051839</v>
      </c>
      <c r="M81" s="220">
        <v>-420242.04487431596</v>
      </c>
      <c r="N81" s="220">
        <v>-2035098.5832452956</v>
      </c>
      <c r="O81" s="373">
        <v>3311065.7952892696</v>
      </c>
      <c r="P81" s="221">
        <v>3212480.8286034977</v>
      </c>
      <c r="Q81" s="373">
        <v>466543.05253124132</v>
      </c>
      <c r="R81" s="373">
        <v>3679023.8811347391</v>
      </c>
      <c r="S81" s="373">
        <v>6990089.6764240088</v>
      </c>
      <c r="T81" s="221">
        <v>1578341.057118</v>
      </c>
      <c r="U81" s="221">
        <v>121471.16923659701</v>
      </c>
      <c r="V81" s="221">
        <v>1699812.2263545969</v>
      </c>
      <c r="W81" s="373">
        <v>6887236.6792295631</v>
      </c>
      <c r="X81" s="221">
        <v>726926.92105664813</v>
      </c>
      <c r="Y81" s="221">
        <v>7614163.6002862109</v>
      </c>
      <c r="Z81" s="221">
        <v>16304065.503064815</v>
      </c>
      <c r="AA81" s="221">
        <v>-1244183.8181206291</v>
      </c>
      <c r="AB81" s="221">
        <v>-1037871.896774201</v>
      </c>
      <c r="AC81" s="221">
        <v>-2282055.7148948302</v>
      </c>
      <c r="AD81" s="221">
        <v>14022009.788169984</v>
      </c>
    </row>
    <row r="82" spans="1:30">
      <c r="A82" s="217"/>
      <c r="B82" s="589" t="s">
        <v>152</v>
      </c>
      <c r="C82" s="378">
        <v>742124.01182399993</v>
      </c>
      <c r="D82" s="45">
        <v>786470.93955103005</v>
      </c>
      <c r="E82" s="375">
        <v>1528594.95137503</v>
      </c>
      <c r="F82" s="45">
        <v>10075599.52947065</v>
      </c>
      <c r="G82" s="375">
        <v>447285.54937964462</v>
      </c>
      <c r="H82" s="375">
        <v>10522885.078850295</v>
      </c>
      <c r="I82" s="375">
        <v>12051480.030225325</v>
      </c>
      <c r="J82" s="379">
        <v>-1590817.2384177498</v>
      </c>
      <c r="K82" s="378">
        <v>-527609.9653478238</v>
      </c>
      <c r="L82" s="220">
        <v>225588.46224524989</v>
      </c>
      <c r="M82" s="220">
        <v>-302021.50310257392</v>
      </c>
      <c r="N82" s="220">
        <v>-1892838.7415203238</v>
      </c>
      <c r="O82" s="373">
        <v>3302445.2372270306</v>
      </c>
      <c r="P82" s="221">
        <v>3272423.9098550002</v>
      </c>
      <c r="Q82" s="373">
        <v>468538.81066427694</v>
      </c>
      <c r="R82" s="373">
        <v>3740962.7205192773</v>
      </c>
      <c r="S82" s="373">
        <v>7043407.9577463083</v>
      </c>
      <c r="T82" s="221">
        <v>1581034.9462860001</v>
      </c>
      <c r="U82" s="221">
        <v>121968.94658847099</v>
      </c>
      <c r="V82" s="221">
        <v>1703003.8928744711</v>
      </c>
      <c r="W82" s="373">
        <v>6864019.3697072305</v>
      </c>
      <c r="X82" s="221">
        <v>712920.88790355658</v>
      </c>
      <c r="Y82" s="221">
        <v>7576940.2576107867</v>
      </c>
      <c r="Z82" s="221">
        <v>16323352.108231567</v>
      </c>
      <c r="AA82" s="221">
        <v>-1297301.7784635497</v>
      </c>
      <c r="AB82" s="221">
        <v>-1081731.5580219093</v>
      </c>
      <c r="AC82" s="221">
        <v>-2379033.336485459</v>
      </c>
      <c r="AD82" s="221">
        <v>13944318.771746108</v>
      </c>
    </row>
    <row r="83" spans="1:30">
      <c r="A83" s="217"/>
      <c r="B83" s="589" t="s">
        <v>153</v>
      </c>
      <c r="C83" s="378">
        <v>690820.64103428996</v>
      </c>
      <c r="D83" s="45">
        <v>765867.61910340004</v>
      </c>
      <c r="E83" s="375">
        <v>1456688.26013769</v>
      </c>
      <c r="F83" s="45">
        <v>10152312.907836786</v>
      </c>
      <c r="G83" s="375">
        <v>436717.76123642281</v>
      </c>
      <c r="H83" s="375">
        <v>10589030.669073209</v>
      </c>
      <c r="I83" s="375">
        <v>12045718.929210899</v>
      </c>
      <c r="J83" s="379">
        <v>-1635192.9233080004</v>
      </c>
      <c r="K83" s="378">
        <v>-521665.23950324499</v>
      </c>
      <c r="L83" s="220">
        <v>283660.9712622459</v>
      </c>
      <c r="M83" s="220">
        <v>-238004.26824099908</v>
      </c>
      <c r="N83" s="220">
        <v>-1873197.1915489994</v>
      </c>
      <c r="O83" s="373">
        <v>3351742.9016006198</v>
      </c>
      <c r="P83" s="221">
        <v>3379908.3342758166</v>
      </c>
      <c r="Q83" s="373">
        <v>446771.99411132408</v>
      </c>
      <c r="R83" s="373">
        <v>3826680.3283871408</v>
      </c>
      <c r="S83" s="373">
        <v>7178423.229987761</v>
      </c>
      <c r="T83" s="221">
        <v>1707616.9580069999</v>
      </c>
      <c r="U83" s="221">
        <v>70145.308243490086</v>
      </c>
      <c r="V83" s="221">
        <v>1777762.26625049</v>
      </c>
      <c r="W83" s="373">
        <v>6832265.3040589998</v>
      </c>
      <c r="X83" s="221">
        <v>697844.37486270408</v>
      </c>
      <c r="Y83" s="221">
        <v>7530109.6789217042</v>
      </c>
      <c r="Z83" s="221">
        <v>16486295.175159955</v>
      </c>
      <c r="AA83" s="221">
        <v>-1505674.1671564295</v>
      </c>
      <c r="AB83" s="221">
        <v>-1061704.8872433412</v>
      </c>
      <c r="AC83" s="221">
        <v>-2567379.0543997707</v>
      </c>
      <c r="AD83" s="221">
        <v>13918916.120760184</v>
      </c>
    </row>
    <row r="84" spans="1:30">
      <c r="A84" s="217"/>
      <c r="B84" s="589" t="s">
        <v>154</v>
      </c>
      <c r="C84" s="378">
        <v>713753.51770299999</v>
      </c>
      <c r="D84" s="45">
        <v>744223.10749109008</v>
      </c>
      <c r="E84" s="375">
        <v>1457976.62519409</v>
      </c>
      <c r="F84" s="45">
        <v>10257242.197386</v>
      </c>
      <c r="G84" s="375">
        <v>447715.07212322886</v>
      </c>
      <c r="H84" s="375">
        <v>10704957.26950923</v>
      </c>
      <c r="I84" s="375">
        <v>12162933.894703319</v>
      </c>
      <c r="J84" s="379">
        <v>-1639535.4139762893</v>
      </c>
      <c r="K84" s="378">
        <v>-523381.94800619967</v>
      </c>
      <c r="L84" s="220">
        <v>292935.5628364298</v>
      </c>
      <c r="M84" s="220">
        <v>-230446.38516976987</v>
      </c>
      <c r="N84" s="220">
        <v>-1869981.7991460592</v>
      </c>
      <c r="O84" s="373">
        <v>3369790.6162449298</v>
      </c>
      <c r="P84" s="221">
        <v>3499590.6161822602</v>
      </c>
      <c r="Q84" s="373">
        <v>423241.89394424437</v>
      </c>
      <c r="R84" s="373">
        <v>3922832.5101265046</v>
      </c>
      <c r="S84" s="373">
        <v>7292623.126371434</v>
      </c>
      <c r="T84" s="221">
        <v>1698202.47533</v>
      </c>
      <c r="U84" s="221">
        <v>62159.655584739376</v>
      </c>
      <c r="V84" s="221">
        <v>1760362.1309147393</v>
      </c>
      <c r="W84" s="373">
        <v>6802512.2171019595</v>
      </c>
      <c r="X84" s="221">
        <v>696716.51367184578</v>
      </c>
      <c r="Y84" s="221">
        <v>7499228.7307738056</v>
      </c>
      <c r="Z84" s="221">
        <v>16552213.988059979</v>
      </c>
      <c r="AA84" s="221">
        <v>-1491959.7402948849</v>
      </c>
      <c r="AB84" s="221">
        <v>-1027338.5539140307</v>
      </c>
      <c r="AC84" s="221">
        <v>-2519298.2942089154</v>
      </c>
      <c r="AD84" s="221">
        <v>14032915.693851063</v>
      </c>
    </row>
    <row r="85" spans="1:30">
      <c r="A85" s="217"/>
      <c r="B85" s="589" t="s">
        <v>155</v>
      </c>
      <c r="C85" s="378">
        <v>742041.78758500004</v>
      </c>
      <c r="D85" s="45">
        <v>711555.42385666003</v>
      </c>
      <c r="E85" s="375">
        <v>1453597.2114416601</v>
      </c>
      <c r="F85" s="45">
        <v>10368583.22266078</v>
      </c>
      <c r="G85" s="375">
        <v>467456.46139003063</v>
      </c>
      <c r="H85" s="375">
        <v>10836039.684050811</v>
      </c>
      <c r="I85" s="375">
        <v>12289636.895492472</v>
      </c>
      <c r="J85" s="379">
        <v>-1613860.8621647602</v>
      </c>
      <c r="K85" s="378">
        <v>-433455.72184118256</v>
      </c>
      <c r="L85" s="220">
        <v>280503.78237488307</v>
      </c>
      <c r="M85" s="220">
        <v>-152951.93946629949</v>
      </c>
      <c r="N85" s="220">
        <v>-1766812.8016310597</v>
      </c>
      <c r="O85" s="373">
        <v>3432493.15077266</v>
      </c>
      <c r="P85" s="221">
        <v>3639290.4694069996</v>
      </c>
      <c r="Q85" s="373">
        <v>399324.85433259537</v>
      </c>
      <c r="R85" s="373">
        <v>4038615.3237395948</v>
      </c>
      <c r="S85" s="373">
        <v>7471108.4745122548</v>
      </c>
      <c r="T85" s="221">
        <v>1689403.6391769999</v>
      </c>
      <c r="U85" s="221">
        <v>60304.447187174294</v>
      </c>
      <c r="V85" s="221">
        <v>1749708.0863641743</v>
      </c>
      <c r="W85" s="373">
        <v>6732313.259908</v>
      </c>
      <c r="X85" s="221">
        <v>679142.87811062613</v>
      </c>
      <c r="Y85" s="221">
        <v>7411456.1380186258</v>
      </c>
      <c r="Z85" s="221">
        <v>16632272.698895054</v>
      </c>
      <c r="AA85" s="221">
        <v>-1624003.5011569187</v>
      </c>
      <c r="AB85" s="221">
        <v>-951819.50061524799</v>
      </c>
      <c r="AC85" s="221">
        <v>-2575823.0017721667</v>
      </c>
      <c r="AD85" s="221">
        <v>14056449.697122887</v>
      </c>
    </row>
    <row r="86" spans="1:30">
      <c r="A86" s="217"/>
      <c r="B86" s="374"/>
      <c r="C86" s="371"/>
      <c r="D86" s="371"/>
      <c r="E86" s="371"/>
      <c r="F86" s="371"/>
      <c r="G86" s="371"/>
      <c r="H86" s="371"/>
      <c r="I86" s="371"/>
      <c r="J86" s="371"/>
      <c r="K86" s="371"/>
      <c r="L86" s="371"/>
      <c r="M86" s="371"/>
      <c r="N86" s="371"/>
      <c r="O86" s="373"/>
      <c r="P86" s="373"/>
      <c r="Q86" s="373"/>
      <c r="R86" s="373"/>
      <c r="S86" s="373"/>
      <c r="T86" s="373"/>
      <c r="U86" s="373"/>
      <c r="V86" s="373"/>
      <c r="W86" s="373"/>
      <c r="X86" s="373"/>
      <c r="Y86" s="373"/>
      <c r="Z86" s="373"/>
      <c r="AA86" s="373"/>
      <c r="AB86" s="373"/>
      <c r="AC86" s="373"/>
      <c r="AD86" s="373"/>
    </row>
    <row r="87" spans="1:30">
      <c r="A87" s="217">
        <v>2023</v>
      </c>
      <c r="B87" s="589" t="s">
        <v>144</v>
      </c>
      <c r="C87" s="378">
        <v>730585.94669600006</v>
      </c>
      <c r="D87" s="45">
        <v>680779.79086800001</v>
      </c>
      <c r="E87" s="375">
        <v>1411365.7375640001</v>
      </c>
      <c r="F87" s="45">
        <v>10427899.954568999</v>
      </c>
      <c r="G87" s="375">
        <v>483196.38359408418</v>
      </c>
      <c r="H87" s="375">
        <v>10911096.338163083</v>
      </c>
      <c r="I87" s="375">
        <v>12322462.075727083</v>
      </c>
      <c r="J87" s="379">
        <v>-1539645.28223473</v>
      </c>
      <c r="K87" s="378">
        <v>-477028.01883699989</v>
      </c>
      <c r="L87" s="220">
        <v>443939.76929021522</v>
      </c>
      <c r="M87" s="220">
        <v>-33088.249546784675</v>
      </c>
      <c r="N87" s="220">
        <v>-1572733.5317815146</v>
      </c>
      <c r="O87" s="373">
        <v>3409400.5165089997</v>
      </c>
      <c r="P87" s="221">
        <v>3807350.3491609995</v>
      </c>
      <c r="Q87" s="373">
        <v>394882.26751878893</v>
      </c>
      <c r="R87" s="373">
        <v>4202232.6166797886</v>
      </c>
      <c r="S87" s="373">
        <v>7611633.1331887878</v>
      </c>
      <c r="T87" s="221">
        <v>1689983.8589280001</v>
      </c>
      <c r="U87" s="221">
        <v>60409.226983029206</v>
      </c>
      <c r="V87" s="221">
        <v>1750393.0859110293</v>
      </c>
      <c r="W87" s="373">
        <v>6670542.9391620001</v>
      </c>
      <c r="X87" s="221">
        <v>644892.05348097184</v>
      </c>
      <c r="Y87" s="221">
        <v>7315434.9926429717</v>
      </c>
      <c r="Z87" s="221">
        <v>16677461.211742789</v>
      </c>
      <c r="AA87" s="221">
        <v>-1721338.6705537287</v>
      </c>
      <c r="AB87" s="221">
        <v>-1060926.9336789208</v>
      </c>
      <c r="AC87" s="221">
        <v>-2782265.6042326493</v>
      </c>
      <c r="AD87" s="221">
        <v>13895195.607510138</v>
      </c>
    </row>
    <row r="88" spans="1:30">
      <c r="A88" s="217"/>
      <c r="B88" s="589" t="s">
        <v>145</v>
      </c>
      <c r="C88" s="378">
        <v>779298.82472300006</v>
      </c>
      <c r="D88" s="45">
        <v>660021.15873704001</v>
      </c>
      <c r="E88" s="375">
        <v>1439319.9834600401</v>
      </c>
      <c r="F88" s="45">
        <v>10398934.918499</v>
      </c>
      <c r="G88" s="375">
        <v>507547.82344271068</v>
      </c>
      <c r="H88" s="375">
        <v>10906482.741941711</v>
      </c>
      <c r="I88" s="375">
        <v>12345802.725401752</v>
      </c>
      <c r="J88" s="379">
        <v>-1495995.0882271898</v>
      </c>
      <c r="K88" s="378">
        <v>-446886.88178510626</v>
      </c>
      <c r="L88" s="220">
        <v>508423.04290652601</v>
      </c>
      <c r="M88" s="220">
        <v>61536.161121419747</v>
      </c>
      <c r="N88" s="220">
        <v>-1434458.92710577</v>
      </c>
      <c r="O88" s="373">
        <v>3154994.4469460398</v>
      </c>
      <c r="P88" s="221">
        <v>3956598.8476030002</v>
      </c>
      <c r="Q88" s="373">
        <v>359324.08704810677</v>
      </c>
      <c r="R88" s="373">
        <v>4315922.9346511066</v>
      </c>
      <c r="S88" s="373">
        <v>7470917.3815971464</v>
      </c>
      <c r="T88" s="221">
        <v>1655777.147964</v>
      </c>
      <c r="U88" s="221">
        <v>58620.816048219946</v>
      </c>
      <c r="V88" s="221">
        <v>1714397.96401222</v>
      </c>
      <c r="W88" s="373">
        <v>6640936.8997419998</v>
      </c>
      <c r="X88" s="221">
        <v>616957.83306508884</v>
      </c>
      <c r="Y88" s="221">
        <v>7257894.7328070886</v>
      </c>
      <c r="Z88" s="221">
        <v>16443210.078416456</v>
      </c>
      <c r="AA88" s="221">
        <v>-1627170.4702844289</v>
      </c>
      <c r="AB88" s="221">
        <v>-1035777.9556252309</v>
      </c>
      <c r="AC88" s="221">
        <v>-2662948.4259096598</v>
      </c>
      <c r="AD88" s="221">
        <v>13780261.652506795</v>
      </c>
    </row>
    <row r="89" spans="1:30">
      <c r="A89" s="217"/>
      <c r="B89" s="589" t="s">
        <v>146</v>
      </c>
      <c r="C89" s="378">
        <v>828741.91360899992</v>
      </c>
      <c r="D89" s="45">
        <v>649218.73002373998</v>
      </c>
      <c r="E89" s="375">
        <v>1477960.6436327398</v>
      </c>
      <c r="F89" s="45">
        <v>10368244.156821409</v>
      </c>
      <c r="G89" s="375">
        <v>447146.47348390426</v>
      </c>
      <c r="H89" s="375">
        <v>10815390.630305313</v>
      </c>
      <c r="I89" s="375">
        <v>12293351.273938052</v>
      </c>
      <c r="J89" s="379">
        <v>-1254001.9312400601</v>
      </c>
      <c r="K89" s="378">
        <v>-414144.24995099346</v>
      </c>
      <c r="L89" s="220">
        <v>494399.16304207715</v>
      </c>
      <c r="M89" s="220">
        <v>80254.913091083698</v>
      </c>
      <c r="N89" s="220">
        <v>-1173747.0181489764</v>
      </c>
      <c r="O89" s="373">
        <v>3209230.3160947398</v>
      </c>
      <c r="P89" s="221">
        <v>4035090.0544370003</v>
      </c>
      <c r="Q89" s="373">
        <v>323809.20777499134</v>
      </c>
      <c r="R89" s="373">
        <v>4358899.2622119915</v>
      </c>
      <c r="S89" s="373">
        <v>7568129.5783067308</v>
      </c>
      <c r="T89" s="221">
        <v>1552761.0935510001</v>
      </c>
      <c r="U89" s="221">
        <v>54596.793468266806</v>
      </c>
      <c r="V89" s="221">
        <v>1607357.8870192668</v>
      </c>
      <c r="W89" s="373">
        <v>6587366.7886570003</v>
      </c>
      <c r="X89" s="221">
        <v>550997.14644882909</v>
      </c>
      <c r="Y89" s="221">
        <v>7138363.9351058295</v>
      </c>
      <c r="Z89" s="221">
        <v>16313851.400431827</v>
      </c>
      <c r="AA89" s="221">
        <v>-1870097.27109379</v>
      </c>
      <c r="AB89" s="221">
        <v>-976655.83725025959</v>
      </c>
      <c r="AC89" s="221">
        <v>-2846753.1083440497</v>
      </c>
      <c r="AD89" s="221">
        <v>13467098.292087777</v>
      </c>
    </row>
    <row r="90" spans="1:30">
      <c r="A90" s="217"/>
      <c r="B90" s="589" t="s">
        <v>868</v>
      </c>
      <c r="C90" s="378">
        <v>814875.02281700005</v>
      </c>
      <c r="D90" s="45">
        <v>684564.82082918996</v>
      </c>
      <c r="E90" s="375">
        <v>1499439.8436461901</v>
      </c>
      <c r="F90" s="45">
        <v>10458570.108080499</v>
      </c>
      <c r="G90" s="375">
        <v>428640.03576243413</v>
      </c>
      <c r="H90" s="375">
        <v>10887210.143842934</v>
      </c>
      <c r="I90" s="375">
        <v>12386649.987489123</v>
      </c>
      <c r="J90" s="379">
        <v>-1190891.5712591002</v>
      </c>
      <c r="K90" s="378">
        <v>-358398.97380550008</v>
      </c>
      <c r="L90" s="220">
        <v>510093.75527316314</v>
      </c>
      <c r="M90" s="220">
        <v>151694.78146766307</v>
      </c>
      <c r="N90" s="220">
        <v>-1039196.7897914371</v>
      </c>
      <c r="O90" s="373">
        <v>3214289.4104931899</v>
      </c>
      <c r="P90" s="221">
        <v>4561085.9929060005</v>
      </c>
      <c r="Q90" s="373">
        <v>315766.60328016209</v>
      </c>
      <c r="R90" s="373">
        <v>4876852.5961861629</v>
      </c>
      <c r="S90" s="373">
        <v>8091142.0066793524</v>
      </c>
      <c r="T90" s="221">
        <v>1098775.7254039999</v>
      </c>
      <c r="U90" s="221">
        <v>53043.849022279486</v>
      </c>
      <c r="V90" s="221">
        <v>1151819.5744262794</v>
      </c>
      <c r="W90" s="373">
        <v>6537423.7396630002</v>
      </c>
      <c r="X90" s="221">
        <v>550284.25853054412</v>
      </c>
      <c r="Y90" s="221">
        <v>7087707.9981935443</v>
      </c>
      <c r="Z90" s="221">
        <v>16330669.579299176</v>
      </c>
      <c r="AA90" s="221">
        <v>-1904274.37167571</v>
      </c>
      <c r="AB90" s="221">
        <v>-1000548.4303437149</v>
      </c>
      <c r="AC90" s="221">
        <v>-2904822.8020194247</v>
      </c>
      <c r="AD90" s="221">
        <v>13425846.777279751</v>
      </c>
    </row>
    <row r="91" spans="1:30">
      <c r="A91" s="217"/>
      <c r="B91" s="589" t="s">
        <v>148</v>
      </c>
      <c r="C91" s="378">
        <v>796429.65218900004</v>
      </c>
      <c r="D91" s="45">
        <v>700605.66323088005</v>
      </c>
      <c r="E91" s="375">
        <v>1497035.3154198802</v>
      </c>
      <c r="F91" s="45">
        <v>10406094.990848001</v>
      </c>
      <c r="G91" s="375">
        <v>403419.28171919647</v>
      </c>
      <c r="H91" s="375">
        <v>10809514.272567198</v>
      </c>
      <c r="I91" s="375">
        <v>12306549.587987078</v>
      </c>
      <c r="J91" s="379">
        <v>-977423.66847557982</v>
      </c>
      <c r="K91" s="378">
        <v>-337523.54706327157</v>
      </c>
      <c r="L91" s="220">
        <v>477366.19101425854</v>
      </c>
      <c r="M91" s="220">
        <v>139842.64395098697</v>
      </c>
      <c r="N91" s="220">
        <v>-837581.02452459279</v>
      </c>
      <c r="O91" s="373">
        <v>3123740.66300188</v>
      </c>
      <c r="P91" s="221">
        <v>4696747.3056002203</v>
      </c>
      <c r="Q91" s="373">
        <v>290413.57320067618</v>
      </c>
      <c r="R91" s="373">
        <v>4987160.8788008969</v>
      </c>
      <c r="S91" s="373">
        <v>8110901.541802777</v>
      </c>
      <c r="T91" s="221">
        <v>1040246.924755</v>
      </c>
      <c r="U91" s="221">
        <v>48325.597296772175</v>
      </c>
      <c r="V91" s="221">
        <v>1088572.5220517721</v>
      </c>
      <c r="W91" s="373">
        <v>6506795.4736320004</v>
      </c>
      <c r="X91" s="221">
        <v>492220.81263974344</v>
      </c>
      <c r="Y91" s="221">
        <v>6999016.2862717435</v>
      </c>
      <c r="Z91" s="221">
        <v>16198490.350126293</v>
      </c>
      <c r="AA91" s="221">
        <v>-2149452.8451831508</v>
      </c>
      <c r="AB91" s="221">
        <v>-904906.89243225369</v>
      </c>
      <c r="AC91" s="221">
        <v>-3054359.7376154047</v>
      </c>
      <c r="AD91" s="221">
        <v>13144130.612510888</v>
      </c>
    </row>
    <row r="92" spans="1:30">
      <c r="A92" s="219"/>
      <c r="B92" s="589" t="s">
        <v>149</v>
      </c>
      <c r="C92" s="378">
        <v>845055.25336099998</v>
      </c>
      <c r="D92" s="45">
        <v>707319.86572147999</v>
      </c>
      <c r="E92" s="375">
        <v>1552375.11908248</v>
      </c>
      <c r="F92" s="45">
        <v>10551741.4266885</v>
      </c>
      <c r="G92" s="375">
        <v>412493.72181750805</v>
      </c>
      <c r="H92" s="375">
        <v>10964235.148506008</v>
      </c>
      <c r="I92" s="375">
        <v>12516610.267588489</v>
      </c>
      <c r="J92" s="379">
        <v>-962980.50329224986</v>
      </c>
      <c r="K92" s="378">
        <v>-388171.07702450006</v>
      </c>
      <c r="L92" s="220">
        <v>543170.74124336359</v>
      </c>
      <c r="M92" s="220">
        <v>154999.66421886353</v>
      </c>
      <c r="N92" s="220">
        <v>-807980.83907338628</v>
      </c>
      <c r="O92" s="373">
        <v>3178561.5564314802</v>
      </c>
      <c r="P92" s="221">
        <v>4782762.6161150001</v>
      </c>
      <c r="Q92" s="373">
        <v>299681.86347480392</v>
      </c>
      <c r="R92" s="373">
        <v>5082444.4795898041</v>
      </c>
      <c r="S92" s="373">
        <v>8261006.0360212848</v>
      </c>
      <c r="T92" s="221">
        <v>1048381.381438</v>
      </c>
      <c r="U92" s="221">
        <v>54620.932331662792</v>
      </c>
      <c r="V92" s="221">
        <v>1103002.3137696628</v>
      </c>
      <c r="W92" s="373">
        <v>6552716.4322849996</v>
      </c>
      <c r="X92" s="221">
        <v>520025.32555039931</v>
      </c>
      <c r="Y92" s="221">
        <v>7072741.7578353994</v>
      </c>
      <c r="Z92" s="221">
        <v>16436750.107626347</v>
      </c>
      <c r="AA92" s="221">
        <v>-2107153.8601813987</v>
      </c>
      <c r="AB92" s="221">
        <v>-1005005.1407827218</v>
      </c>
      <c r="AC92" s="221">
        <v>-3112159.0009641205</v>
      </c>
      <c r="AD92" s="221">
        <v>13324591.106662227</v>
      </c>
    </row>
    <row r="93" spans="1:30">
      <c r="A93" s="219"/>
      <c r="B93" s="589" t="s">
        <v>150</v>
      </c>
      <c r="C93" s="378">
        <v>823350.81321000005</v>
      </c>
      <c r="D93" s="45">
        <v>708100.24237570004</v>
      </c>
      <c r="E93" s="375">
        <v>1531451.0555857001</v>
      </c>
      <c r="F93" s="45">
        <v>10739734.143487999</v>
      </c>
      <c r="G93" s="375">
        <v>455065.56709401158</v>
      </c>
      <c r="H93" s="375">
        <v>11194799.71058201</v>
      </c>
      <c r="I93" s="375">
        <v>12726250.766167711</v>
      </c>
      <c r="J93" s="379">
        <v>-982421.57214764936</v>
      </c>
      <c r="K93" s="378">
        <v>-355209.45504800009</v>
      </c>
      <c r="L93" s="220">
        <v>630607.79685552488</v>
      </c>
      <c r="M93" s="220">
        <v>275398.34180752479</v>
      </c>
      <c r="N93" s="220">
        <v>-707023.23034012457</v>
      </c>
      <c r="O93" s="373">
        <v>3206459.4972246997</v>
      </c>
      <c r="P93" s="221">
        <v>5022561.2320415908</v>
      </c>
      <c r="Q93" s="373">
        <v>320389.2782122505</v>
      </c>
      <c r="R93" s="373">
        <v>5342950.5102538411</v>
      </c>
      <c r="S93" s="373">
        <v>8549410.0074785408</v>
      </c>
      <c r="T93" s="221">
        <v>1045216.3315420001</v>
      </c>
      <c r="U93" s="221">
        <v>58561.108833982391</v>
      </c>
      <c r="V93" s="221">
        <v>1103777.4403759826</v>
      </c>
      <c r="W93" s="373">
        <v>6550445.9452820402</v>
      </c>
      <c r="X93" s="221">
        <v>535773.23184206756</v>
      </c>
      <c r="Y93" s="221">
        <v>7086219.1771241073</v>
      </c>
      <c r="Z93" s="221">
        <v>16739406.624978632</v>
      </c>
      <c r="AA93" s="221">
        <v>-2215866.7798214396</v>
      </c>
      <c r="AB93" s="221">
        <v>-1090265.8486498143</v>
      </c>
      <c r="AC93" s="221">
        <v>-3306132.6284712539</v>
      </c>
      <c r="AD93" s="221">
        <v>13433273.996507378</v>
      </c>
    </row>
    <row r="94" spans="1:30">
      <c r="A94" s="219"/>
      <c r="B94" s="589" t="s">
        <v>151</v>
      </c>
      <c r="C94" s="378">
        <v>829219.35240700003</v>
      </c>
      <c r="D94" s="45">
        <v>687209.03275383997</v>
      </c>
      <c r="E94" s="375">
        <v>1516428.3851608401</v>
      </c>
      <c r="F94" s="45">
        <v>10738065.200304</v>
      </c>
      <c r="G94" s="375">
        <v>443404.96225831076</v>
      </c>
      <c r="H94" s="375">
        <v>11181470.162562311</v>
      </c>
      <c r="I94" s="375">
        <v>12697898.547723152</v>
      </c>
      <c r="J94" s="379">
        <v>-957681.83000790037</v>
      </c>
      <c r="K94" s="378">
        <v>-290229.78348200012</v>
      </c>
      <c r="L94" s="220">
        <v>636411.34842902073</v>
      </c>
      <c r="M94" s="220">
        <v>346181.56494702061</v>
      </c>
      <c r="N94" s="220">
        <v>-611500.26506087976</v>
      </c>
      <c r="O94" s="373">
        <v>3054733.6116968398</v>
      </c>
      <c r="P94" s="221">
        <v>5141016.9432849996</v>
      </c>
      <c r="Q94" s="373">
        <v>269527.97819949995</v>
      </c>
      <c r="R94" s="373">
        <v>5410544.9214844992</v>
      </c>
      <c r="S94" s="373">
        <v>8465278.5331813395</v>
      </c>
      <c r="T94" s="221">
        <v>1040064.85166</v>
      </c>
      <c r="U94" s="221">
        <v>57059.476680642678</v>
      </c>
      <c r="V94" s="221">
        <v>1097124.3283406426</v>
      </c>
      <c r="W94" s="373">
        <v>6581643.8474789998</v>
      </c>
      <c r="X94" s="221">
        <v>510503.63972875383</v>
      </c>
      <c r="Y94" s="221">
        <v>7092147.4872077536</v>
      </c>
      <c r="Z94" s="221">
        <v>16654550.348729735</v>
      </c>
      <c r="AA94" s="221">
        <v>-2315054.0551661197</v>
      </c>
      <c r="AB94" s="221">
        <v>-1030097.4807796059</v>
      </c>
      <c r="AC94" s="221">
        <v>-3345151.5359457256</v>
      </c>
      <c r="AD94" s="221">
        <v>13309398.812784009</v>
      </c>
    </row>
    <row r="95" spans="1:30">
      <c r="A95" s="219"/>
      <c r="B95" s="589" t="s">
        <v>152</v>
      </c>
      <c r="C95" s="378">
        <v>835485.8485379999</v>
      </c>
      <c r="D95" s="45">
        <v>685640.52063500008</v>
      </c>
      <c r="E95" s="375">
        <v>1521126.3691730001</v>
      </c>
      <c r="F95" s="45">
        <v>10827406.030850999</v>
      </c>
      <c r="G95" s="375">
        <v>457130.65793900163</v>
      </c>
      <c r="H95" s="375">
        <v>11284536.688790001</v>
      </c>
      <c r="I95" s="375">
        <v>12805663.057963001</v>
      </c>
      <c r="J95" s="379">
        <v>-986567.06598722062</v>
      </c>
      <c r="K95" s="378">
        <v>-269175.79381699988</v>
      </c>
      <c r="L95" s="220">
        <v>695570.10018620011</v>
      </c>
      <c r="M95" s="220">
        <v>426394.30636920023</v>
      </c>
      <c r="N95" s="220">
        <v>-560172.75961802038</v>
      </c>
      <c r="O95" s="373">
        <v>2424856.5368260001</v>
      </c>
      <c r="P95" s="221">
        <v>5118491.6605409998</v>
      </c>
      <c r="Q95" s="373">
        <v>243584.20484008593</v>
      </c>
      <c r="R95" s="373">
        <v>5362075.8653810862</v>
      </c>
      <c r="S95" s="373">
        <v>7786932.4022070859</v>
      </c>
      <c r="T95" s="221">
        <v>1046957.655275</v>
      </c>
      <c r="U95" s="221">
        <v>57624.306878901087</v>
      </c>
      <c r="V95" s="221">
        <v>1104581.9621539011</v>
      </c>
      <c r="W95" s="373">
        <v>6657838.0504299998</v>
      </c>
      <c r="X95" s="221">
        <v>504424.22332267649</v>
      </c>
      <c r="Y95" s="221">
        <v>7162262.2737526763</v>
      </c>
      <c r="Z95" s="221">
        <v>16053776.638113663</v>
      </c>
      <c r="AA95" s="221">
        <v>-1643868.6432439808</v>
      </c>
      <c r="AB95" s="221">
        <v>-1044072.1772888624</v>
      </c>
      <c r="AC95" s="221">
        <v>-2687940.8205328435</v>
      </c>
      <c r="AD95" s="221">
        <v>13365835.817580819</v>
      </c>
    </row>
    <row r="96" spans="1:30">
      <c r="A96" s="219"/>
      <c r="B96" s="589" t="s">
        <v>153</v>
      </c>
      <c r="C96" s="378">
        <v>814006.14624499995</v>
      </c>
      <c r="D96" s="45">
        <v>683673.51926700003</v>
      </c>
      <c r="E96" s="375">
        <v>1497679.665512</v>
      </c>
      <c r="F96" s="45">
        <v>10924285.822883999</v>
      </c>
      <c r="G96" s="375">
        <v>437414.74684149487</v>
      </c>
      <c r="H96" s="375">
        <v>11361700.569725493</v>
      </c>
      <c r="I96" s="375">
        <v>12859380.235237492</v>
      </c>
      <c r="J96" s="379">
        <v>-919070.07311123004</v>
      </c>
      <c r="K96" s="378">
        <v>-270333.61234800005</v>
      </c>
      <c r="L96" s="220">
        <v>666299.27935278951</v>
      </c>
      <c r="M96" s="220">
        <v>395965.66700478946</v>
      </c>
      <c r="N96" s="220">
        <v>-523104.40610644058</v>
      </c>
      <c r="O96" s="373">
        <v>2353576.341585</v>
      </c>
      <c r="P96" s="221">
        <v>5093541.1404539999</v>
      </c>
      <c r="Q96" s="373">
        <v>245281.99770563398</v>
      </c>
      <c r="R96" s="373">
        <v>5338823.1381596336</v>
      </c>
      <c r="S96" s="373">
        <v>7692399.4797446337</v>
      </c>
      <c r="T96" s="221">
        <v>1057639.0192859999</v>
      </c>
      <c r="U96" s="221">
        <v>57701.500235312313</v>
      </c>
      <c r="V96" s="221">
        <v>1115340.5195213123</v>
      </c>
      <c r="W96" s="373">
        <v>6676274.594327</v>
      </c>
      <c r="X96" s="221">
        <v>524245.41796564753</v>
      </c>
      <c r="Y96" s="221">
        <v>7200520.0122926477</v>
      </c>
      <c r="Z96" s="221">
        <v>16008260.011558594</v>
      </c>
      <c r="AA96" s="221">
        <v>-1569661.9217962995</v>
      </c>
      <c r="AB96" s="221">
        <v>-1056113.4484178885</v>
      </c>
      <c r="AC96" s="221">
        <v>-2625775.370214188</v>
      </c>
      <c r="AD96" s="221">
        <v>13382484.641344406</v>
      </c>
    </row>
    <row r="97" spans="1:30">
      <c r="A97" s="219"/>
      <c r="B97" s="589" t="s">
        <v>154</v>
      </c>
      <c r="C97" s="378">
        <v>831405.883684</v>
      </c>
      <c r="D97" s="45">
        <v>675629.96269731002</v>
      </c>
      <c r="E97" s="375">
        <v>1507035.8463813099</v>
      </c>
      <c r="F97" s="45">
        <v>10994818.007347681</v>
      </c>
      <c r="G97" s="375">
        <v>427682.61228526186</v>
      </c>
      <c r="H97" s="375">
        <v>11422500.619632943</v>
      </c>
      <c r="I97" s="375">
        <v>12929536.466014253</v>
      </c>
      <c r="J97" s="379">
        <v>-887127.32129088044</v>
      </c>
      <c r="K97" s="378">
        <v>-320674.8746342198</v>
      </c>
      <c r="L97" s="220">
        <v>635511.60451540293</v>
      </c>
      <c r="M97" s="220">
        <v>314836.72988118313</v>
      </c>
      <c r="N97" s="220">
        <v>-572290.59140969731</v>
      </c>
      <c r="O97" s="373">
        <v>2317369.2940813098</v>
      </c>
      <c r="P97" s="221">
        <v>5174751.2142680008</v>
      </c>
      <c r="Q97" s="373">
        <v>230375.58402706645</v>
      </c>
      <c r="R97" s="373">
        <v>5405126.7982950676</v>
      </c>
      <c r="S97" s="373">
        <v>7722496.0923763774</v>
      </c>
      <c r="T97" s="221">
        <v>1066988.709786</v>
      </c>
      <c r="U97" s="221">
        <v>58378.752816525375</v>
      </c>
      <c r="V97" s="221">
        <v>1125367.4626025253</v>
      </c>
      <c r="W97" s="373">
        <v>6737754.9570899997</v>
      </c>
      <c r="X97" s="221">
        <v>526103.53351885627</v>
      </c>
      <c r="Y97" s="221">
        <v>7263858.4906088561</v>
      </c>
      <c r="Z97" s="221">
        <v>16111722.045587759</v>
      </c>
      <c r="AA97" s="221">
        <v>-1587208.1255717697</v>
      </c>
      <c r="AB97" s="221">
        <v>-1022686.8625925893</v>
      </c>
      <c r="AC97" s="221">
        <v>-2609894.9881643588</v>
      </c>
      <c r="AD97" s="221">
        <v>13501827.057423402</v>
      </c>
    </row>
    <row r="98" spans="1:30">
      <c r="A98" s="219"/>
      <c r="B98" s="589" t="s">
        <v>869</v>
      </c>
      <c r="C98" s="378">
        <v>900136.04357900005</v>
      </c>
      <c r="D98" s="45">
        <v>757906.49656925001</v>
      </c>
      <c r="E98" s="375">
        <v>1658042.5401482501</v>
      </c>
      <c r="F98" s="45">
        <v>11095405.56386197</v>
      </c>
      <c r="G98" s="375">
        <v>435665.10904106387</v>
      </c>
      <c r="H98" s="375">
        <v>11531070.672903033</v>
      </c>
      <c r="I98" s="375">
        <v>13189113.213051284</v>
      </c>
      <c r="J98" s="379">
        <v>-837336.45453224017</v>
      </c>
      <c r="K98" s="378">
        <v>-262548.87086591008</v>
      </c>
      <c r="L98" s="220">
        <v>643787.28683739784</v>
      </c>
      <c r="M98" s="220">
        <v>381238.41597148776</v>
      </c>
      <c r="N98" s="220">
        <v>-456098.03856075241</v>
      </c>
      <c r="O98" s="373">
        <v>2376234.4134972501</v>
      </c>
      <c r="P98" s="221">
        <v>5689314.7521200003</v>
      </c>
      <c r="Q98" s="373">
        <v>219442.11937698961</v>
      </c>
      <c r="R98" s="373">
        <v>5908756.8714969903</v>
      </c>
      <c r="S98" s="373">
        <v>8284991.2849942409</v>
      </c>
      <c r="T98" s="221">
        <v>712343.15453599999</v>
      </c>
      <c r="U98" s="221">
        <v>57467.164667977791</v>
      </c>
      <c r="V98" s="221">
        <v>769810.31920397782</v>
      </c>
      <c r="W98" s="373">
        <v>6834817.5681189997</v>
      </c>
      <c r="X98" s="221">
        <v>531600.34004442452</v>
      </c>
      <c r="Y98" s="221">
        <v>7366417.9081634246</v>
      </c>
      <c r="Z98" s="221">
        <v>16421219.512361642</v>
      </c>
      <c r="AA98" s="221">
        <v>-1759376.4588654493</v>
      </c>
      <c r="AB98" s="221">
        <v>-1016631.8018857259</v>
      </c>
      <c r="AC98" s="221">
        <v>-2776008.2607511752</v>
      </c>
      <c r="AD98" s="221">
        <v>13645211.251610467</v>
      </c>
    </row>
    <row r="99" spans="1:30">
      <c r="A99" s="219"/>
      <c r="B99" s="377"/>
      <c r="C99" s="378"/>
      <c r="D99" s="45"/>
      <c r="E99" s="375"/>
      <c r="F99" s="45"/>
      <c r="G99" s="375"/>
      <c r="H99" s="375"/>
      <c r="I99" s="375"/>
      <c r="J99" s="379"/>
      <c r="K99" s="378"/>
      <c r="L99" s="220"/>
      <c r="M99" s="220"/>
      <c r="N99" s="220"/>
      <c r="O99" s="373"/>
      <c r="P99" s="221"/>
      <c r="Q99" s="373"/>
      <c r="R99" s="373"/>
      <c r="S99" s="373"/>
      <c r="T99" s="221"/>
      <c r="U99" s="221"/>
      <c r="V99" s="221"/>
      <c r="W99" s="373"/>
      <c r="X99" s="221"/>
      <c r="Y99" s="221"/>
      <c r="Z99" s="221"/>
      <c r="AA99" s="221"/>
      <c r="AB99" s="221"/>
      <c r="AC99" s="221"/>
      <c r="AD99" s="221"/>
    </row>
    <row r="100" spans="1:30">
      <c r="A100" s="217">
        <v>2024</v>
      </c>
      <c r="B100" s="589" t="s">
        <v>144</v>
      </c>
      <c r="C100" s="378">
        <v>888041.07544900011</v>
      </c>
      <c r="D100" s="45">
        <v>718515.29497808998</v>
      </c>
      <c r="E100" s="375">
        <v>1606556.3704270902</v>
      </c>
      <c r="F100" s="45">
        <v>11080436.921219449</v>
      </c>
      <c r="G100" s="375">
        <v>427949.81074935861</v>
      </c>
      <c r="H100" s="375">
        <v>11508386.731968809</v>
      </c>
      <c r="I100" s="375">
        <v>13114943.1023959</v>
      </c>
      <c r="J100" s="379">
        <v>-745063.70956579025</v>
      </c>
      <c r="K100" s="378">
        <v>-302144.10502257082</v>
      </c>
      <c r="L100" s="220">
        <v>647247.97983051476</v>
      </c>
      <c r="M100" s="220">
        <v>345103.87480794394</v>
      </c>
      <c r="N100" s="220">
        <v>-399959.83475784631</v>
      </c>
      <c r="O100" s="373">
        <v>2284586.9014530899</v>
      </c>
      <c r="P100" s="221">
        <v>5850518.0314760013</v>
      </c>
      <c r="Q100" s="373">
        <v>200022.75091161401</v>
      </c>
      <c r="R100" s="373">
        <v>6050540.7823876152</v>
      </c>
      <c r="S100" s="373">
        <v>8335127.6838407051</v>
      </c>
      <c r="T100" s="221">
        <v>691063.99193200003</v>
      </c>
      <c r="U100" s="221">
        <v>55955.352224868628</v>
      </c>
      <c r="V100" s="221">
        <v>747019.34415686864</v>
      </c>
      <c r="W100" s="373">
        <v>6768976.4507907499</v>
      </c>
      <c r="X100" s="221">
        <v>545235.75740750285</v>
      </c>
      <c r="Y100" s="221">
        <v>7314212.2081982531</v>
      </c>
      <c r="Z100" s="221">
        <v>16396359.236195827</v>
      </c>
      <c r="AA100" s="221">
        <v>-1860944.2694187507</v>
      </c>
      <c r="AB100" s="221">
        <v>-1020512.0296251418</v>
      </c>
      <c r="AC100" s="221">
        <v>-2881456.2990438924</v>
      </c>
      <c r="AD100" s="221">
        <v>13514902.937151935</v>
      </c>
    </row>
    <row r="101" spans="1:30">
      <c r="A101" s="217"/>
      <c r="B101" s="589" t="s">
        <v>145</v>
      </c>
      <c r="C101" s="378">
        <v>903847.34966099984</v>
      </c>
      <c r="D101" s="45">
        <v>722917.08942659001</v>
      </c>
      <c r="E101" s="375">
        <v>1626764.4390875897</v>
      </c>
      <c r="F101" s="45">
        <v>11160879.29512326</v>
      </c>
      <c r="G101" s="375">
        <v>413485.9073287677</v>
      </c>
      <c r="H101" s="375">
        <v>11574365.202452028</v>
      </c>
      <c r="I101" s="375">
        <v>13201129.641539618</v>
      </c>
      <c r="J101" s="379">
        <v>-686116.00928232959</v>
      </c>
      <c r="K101" s="378">
        <v>-233838.43204799981</v>
      </c>
      <c r="L101" s="220">
        <v>599721.72427453694</v>
      </c>
      <c r="M101" s="220">
        <v>365883.29222653713</v>
      </c>
      <c r="N101" s="220">
        <v>-320232.71705579245</v>
      </c>
      <c r="O101" s="373">
        <v>2163639.33171059</v>
      </c>
      <c r="P101" s="221">
        <v>5964452.3914213097</v>
      </c>
      <c r="Q101" s="373">
        <v>188906.57115776811</v>
      </c>
      <c r="R101" s="373">
        <v>6153358.962579078</v>
      </c>
      <c r="S101" s="373">
        <v>8316998.2942896681</v>
      </c>
      <c r="T101" s="221">
        <v>678535.787182</v>
      </c>
      <c r="U101" s="221">
        <v>54485.297533600846</v>
      </c>
      <c r="V101" s="221">
        <v>733021.08471560082</v>
      </c>
      <c r="W101" s="373">
        <v>6791896.4544510003</v>
      </c>
      <c r="X101" s="221">
        <v>529585.90867549076</v>
      </c>
      <c r="Y101" s="221">
        <v>7321482.3631264912</v>
      </c>
      <c r="Z101" s="221">
        <v>16371501.74213176</v>
      </c>
      <c r="AA101" s="221">
        <v>-1890925.7892232288</v>
      </c>
      <c r="AB101" s="221">
        <v>-959213.5943126292</v>
      </c>
      <c r="AC101" s="221">
        <v>-2850139.3835358582</v>
      </c>
      <c r="AD101" s="221">
        <v>13521362.358595902</v>
      </c>
    </row>
    <row r="102" spans="1:30">
      <c r="A102" s="217"/>
      <c r="B102" s="589" t="s">
        <v>146</v>
      </c>
      <c r="C102" s="378">
        <v>972328.59580510005</v>
      </c>
      <c r="D102" s="45">
        <v>748149.15112699999</v>
      </c>
      <c r="E102" s="375">
        <v>1720477.7469321</v>
      </c>
      <c r="F102" s="45">
        <v>11199008.61963262</v>
      </c>
      <c r="G102" s="375">
        <v>405133.89442222158</v>
      </c>
      <c r="H102" s="375">
        <v>11604142.514054842</v>
      </c>
      <c r="I102" s="375">
        <v>13324620.260986943</v>
      </c>
      <c r="J102" s="379">
        <v>-499444.58982087992</v>
      </c>
      <c r="K102" s="378">
        <v>-218110.66598400008</v>
      </c>
      <c r="L102" s="220">
        <v>545372.72906380403</v>
      </c>
      <c r="M102" s="220">
        <v>327262.06307980395</v>
      </c>
      <c r="N102" s="220">
        <v>-172182.52674107597</v>
      </c>
      <c r="O102" s="373">
        <v>2068312.3870549998</v>
      </c>
      <c r="P102" s="221">
        <v>6015319.5770859998</v>
      </c>
      <c r="Q102" s="373">
        <v>172922.83738973181</v>
      </c>
      <c r="R102" s="373">
        <v>6188242.4144757316</v>
      </c>
      <c r="S102" s="373">
        <v>8256554.8015307318</v>
      </c>
      <c r="T102" s="221">
        <v>659981.04165476002</v>
      </c>
      <c r="U102" s="221">
        <v>53207.116694713841</v>
      </c>
      <c r="V102" s="221">
        <v>713188.15834947384</v>
      </c>
      <c r="W102" s="373">
        <v>6864959.0016350001</v>
      </c>
      <c r="X102" s="221">
        <v>528423.57951049402</v>
      </c>
      <c r="Y102" s="221">
        <v>7393382.5811454942</v>
      </c>
      <c r="Z102" s="221">
        <v>16363125.5410257</v>
      </c>
      <c r="AA102" s="221">
        <v>-1971530.3850611993</v>
      </c>
      <c r="AB102" s="221">
        <v>-894792.36823652196</v>
      </c>
      <c r="AC102" s="221">
        <v>-2866322.753297721</v>
      </c>
      <c r="AD102" s="221">
        <v>13496802.787727978</v>
      </c>
    </row>
    <row r="103" spans="1:30">
      <c r="A103" s="217"/>
      <c r="B103" s="589" t="s">
        <v>147</v>
      </c>
      <c r="C103" s="378">
        <v>947926.68204200012</v>
      </c>
      <c r="D103" s="45">
        <v>788986.82034504996</v>
      </c>
      <c r="E103" s="375">
        <v>1736913.5023870501</v>
      </c>
      <c r="F103" s="45">
        <v>11299264.898722511</v>
      </c>
      <c r="G103" s="375">
        <v>383800.75487272546</v>
      </c>
      <c r="H103" s="375">
        <v>11683065.653595237</v>
      </c>
      <c r="I103" s="375">
        <v>13419979.155982288</v>
      </c>
      <c r="J103" s="379">
        <v>-315322.46392677049</v>
      </c>
      <c r="K103" s="378">
        <v>-291944.38338868017</v>
      </c>
      <c r="L103" s="220">
        <v>554373.65565379034</v>
      </c>
      <c r="M103" s="220">
        <v>262429.27226511016</v>
      </c>
      <c r="N103" s="220">
        <v>-52893.191661660327</v>
      </c>
      <c r="O103" s="373">
        <v>1953311.51787705</v>
      </c>
      <c r="P103" s="221">
        <v>6112203.5463710595</v>
      </c>
      <c r="Q103" s="373">
        <v>164798.26488860336</v>
      </c>
      <c r="R103" s="373">
        <v>6277001.8112596627</v>
      </c>
      <c r="S103" s="373">
        <v>8230313.3291367125</v>
      </c>
      <c r="T103" s="221">
        <v>649126.64704199997</v>
      </c>
      <c r="U103" s="221">
        <v>52268.765384571445</v>
      </c>
      <c r="V103" s="221">
        <v>701395.41242657136</v>
      </c>
      <c r="W103" s="373">
        <v>6852651.5194821106</v>
      </c>
      <c r="X103" s="221">
        <v>524515.82444492122</v>
      </c>
      <c r="Y103" s="221">
        <v>7377167.3439270314</v>
      </c>
      <c r="Z103" s="221">
        <v>16308876.085490316</v>
      </c>
      <c r="AA103" s="221">
        <v>-1923847.9823478891</v>
      </c>
      <c r="AB103" s="221">
        <v>-912155.7554991612</v>
      </c>
      <c r="AC103" s="221">
        <v>-2836003.7378470502</v>
      </c>
      <c r="AD103" s="221">
        <v>13472872.347643266</v>
      </c>
    </row>
    <row r="104" spans="1:30">
      <c r="A104" s="217"/>
      <c r="B104" s="589" t="s">
        <v>148</v>
      </c>
      <c r="C104" s="378">
        <v>947979.85412622988</v>
      </c>
      <c r="D104" s="45">
        <v>784651.30689118733</v>
      </c>
      <c r="E104" s="375">
        <v>1732631.1610174172</v>
      </c>
      <c r="F104" s="45">
        <v>11489348.814686876</v>
      </c>
      <c r="G104" s="375">
        <v>394396.76130837586</v>
      </c>
      <c r="H104" s="375">
        <v>11883745.575995252</v>
      </c>
      <c r="I104" s="375">
        <v>13616376.737012669</v>
      </c>
      <c r="J104" s="379">
        <v>-248034.15158234001</v>
      </c>
      <c r="K104" s="378">
        <v>-245026.20404923486</v>
      </c>
      <c r="L104" s="220">
        <v>587004.50889953028</v>
      </c>
      <c r="M104" s="220">
        <v>341978.30485029542</v>
      </c>
      <c r="N104" s="220">
        <v>93944.153267955408</v>
      </c>
      <c r="O104" s="373">
        <v>1864188.0141709999</v>
      </c>
      <c r="P104" s="221">
        <v>6132887.1035708748</v>
      </c>
      <c r="Q104" s="373">
        <v>158234.57664336739</v>
      </c>
      <c r="R104" s="373">
        <v>6291121.6802142421</v>
      </c>
      <c r="S104" s="373">
        <v>8155309.6943852417</v>
      </c>
      <c r="T104" s="221">
        <v>647812.61458399997</v>
      </c>
      <c r="U104" s="221">
        <v>53404.835286800291</v>
      </c>
      <c r="V104" s="221">
        <v>701217.44987080025</v>
      </c>
      <c r="W104" s="373">
        <v>6904056.9458077997</v>
      </c>
      <c r="X104" s="221">
        <v>533793.30208240461</v>
      </c>
      <c r="Y104" s="221">
        <v>7437850.2478902042</v>
      </c>
      <c r="Z104" s="221">
        <v>16294377.392146247</v>
      </c>
      <c r="AA104" s="221">
        <v>-1833904.3467995767</v>
      </c>
      <c r="AB104" s="221">
        <v>-938040.46160336363</v>
      </c>
      <c r="AC104" s="221">
        <v>-2771944.8084029402</v>
      </c>
      <c r="AD104" s="221">
        <v>13522432.583743306</v>
      </c>
    </row>
    <row r="105" spans="1:30">
      <c r="A105" s="219"/>
      <c r="B105" s="589" t="s">
        <v>149</v>
      </c>
      <c r="C105" s="378">
        <v>971793.78696800012</v>
      </c>
      <c r="D105" s="45">
        <v>796610.18972600007</v>
      </c>
      <c r="E105" s="375">
        <v>1768403.9766940002</v>
      </c>
      <c r="F105" s="45">
        <v>11564869.1357725</v>
      </c>
      <c r="G105" s="375">
        <v>414652.23595326522</v>
      </c>
      <c r="H105" s="375">
        <v>11979521.371725766</v>
      </c>
      <c r="I105" s="375">
        <v>13747925.348419767</v>
      </c>
      <c r="J105" s="379">
        <v>-236932.34215108946</v>
      </c>
      <c r="K105" s="378">
        <v>-221026.06569550012</v>
      </c>
      <c r="L105" s="220">
        <v>638191.28822218801</v>
      </c>
      <c r="M105" s="220">
        <v>417165.2225266879</v>
      </c>
      <c r="N105" s="220">
        <v>180232.88037559844</v>
      </c>
      <c r="O105" s="373">
        <v>1825778.4898049999</v>
      </c>
      <c r="P105" s="221">
        <v>6103160.0842090007</v>
      </c>
      <c r="Q105" s="373">
        <v>160759.82669896373</v>
      </c>
      <c r="R105" s="373">
        <v>6263919.9109079642</v>
      </c>
      <c r="S105" s="373">
        <v>8089698.4007129641</v>
      </c>
      <c r="T105" s="221">
        <v>655308.90032699995</v>
      </c>
      <c r="U105" s="221">
        <v>54111.862544708099</v>
      </c>
      <c r="V105" s="221">
        <v>709420.76287170802</v>
      </c>
      <c r="W105" s="373">
        <v>6960950.5402210001</v>
      </c>
      <c r="X105" s="221">
        <v>551404.31167885882</v>
      </c>
      <c r="Y105" s="221">
        <v>7512354.8518998586</v>
      </c>
      <c r="Z105" s="221">
        <v>16311474.01548453</v>
      </c>
      <c r="AA105" s="221">
        <v>-1753966.4942505495</v>
      </c>
      <c r="AB105" s="221">
        <v>-989815.05319108593</v>
      </c>
      <c r="AC105" s="221">
        <v>-2743781.5474416353</v>
      </c>
      <c r="AD105" s="221">
        <v>13567692.468042895</v>
      </c>
    </row>
    <row r="106" spans="1:30">
      <c r="A106" s="219"/>
      <c r="B106" s="589" t="s">
        <v>150</v>
      </c>
      <c r="C106" s="378">
        <v>984850.22170062014</v>
      </c>
      <c r="D106" s="45">
        <v>783753.28553879994</v>
      </c>
      <c r="E106" s="375">
        <v>1768603.50723942</v>
      </c>
      <c r="F106" s="45">
        <v>11648235.724182</v>
      </c>
      <c r="G106" s="375">
        <v>407736.80998012668</v>
      </c>
      <c r="H106" s="375">
        <v>12055972.534162126</v>
      </c>
      <c r="I106" s="375">
        <v>13824576.041401546</v>
      </c>
      <c r="J106" s="379">
        <v>-201236.35438189982</v>
      </c>
      <c r="K106" s="378">
        <v>-198327.36739499972</v>
      </c>
      <c r="L106" s="220">
        <v>619788.15339483367</v>
      </c>
      <c r="M106" s="220">
        <v>421460.78599983396</v>
      </c>
      <c r="N106" s="220">
        <v>220224.43161793414</v>
      </c>
      <c r="O106" s="373">
        <v>1806036.7382428001</v>
      </c>
      <c r="P106" s="221">
        <v>6187355.4826209899</v>
      </c>
      <c r="Q106" s="373">
        <v>159191.60362222986</v>
      </c>
      <c r="R106" s="373">
        <v>6346547.0862432197</v>
      </c>
      <c r="S106" s="373">
        <v>8152583.82448602</v>
      </c>
      <c r="T106" s="221">
        <v>618752.46302400006</v>
      </c>
      <c r="U106" s="221">
        <v>53304.130901731922</v>
      </c>
      <c r="V106" s="221">
        <v>672056.59392573196</v>
      </c>
      <c r="W106" s="373">
        <v>7000295.3355470002</v>
      </c>
      <c r="X106" s="221">
        <v>572269.37143476098</v>
      </c>
      <c r="Y106" s="221">
        <v>7572564.7069817614</v>
      </c>
      <c r="Z106" s="221">
        <v>16397205.125393514</v>
      </c>
      <c r="AA106" s="221">
        <v>-1796037.0662364094</v>
      </c>
      <c r="AB106" s="221">
        <v>-996816.44937342987</v>
      </c>
      <c r="AC106" s="221">
        <v>-2792853.515609839</v>
      </c>
      <c r="AD106" s="221">
        <v>13604351.609783676</v>
      </c>
    </row>
    <row r="107" spans="1:30">
      <c r="A107" s="219"/>
      <c r="B107" s="589" t="s">
        <v>151</v>
      </c>
      <c r="C107" s="378">
        <v>1010931.341825</v>
      </c>
      <c r="D107" s="45">
        <v>789646.55232999998</v>
      </c>
      <c r="E107" s="375">
        <v>1800577.8941549999</v>
      </c>
      <c r="F107" s="45">
        <v>11666439.126878235</v>
      </c>
      <c r="G107" s="375">
        <v>409761.43185221875</v>
      </c>
      <c r="H107" s="375">
        <v>12076200.558730455</v>
      </c>
      <c r="I107" s="375">
        <v>13876778.452885455</v>
      </c>
      <c r="J107" s="379">
        <v>-100713.26011113999</v>
      </c>
      <c r="K107" s="378">
        <v>-235992.04407383502</v>
      </c>
      <c r="L107" s="220">
        <v>630034.47880114766</v>
      </c>
      <c r="M107" s="220">
        <v>394042.43472731265</v>
      </c>
      <c r="N107" s="220">
        <v>293329.17461617268</v>
      </c>
      <c r="O107" s="373">
        <v>1754912.4846110002</v>
      </c>
      <c r="P107" s="221">
        <v>6145816.4790989999</v>
      </c>
      <c r="Q107" s="373">
        <v>158113.78259426582</v>
      </c>
      <c r="R107" s="373">
        <v>6303930.2616932653</v>
      </c>
      <c r="S107" s="373">
        <v>8058842.7463042652</v>
      </c>
      <c r="T107" s="221">
        <v>599293.52531399997</v>
      </c>
      <c r="U107" s="221">
        <v>52309.950825610562</v>
      </c>
      <c r="V107" s="221">
        <v>651603.47613961052</v>
      </c>
      <c r="W107" s="373">
        <v>7128933.1113919998</v>
      </c>
      <c r="X107" s="221">
        <v>578803.54474733828</v>
      </c>
      <c r="Y107" s="221">
        <v>7707736.6561393384</v>
      </c>
      <c r="Z107" s="221">
        <v>16418182.878583215</v>
      </c>
      <c r="AA107" s="221">
        <v>-1825233.2751973304</v>
      </c>
      <c r="AB107" s="221">
        <v>-1009500.3251161439</v>
      </c>
      <c r="AC107" s="221">
        <v>-2834733.6003134744</v>
      </c>
      <c r="AD107" s="221">
        <v>13583449.278269742</v>
      </c>
    </row>
    <row r="108" spans="1:30">
      <c r="A108" s="219"/>
      <c r="B108" s="589" t="s">
        <v>152</v>
      </c>
      <c r="C108" s="378">
        <v>1011807.505165</v>
      </c>
      <c r="D108" s="45">
        <v>797635.69400506001</v>
      </c>
      <c r="E108" s="375">
        <v>1809443.19917006</v>
      </c>
      <c r="F108" s="45">
        <v>11725678.248697501</v>
      </c>
      <c r="G108" s="375">
        <v>414788.89335006813</v>
      </c>
      <c r="H108" s="375">
        <v>12140467.142047569</v>
      </c>
      <c r="I108" s="375">
        <v>13949910.34121763</v>
      </c>
      <c r="J108" s="379">
        <v>-52375.978389530152</v>
      </c>
      <c r="K108" s="378">
        <v>-258264.42514049995</v>
      </c>
      <c r="L108" s="220">
        <v>667436.19392368663</v>
      </c>
      <c r="M108" s="220">
        <v>409171.76878318668</v>
      </c>
      <c r="N108" s="220">
        <v>356795.79039365653</v>
      </c>
      <c r="O108" s="373">
        <v>1745738.87033806</v>
      </c>
      <c r="P108" s="221">
        <v>6108957.0251079993</v>
      </c>
      <c r="Q108" s="373">
        <v>161662.22870456657</v>
      </c>
      <c r="R108" s="373">
        <v>6270619.2538125655</v>
      </c>
      <c r="S108" s="373">
        <v>8016358.1241506254</v>
      </c>
      <c r="T108" s="221">
        <v>607049.84250599996</v>
      </c>
      <c r="U108" s="221">
        <v>50342.511597560544</v>
      </c>
      <c r="V108" s="221">
        <v>657392.35410356056</v>
      </c>
      <c r="W108" s="373">
        <v>7229830.1530637601</v>
      </c>
      <c r="X108" s="221">
        <v>566765.18812134315</v>
      </c>
      <c r="Y108" s="221">
        <v>7796595.3411851032</v>
      </c>
      <c r="Z108" s="221">
        <v>16470345.819439288</v>
      </c>
      <c r="AA108" s="221">
        <v>-1845814.0396175603</v>
      </c>
      <c r="AB108" s="221">
        <v>-1031417.2289970886</v>
      </c>
      <c r="AC108" s="221">
        <v>-2877231.2686146488</v>
      </c>
      <c r="AD108" s="221">
        <v>13593114.550824638</v>
      </c>
    </row>
    <row r="109" spans="1:30">
      <c r="A109" s="219"/>
      <c r="B109" s="589" t="s">
        <v>153</v>
      </c>
      <c r="C109" s="378">
        <v>1013069.32718121</v>
      </c>
      <c r="D109" s="45">
        <v>788607.42728872003</v>
      </c>
      <c r="E109" s="375">
        <v>1801676.7544699302</v>
      </c>
      <c r="F109" s="45">
        <v>11795367.067239</v>
      </c>
      <c r="G109" s="375">
        <v>411589.96406468574</v>
      </c>
      <c r="H109" s="375">
        <v>12206957.031303685</v>
      </c>
      <c r="I109" s="375">
        <v>14008633.785773616</v>
      </c>
      <c r="J109" s="379">
        <v>18614.894912249576</v>
      </c>
      <c r="K109" s="378">
        <v>-242706.681492</v>
      </c>
      <c r="L109" s="220">
        <v>631359.9752268357</v>
      </c>
      <c r="M109" s="220">
        <v>388653.29373483569</v>
      </c>
      <c r="N109" s="220">
        <v>407268.18864708528</v>
      </c>
      <c r="O109" s="373">
        <v>1674208.7404337202</v>
      </c>
      <c r="P109" s="221">
        <v>6120549.1443910003</v>
      </c>
      <c r="Q109" s="373">
        <v>158781.06249824591</v>
      </c>
      <c r="R109" s="373">
        <v>6279330.2068892466</v>
      </c>
      <c r="S109" s="373">
        <v>7953538.9473229665</v>
      </c>
      <c r="T109" s="221">
        <v>616044.04656699998</v>
      </c>
      <c r="U109" s="221">
        <v>50120.481287960043</v>
      </c>
      <c r="V109" s="221">
        <v>666164.52785496006</v>
      </c>
      <c r="W109" s="373">
        <v>7301244.4603049699</v>
      </c>
      <c r="X109" s="221">
        <v>569691.63982070517</v>
      </c>
      <c r="Y109" s="221">
        <v>7870936.1001256751</v>
      </c>
      <c r="Z109" s="221">
        <v>16490639.575303601</v>
      </c>
      <c r="AA109" s="221">
        <v>-1890910.7834087005</v>
      </c>
      <c r="AB109" s="221">
        <v>-998363.19476906094</v>
      </c>
      <c r="AC109" s="221">
        <v>-2889273.9781777617</v>
      </c>
      <c r="AD109" s="221">
        <v>13601365.597125839</v>
      </c>
    </row>
    <row r="110" spans="1:30">
      <c r="A110" s="219"/>
      <c r="B110" s="589" t="s">
        <v>154</v>
      </c>
      <c r="C110" s="378">
        <v>1009890.2084059999</v>
      </c>
      <c r="D110" s="45">
        <v>789949.39835077</v>
      </c>
      <c r="E110" s="375">
        <v>1799839.6067567701</v>
      </c>
      <c r="F110" s="45">
        <v>11875993.7656215</v>
      </c>
      <c r="G110" s="375">
        <v>411112.24056625745</v>
      </c>
      <c r="H110" s="375">
        <v>12287106.006187757</v>
      </c>
      <c r="I110" s="375">
        <v>14086945.612944528</v>
      </c>
      <c r="J110" s="379">
        <v>91019.577205269976</v>
      </c>
      <c r="K110" s="378">
        <v>-247530.56534851005</v>
      </c>
      <c r="L110" s="220">
        <v>594751.37569829263</v>
      </c>
      <c r="M110" s="220">
        <v>347220.81034978258</v>
      </c>
      <c r="N110" s="220">
        <v>438240.38755505253</v>
      </c>
      <c r="O110" s="373">
        <v>1803088.21621777</v>
      </c>
      <c r="P110" s="221">
        <v>6146632.9873409513</v>
      </c>
      <c r="Q110" s="373">
        <v>160461.65362504459</v>
      </c>
      <c r="R110" s="373">
        <v>6307094.6409659963</v>
      </c>
      <c r="S110" s="373">
        <v>8110182.8571837666</v>
      </c>
      <c r="T110" s="221">
        <v>607764.02947299997</v>
      </c>
      <c r="U110" s="221">
        <v>51162.197665113345</v>
      </c>
      <c r="V110" s="221">
        <v>658926.22713811335</v>
      </c>
      <c r="W110" s="373">
        <v>7374108.7565019997</v>
      </c>
      <c r="X110" s="221">
        <v>588713.76433611987</v>
      </c>
      <c r="Y110" s="221">
        <v>7962822.5208381191</v>
      </c>
      <c r="Z110" s="221">
        <v>16731931.605159998</v>
      </c>
      <c r="AA110" s="221">
        <v>-2099249.6290135896</v>
      </c>
      <c r="AB110" s="221">
        <v>-983976.75075831322</v>
      </c>
      <c r="AC110" s="221">
        <v>-3083226.3797719027</v>
      </c>
      <c r="AD110" s="221">
        <v>13648705.225388095</v>
      </c>
    </row>
    <row r="111" spans="1:30">
      <c r="A111" s="381"/>
      <c r="B111" s="904" t="s">
        <v>155</v>
      </c>
      <c r="C111" s="382">
        <v>1051069.8725720001</v>
      </c>
      <c r="D111" s="383">
        <v>874493.51602549001</v>
      </c>
      <c r="E111" s="384">
        <v>1925563.3885974903</v>
      </c>
      <c r="F111" s="383">
        <v>12008035.343336001</v>
      </c>
      <c r="G111" s="384">
        <v>388102.27929165598</v>
      </c>
      <c r="H111" s="384">
        <v>12396137.622627657</v>
      </c>
      <c r="I111" s="384">
        <v>14321701.011225147</v>
      </c>
      <c r="J111" s="385">
        <v>222149.41678616992</v>
      </c>
      <c r="K111" s="386">
        <v>-234317.46525900008</v>
      </c>
      <c r="L111" s="387">
        <v>585076.65899794595</v>
      </c>
      <c r="M111" s="387">
        <v>350759.19373894588</v>
      </c>
      <c r="N111" s="387">
        <v>572908.61052511586</v>
      </c>
      <c r="O111" s="388">
        <v>1773558.4617424898</v>
      </c>
      <c r="P111" s="389">
        <v>6437535.3597650006</v>
      </c>
      <c r="Q111" s="388">
        <v>59014.507773697194</v>
      </c>
      <c r="R111" s="388">
        <v>6496549.867538698</v>
      </c>
      <c r="S111" s="388">
        <v>8270108.3292811876</v>
      </c>
      <c r="T111" s="389">
        <v>605080.72300200001</v>
      </c>
      <c r="U111" s="389">
        <v>51583.494526077709</v>
      </c>
      <c r="V111" s="389">
        <v>656664.21752807777</v>
      </c>
      <c r="W111" s="388">
        <v>7560156.0944689997</v>
      </c>
      <c r="X111" s="389">
        <v>595888.71748520492</v>
      </c>
      <c r="Y111" s="389">
        <v>8156044.8119542049</v>
      </c>
      <c r="Z111" s="389">
        <v>17082817.358763471</v>
      </c>
      <c r="AA111" s="389">
        <v>-2430563.858571229</v>
      </c>
      <c r="AB111" s="389">
        <v>-903461.09949126991</v>
      </c>
      <c r="AC111" s="389">
        <v>-3334024.9580624988</v>
      </c>
      <c r="AD111" s="389">
        <v>13748792.400700971</v>
      </c>
    </row>
    <row r="112" spans="1:30">
      <c r="N112" s="222"/>
      <c r="AB112" s="1210" t="s">
        <v>158</v>
      </c>
      <c r="AC112" s="1211"/>
      <c r="AD112" s="1211"/>
    </row>
    <row r="113" spans="2:29" ht="30.6" customHeight="1">
      <c r="B113" s="1185" t="s">
        <v>829</v>
      </c>
      <c r="C113" s="1185"/>
      <c r="D113" s="1185"/>
      <c r="E113" s="1185"/>
      <c r="F113" s="1185"/>
      <c r="G113" s="1185"/>
      <c r="H113" s="1185"/>
      <c r="I113" s="1185"/>
      <c r="J113" s="1185"/>
      <c r="K113" s="1185"/>
      <c r="L113" s="1185"/>
    </row>
    <row r="114" spans="2:29" ht="12.75" customHeight="1">
      <c r="B114" s="1185" t="s">
        <v>830</v>
      </c>
      <c r="C114" s="1185"/>
      <c r="D114" s="1185"/>
      <c r="E114" s="1185"/>
      <c r="F114" s="1185"/>
      <c r="G114" s="1185"/>
      <c r="H114" s="1185"/>
      <c r="I114" s="1185"/>
      <c r="J114" s="1185"/>
      <c r="K114" s="1185"/>
      <c r="L114" s="1185"/>
    </row>
    <row r="115" spans="2:29" ht="12.75" customHeight="1">
      <c r="B115" s="1185"/>
      <c r="C115" s="1185"/>
      <c r="D115" s="1185"/>
      <c r="E115" s="1185"/>
      <c r="F115" s="1185"/>
      <c r="G115" s="1185"/>
      <c r="H115" s="1185"/>
      <c r="I115" s="1185"/>
      <c r="J115" s="1185"/>
      <c r="K115" s="1185"/>
      <c r="L115" s="1185"/>
    </row>
    <row r="116" spans="2:29" ht="14.45" customHeight="1">
      <c r="B116" s="1185"/>
      <c r="C116" s="1185"/>
      <c r="D116" s="1185"/>
      <c r="E116" s="1185"/>
      <c r="F116" s="1185"/>
      <c r="G116" s="1185"/>
      <c r="H116" s="1185"/>
      <c r="I116" s="1185"/>
      <c r="J116" s="1185"/>
      <c r="K116" s="1185"/>
      <c r="L116" s="1185"/>
    </row>
    <row r="117" spans="2:29" ht="16.899999999999999" customHeight="1">
      <c r="B117" s="1185"/>
      <c r="C117" s="1185"/>
      <c r="D117" s="1185"/>
      <c r="E117" s="1185"/>
      <c r="F117" s="1185"/>
      <c r="G117" s="1185"/>
      <c r="H117" s="1185"/>
      <c r="I117" s="1185"/>
      <c r="J117" s="1185"/>
      <c r="K117" s="1185"/>
      <c r="L117" s="1185"/>
    </row>
    <row r="118" spans="2:29" ht="24.75" customHeight="1">
      <c r="B118" s="1189" t="s">
        <v>228</v>
      </c>
      <c r="C118" s="1189"/>
      <c r="D118" s="1189"/>
      <c r="E118" s="1189"/>
      <c r="F118" s="1189"/>
      <c r="G118" s="1189"/>
      <c r="H118" s="1189"/>
      <c r="I118" s="1189"/>
      <c r="J118" s="1189"/>
      <c r="K118" s="1189"/>
      <c r="L118" s="1189"/>
      <c r="M118" s="54"/>
      <c r="N118" s="54"/>
      <c r="O118" s="54"/>
      <c r="P118" s="54"/>
      <c r="Q118" s="54"/>
    </row>
    <row r="119" spans="2:29">
      <c r="B119" s="1183" t="s">
        <v>229</v>
      </c>
      <c r="C119" s="1183"/>
      <c r="D119" s="1183"/>
      <c r="E119" s="1183"/>
      <c r="F119" s="1183"/>
      <c r="G119" s="1183"/>
      <c r="H119" s="1183"/>
      <c r="I119" s="1183"/>
      <c r="J119" s="1183"/>
      <c r="K119" s="1183"/>
      <c r="L119" s="1183"/>
      <c r="M119" s="54"/>
      <c r="N119" s="54"/>
      <c r="O119" s="54"/>
      <c r="P119" s="54"/>
      <c r="Q119" s="54"/>
    </row>
    <row r="120" spans="2:29" ht="12.75" customHeight="1">
      <c r="B120" s="1188" t="s">
        <v>231</v>
      </c>
      <c r="C120" s="1188"/>
      <c r="D120" s="1188"/>
      <c r="E120" s="1188"/>
      <c r="F120" s="1188"/>
      <c r="G120" s="1188"/>
      <c r="H120" s="1188"/>
      <c r="I120" s="1188"/>
      <c r="J120" s="1188"/>
      <c r="K120" s="1188"/>
      <c r="L120" s="1188"/>
      <c r="M120" s="54"/>
      <c r="N120" s="54"/>
      <c r="O120" s="54"/>
      <c r="P120" s="54"/>
      <c r="Q120" s="54"/>
    </row>
    <row r="121" spans="2:29">
      <c r="B121" s="1189" t="s">
        <v>232</v>
      </c>
      <c r="C121" s="1189"/>
      <c r="D121" s="1189"/>
      <c r="E121" s="1189"/>
      <c r="F121" s="1189"/>
      <c r="G121" s="1189"/>
      <c r="H121" s="1189"/>
      <c r="I121" s="1189"/>
      <c r="J121" s="1189"/>
      <c r="K121" s="1189"/>
      <c r="L121" s="1189"/>
      <c r="M121" s="54"/>
      <c r="N121" s="54"/>
      <c r="O121" s="54"/>
      <c r="P121" s="54"/>
      <c r="Q121" s="54"/>
    </row>
    <row r="122" spans="2:29">
      <c r="B122" s="1182" t="s">
        <v>233</v>
      </c>
      <c r="C122" s="1183"/>
      <c r="D122" s="1183"/>
      <c r="E122" s="1183"/>
      <c r="F122" s="1183"/>
      <c r="G122" s="1183"/>
      <c r="H122" s="1183"/>
      <c r="I122" s="1183"/>
      <c r="J122" s="1183"/>
      <c r="K122" s="1183"/>
      <c r="L122" s="631"/>
      <c r="M122" s="54"/>
      <c r="N122" s="54"/>
      <c r="O122" s="54"/>
      <c r="P122" s="54"/>
      <c r="Q122" s="54"/>
    </row>
    <row r="123" spans="2:29" ht="13.5">
      <c r="B123" s="591" t="s">
        <v>831</v>
      </c>
      <c r="C123" s="591"/>
      <c r="D123" s="591"/>
      <c r="E123" s="591"/>
      <c r="F123" s="591"/>
      <c r="G123" s="592"/>
      <c r="H123" s="592"/>
      <c r="I123" s="592"/>
      <c r="J123" s="592"/>
      <c r="K123" s="592"/>
      <c r="L123" s="593"/>
      <c r="M123" s="593"/>
      <c r="N123" s="593"/>
      <c r="O123" s="593"/>
      <c r="P123" s="594"/>
      <c r="Q123" s="594"/>
      <c r="R123" s="593"/>
      <c r="S123" s="593"/>
      <c r="T123" s="594"/>
      <c r="U123" s="594"/>
      <c r="X123" s="33"/>
    </row>
    <row r="124" spans="2:29">
      <c r="B124" s="631" t="s">
        <v>832</v>
      </c>
      <c r="C124" s="631"/>
      <c r="D124" s="631"/>
      <c r="E124" s="631"/>
      <c r="F124" s="631"/>
      <c r="G124" s="631"/>
      <c r="H124" s="631"/>
      <c r="I124" s="631"/>
      <c r="J124" s="631"/>
      <c r="K124" s="631"/>
      <c r="L124" s="631"/>
      <c r="M124" s="631"/>
      <c r="N124" s="54"/>
      <c r="O124" s="58"/>
      <c r="P124" s="58"/>
      <c r="Q124" s="58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</row>
    <row r="125" spans="2:29">
      <c r="B125" s="631" t="s">
        <v>833</v>
      </c>
      <c r="C125" s="631"/>
      <c r="D125" s="631"/>
      <c r="E125" s="631"/>
      <c r="F125" s="631"/>
      <c r="G125" s="631"/>
      <c r="H125" s="631"/>
      <c r="I125" s="631"/>
      <c r="J125" s="631"/>
      <c r="K125" s="631"/>
      <c r="L125" s="631"/>
      <c r="M125" s="631"/>
      <c r="N125" s="632"/>
      <c r="O125" s="54"/>
      <c r="P125" s="54"/>
      <c r="Q125" s="54"/>
    </row>
    <row r="126" spans="2:29">
      <c r="B126" s="1183" t="s">
        <v>834</v>
      </c>
      <c r="C126" s="1183"/>
      <c r="D126" s="1183"/>
      <c r="E126" s="1183"/>
      <c r="F126" s="1183"/>
      <c r="G126" s="1183"/>
      <c r="H126" s="1183"/>
      <c r="I126" s="1183"/>
      <c r="J126" s="1183"/>
      <c r="K126" s="1183"/>
      <c r="L126" s="1183"/>
      <c r="M126" s="1183"/>
      <c r="N126" s="54"/>
      <c r="O126" s="54"/>
      <c r="P126" s="54"/>
      <c r="Q126" s="54"/>
    </row>
    <row r="127" spans="2:29" ht="13.5">
      <c r="B127" s="1184" t="s">
        <v>835</v>
      </c>
      <c r="C127" s="1184"/>
      <c r="D127" s="1184"/>
      <c r="E127" s="1184"/>
      <c r="F127" s="1184"/>
      <c r="G127" s="1184"/>
      <c r="H127" s="1184"/>
      <c r="I127" s="1184"/>
      <c r="J127" s="1184"/>
      <c r="K127" s="633"/>
      <c r="L127" s="633"/>
      <c r="M127" s="633"/>
      <c r="N127" s="54"/>
      <c r="O127" s="54"/>
      <c r="P127" s="54"/>
      <c r="Q127" s="54"/>
    </row>
    <row r="128" spans="2:29">
      <c r="B128" s="1185" t="s">
        <v>230</v>
      </c>
      <c r="C128" s="1185"/>
      <c r="D128" s="1185"/>
      <c r="E128" s="1185"/>
      <c r="F128" s="1185"/>
      <c r="G128" s="1185"/>
      <c r="H128" s="1185"/>
      <c r="I128" s="1185"/>
      <c r="J128" s="1185"/>
      <c r="K128" s="1185"/>
      <c r="L128" s="1185"/>
      <c r="M128" s="1185"/>
      <c r="N128" s="1185"/>
      <c r="O128" s="1185"/>
      <c r="P128" s="1185"/>
      <c r="Q128" s="1185"/>
    </row>
    <row r="129" spans="2:30">
      <c r="B129" s="1185"/>
      <c r="C129" s="1185"/>
      <c r="D129" s="1185"/>
      <c r="E129" s="1185"/>
      <c r="F129" s="1185"/>
      <c r="G129" s="1185"/>
      <c r="H129" s="1185"/>
      <c r="I129" s="1185"/>
      <c r="J129" s="1185"/>
      <c r="K129" s="1185"/>
      <c r="L129" s="1185"/>
      <c r="M129" s="1185"/>
      <c r="N129" s="1185"/>
      <c r="O129" s="1185"/>
      <c r="P129" s="1185"/>
      <c r="Q129" s="1185"/>
    </row>
    <row r="130" spans="2:30">
      <c r="B130" s="1185"/>
      <c r="C130" s="1185"/>
      <c r="D130" s="1185"/>
      <c r="E130" s="1185"/>
      <c r="F130" s="1185"/>
      <c r="G130" s="1185"/>
      <c r="H130" s="1185"/>
      <c r="I130" s="1185"/>
      <c r="J130" s="1185"/>
      <c r="K130" s="1185"/>
      <c r="L130" s="1185"/>
      <c r="M130" s="1185"/>
      <c r="N130" s="1185"/>
      <c r="O130" s="1185"/>
      <c r="P130" s="1185"/>
      <c r="Q130" s="1185"/>
    </row>
    <row r="131" spans="2:30">
      <c r="B131" s="1185"/>
      <c r="C131" s="1185"/>
      <c r="D131" s="1185"/>
      <c r="E131" s="1185"/>
      <c r="F131" s="1185"/>
      <c r="G131" s="1185"/>
      <c r="H131" s="1185"/>
      <c r="I131" s="1185"/>
      <c r="J131" s="1185"/>
      <c r="K131" s="1185"/>
      <c r="L131" s="1185"/>
      <c r="M131" s="1185"/>
      <c r="N131" s="1185"/>
      <c r="O131" s="1185"/>
      <c r="P131" s="1185"/>
      <c r="Q131" s="1185"/>
    </row>
    <row r="133" spans="2:30">
      <c r="B133" s="90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2:30"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2:30"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2:30"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2:30"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2:30"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2:30"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2:30"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2:30"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2:30"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2:30"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2:30"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5:30"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5:30"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5:30"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</sheetData>
  <mergeCells count="46">
    <mergeCell ref="AB112:AD112"/>
    <mergeCell ref="B128:Q131"/>
    <mergeCell ref="AB7:AB11"/>
    <mergeCell ref="P8:R8"/>
    <mergeCell ref="T8:T11"/>
    <mergeCell ref="U8:U11"/>
    <mergeCell ref="W8:W11"/>
    <mergeCell ref="X8:X11"/>
    <mergeCell ref="P9:P11"/>
    <mergeCell ref="Q9:Q11"/>
    <mergeCell ref="D7:D11"/>
    <mergeCell ref="F7:F11"/>
    <mergeCell ref="G7:G11"/>
    <mergeCell ref="K7:K11"/>
    <mergeCell ref="L7:L11"/>
    <mergeCell ref="O8:O11"/>
    <mergeCell ref="B3:AD3"/>
    <mergeCell ref="AC4:AD4"/>
    <mergeCell ref="C5:I5"/>
    <mergeCell ref="J5:N5"/>
    <mergeCell ref="C6:E6"/>
    <mergeCell ref="F6:H6"/>
    <mergeCell ref="J6:J9"/>
    <mergeCell ref="K6:M6"/>
    <mergeCell ref="C7:C11"/>
    <mergeCell ref="I6:I8"/>
    <mergeCell ref="N6:N8"/>
    <mergeCell ref="AD6:AD9"/>
    <mergeCell ref="E7:E8"/>
    <mergeCell ref="H7:H9"/>
    <mergeCell ref="M7:M9"/>
    <mergeCell ref="AC7:AC10"/>
    <mergeCell ref="Z7:Z9"/>
    <mergeCell ref="AA7:AA11"/>
    <mergeCell ref="B120:L120"/>
    <mergeCell ref="B121:L121"/>
    <mergeCell ref="S8:S10"/>
    <mergeCell ref="V8:V10"/>
    <mergeCell ref="Y8:Y10"/>
    <mergeCell ref="B113:L113"/>
    <mergeCell ref="B118:L118"/>
    <mergeCell ref="B122:K122"/>
    <mergeCell ref="B126:M126"/>
    <mergeCell ref="B127:J127"/>
    <mergeCell ref="B114:L117"/>
    <mergeCell ref="B119:L119"/>
  </mergeCells>
  <hyperlinks>
    <hyperlink ref="AD2" location="உள்ளடக்கம்!A1" display="cs;slf;fj;jpw;F jpUk;Gtjw;F" xr:uid="{3F9BF41D-002E-4DB0-8DC7-14C2BDDBFD60}"/>
  </hyperlinks>
  <printOptions horizontalCentered="1" verticalCentered="1"/>
  <pageMargins left="0.5" right="0.5" top="0.75" bottom="0.75" header="0.5" footer="0.5"/>
  <pageSetup paperSize="9" scale="27" orientation="landscape" r:id="rId1"/>
  <headerFooter alignWithMargins="0">
    <oddHeader>&amp;L&amp;"Calibri"&amp;10&amp;K000000 [Limited Sharing]&amp;1#_x000D_&amp;C&amp;G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47FAF-E29D-4505-8468-BAB7B61118D1}">
  <dimension ref="A1:AQ285"/>
  <sheetViews>
    <sheetView zoomScaleNormal="100" zoomScaleSheetLayoutView="70" workbookViewId="0"/>
  </sheetViews>
  <sheetFormatPr defaultColWidth="9.33203125" defaultRowHeight="15.75"/>
  <cols>
    <col min="1" max="1" width="9" style="49" customWidth="1"/>
    <col min="2" max="2" width="13.33203125" style="15" customWidth="1"/>
    <col min="3" max="15" width="17.5" style="15" customWidth="1"/>
    <col min="16" max="18" width="14.5" style="15" customWidth="1"/>
    <col min="19" max="19" width="18.1640625" style="15" customWidth="1"/>
    <col min="20" max="21" width="14.5" style="15" customWidth="1"/>
    <col min="22" max="22" width="20.5" style="15" customWidth="1"/>
    <col min="23" max="23" width="21.1640625" style="15" customWidth="1"/>
    <col min="24" max="24" width="22.5" style="15" customWidth="1"/>
    <col min="25" max="26" width="14.5" style="15" customWidth="1"/>
    <col min="27" max="27" width="22.1640625" style="15" customWidth="1"/>
    <col min="28" max="29" width="14.5" style="15" customWidth="1"/>
    <col min="30" max="30" width="21.83203125" style="15" customWidth="1"/>
    <col min="31" max="31" width="19.1640625" style="15" customWidth="1"/>
    <col min="32" max="53" width="14.5" style="15" customWidth="1"/>
    <col min="54" max="16384" width="9.33203125" style="15"/>
  </cols>
  <sheetData>
    <row r="1" spans="1:43">
      <c r="A1" s="596" t="s">
        <v>116</v>
      </c>
      <c r="C1" s="48"/>
      <c r="O1" s="1"/>
      <c r="AF1" s="1233" t="s">
        <v>235</v>
      </c>
      <c r="AG1" s="1233"/>
    </row>
    <row r="2" spans="1:43" ht="15" customHeight="1">
      <c r="A2" s="47"/>
      <c r="C2" s="48"/>
      <c r="N2" s="1"/>
      <c r="O2" s="1"/>
      <c r="AF2" s="1"/>
      <c r="AG2" s="1130" t="s">
        <v>806</v>
      </c>
    </row>
    <row r="3" spans="1:43">
      <c r="A3" s="1167" t="s">
        <v>118</v>
      </c>
      <c r="B3" s="1234"/>
      <c r="C3" s="1234"/>
      <c r="D3" s="1234"/>
      <c r="E3" s="1234"/>
      <c r="F3" s="1234"/>
      <c r="G3" s="1234"/>
      <c r="H3" s="1234"/>
      <c r="I3" s="1234"/>
      <c r="J3" s="1234"/>
      <c r="K3" s="1234"/>
      <c r="L3" s="1234"/>
      <c r="M3" s="1234"/>
      <c r="N3" s="1234"/>
      <c r="O3" s="1234"/>
      <c r="P3" s="1234"/>
      <c r="Q3" s="1234"/>
      <c r="R3" s="1234"/>
      <c r="S3" s="1234"/>
      <c r="T3" s="1234"/>
      <c r="U3" s="1234"/>
      <c r="V3" s="1234"/>
      <c r="W3" s="1234"/>
      <c r="X3" s="1234"/>
      <c r="Y3" s="1234"/>
      <c r="Z3" s="1234"/>
      <c r="AA3" s="1234"/>
      <c r="AB3" s="1234"/>
      <c r="AC3" s="1234"/>
      <c r="AD3" s="1234"/>
      <c r="AE3" s="1234"/>
      <c r="AF3" s="1234"/>
      <c r="AG3" s="1234"/>
    </row>
    <row r="4" spans="1:43">
      <c r="O4" s="48"/>
      <c r="AG4" s="634" t="s">
        <v>119</v>
      </c>
    </row>
    <row r="5" spans="1:43" ht="15.75" customHeight="1">
      <c r="A5" s="1235" t="s">
        <v>120</v>
      </c>
      <c r="B5" s="1236"/>
      <c r="C5" s="1241" t="s">
        <v>236</v>
      </c>
      <c r="D5" s="1241"/>
      <c r="E5" s="1241"/>
      <c r="F5" s="1241"/>
      <c r="G5" s="1241"/>
      <c r="H5" s="1241"/>
      <c r="I5" s="1241"/>
      <c r="J5" s="1241"/>
      <c r="K5" s="1241"/>
      <c r="L5" s="1226" t="s">
        <v>237</v>
      </c>
      <c r="M5" s="1232"/>
      <c r="N5" s="1232"/>
      <c r="O5" s="1232"/>
      <c r="P5" s="1226" t="s">
        <v>163</v>
      </c>
      <c r="Q5" s="1232"/>
      <c r="R5" s="1232"/>
      <c r="S5" s="1232"/>
      <c r="T5" s="1232"/>
      <c r="U5" s="1232"/>
      <c r="V5" s="1232"/>
      <c r="W5" s="1232"/>
      <c r="X5" s="1232"/>
      <c r="Y5" s="1232"/>
      <c r="Z5" s="1232"/>
      <c r="AA5" s="1232"/>
      <c r="AB5" s="1232"/>
      <c r="AC5" s="1232"/>
      <c r="AD5" s="1232"/>
      <c r="AE5" s="1232"/>
      <c r="AF5" s="1232"/>
      <c r="AG5" s="1242"/>
      <c r="AH5" s="38"/>
      <c r="AI5" s="38"/>
      <c r="AJ5" s="38"/>
    </row>
    <row r="6" spans="1:43" ht="15.75" customHeight="1">
      <c r="A6" s="1237"/>
      <c r="B6" s="1238"/>
      <c r="C6" s="1243" t="s">
        <v>238</v>
      </c>
      <c r="D6" s="635"/>
      <c r="E6" s="1226" t="s">
        <v>239</v>
      </c>
      <c r="F6" s="1232"/>
      <c r="G6" s="1232"/>
      <c r="H6" s="1232"/>
      <c r="I6" s="1232"/>
      <c r="J6" s="1242"/>
      <c r="K6" s="1225" t="s">
        <v>240</v>
      </c>
      <c r="L6" s="1220" t="s">
        <v>241</v>
      </c>
      <c r="M6" s="1220" t="s">
        <v>242</v>
      </c>
      <c r="N6" s="1220" t="s">
        <v>243</v>
      </c>
      <c r="O6" s="1225" t="s">
        <v>244</v>
      </c>
      <c r="P6" s="1226" t="s">
        <v>245</v>
      </c>
      <c r="Q6" s="1227"/>
      <c r="R6" s="1227"/>
      <c r="S6" s="1227"/>
      <c r="T6" s="1227"/>
      <c r="U6" s="1227"/>
      <c r="V6" s="1227"/>
      <c r="W6" s="1227"/>
      <c r="X6" s="1227"/>
      <c r="Y6" s="1227"/>
      <c r="Z6" s="1227"/>
      <c r="AA6" s="1227"/>
      <c r="AB6" s="1227"/>
      <c r="AC6" s="1227"/>
      <c r="AD6" s="1227"/>
      <c r="AE6" s="1227"/>
      <c r="AF6" s="1220" t="s">
        <v>217</v>
      </c>
      <c r="AG6" s="1225" t="s">
        <v>246</v>
      </c>
      <c r="AH6" s="50"/>
      <c r="AI6" s="50"/>
      <c r="AJ6" s="50"/>
      <c r="AK6" s="50"/>
      <c r="AL6" s="50"/>
      <c r="AM6" s="50"/>
      <c r="AN6" s="38"/>
      <c r="AO6" s="50"/>
      <c r="AP6" s="50"/>
      <c r="AQ6" s="50"/>
    </row>
    <row r="7" spans="1:43" ht="15.75" customHeight="1">
      <c r="A7" s="1237"/>
      <c r="B7" s="1238"/>
      <c r="C7" s="1244"/>
      <c r="D7" s="1216" t="s">
        <v>247</v>
      </c>
      <c r="E7" s="636" t="s">
        <v>169</v>
      </c>
      <c r="F7" s="637"/>
      <c r="G7" s="638" t="s">
        <v>248</v>
      </c>
      <c r="H7" s="639"/>
      <c r="I7" s="1220" t="s">
        <v>838</v>
      </c>
      <c r="J7" s="1225" t="s">
        <v>249</v>
      </c>
      <c r="K7" s="1221"/>
      <c r="L7" s="1216"/>
      <c r="M7" s="1216"/>
      <c r="N7" s="1216"/>
      <c r="O7" s="1221"/>
      <c r="P7" s="1226" t="s">
        <v>250</v>
      </c>
      <c r="Q7" s="1227"/>
      <c r="R7" s="1227"/>
      <c r="S7" s="1227"/>
      <c r="T7" s="1227"/>
      <c r="U7" s="1227"/>
      <c r="V7" s="1228"/>
      <c r="W7" s="1226" t="s">
        <v>251</v>
      </c>
      <c r="X7" s="1228"/>
      <c r="Y7" s="1232" t="s">
        <v>213</v>
      </c>
      <c r="Z7" s="1227"/>
      <c r="AA7" s="1227"/>
      <c r="AB7" s="1227"/>
      <c r="AC7" s="1227"/>
      <c r="AD7" s="1227"/>
      <c r="AE7" s="1225" t="s">
        <v>252</v>
      </c>
      <c r="AF7" s="1221"/>
      <c r="AG7" s="1221"/>
      <c r="AH7" s="50"/>
      <c r="AI7" s="50"/>
      <c r="AJ7" s="50"/>
    </row>
    <row r="8" spans="1:43" ht="16.5" customHeight="1">
      <c r="A8" s="1237"/>
      <c r="B8" s="1238"/>
      <c r="C8" s="1244"/>
      <c r="D8" s="1216"/>
      <c r="E8" s="1220" t="s">
        <v>253</v>
      </c>
      <c r="F8" s="1220" t="s">
        <v>254</v>
      </c>
      <c r="G8" s="1220" t="s">
        <v>255</v>
      </c>
      <c r="H8" s="1245" t="s">
        <v>256</v>
      </c>
      <c r="I8" s="1217"/>
      <c r="J8" s="1221"/>
      <c r="K8" s="1221"/>
      <c r="L8" s="1216"/>
      <c r="M8" s="1216"/>
      <c r="N8" s="1216"/>
      <c r="O8" s="1221"/>
      <c r="P8" s="1246" t="s">
        <v>218</v>
      </c>
      <c r="Q8" s="1226" t="s">
        <v>169</v>
      </c>
      <c r="R8" s="1242"/>
      <c r="S8" s="1248" t="s">
        <v>257</v>
      </c>
      <c r="T8" s="1249"/>
      <c r="U8" s="1220" t="s">
        <v>258</v>
      </c>
      <c r="V8" s="1202" t="s">
        <v>219</v>
      </c>
      <c r="W8" s="641" t="s">
        <v>259</v>
      </c>
      <c r="X8" s="1220" t="s">
        <v>221</v>
      </c>
      <c r="Y8" s="1253" t="s">
        <v>259</v>
      </c>
      <c r="Z8" s="1254"/>
      <c r="AA8" s="1255" t="s">
        <v>257</v>
      </c>
      <c r="AB8" s="1243"/>
      <c r="AC8" s="1220" t="s">
        <v>870</v>
      </c>
      <c r="AD8" s="1225" t="s">
        <v>260</v>
      </c>
      <c r="AE8" s="1221"/>
      <c r="AF8" s="1221"/>
      <c r="AG8" s="1221"/>
      <c r="AH8" s="50"/>
      <c r="AI8" s="50"/>
      <c r="AJ8" s="50"/>
    </row>
    <row r="9" spans="1:43" ht="25.9" customHeight="1">
      <c r="A9" s="1237"/>
      <c r="B9" s="1238"/>
      <c r="C9" s="1244"/>
      <c r="D9" s="1216"/>
      <c r="E9" s="1217"/>
      <c r="F9" s="1217"/>
      <c r="G9" s="1216"/>
      <c r="H9" s="1217"/>
      <c r="I9" s="1217"/>
      <c r="J9" s="1221"/>
      <c r="K9" s="1221"/>
      <c r="L9" s="1216"/>
      <c r="M9" s="1216"/>
      <c r="N9" s="1216"/>
      <c r="O9" s="1221"/>
      <c r="P9" s="1247"/>
      <c r="Q9" s="1215" t="s">
        <v>261</v>
      </c>
      <c r="R9" s="1220" t="s">
        <v>262</v>
      </c>
      <c r="S9" s="1220" t="s">
        <v>263</v>
      </c>
      <c r="T9" s="1245" t="s">
        <v>256</v>
      </c>
      <c r="U9" s="1216"/>
      <c r="V9" s="1203"/>
      <c r="W9" s="642" t="s">
        <v>264</v>
      </c>
      <c r="X9" s="1217"/>
      <c r="Y9" s="1251" t="s">
        <v>264</v>
      </c>
      <c r="Z9" s="1252"/>
      <c r="AA9" s="1256"/>
      <c r="AB9" s="1257"/>
      <c r="AC9" s="1216"/>
      <c r="AD9" s="1221"/>
      <c r="AE9" s="1221"/>
      <c r="AF9" s="1221"/>
      <c r="AG9" s="1221"/>
      <c r="AH9" s="50"/>
      <c r="AI9" s="50"/>
      <c r="AJ9" s="50"/>
    </row>
    <row r="10" spans="1:43" ht="47.25" customHeight="1">
      <c r="A10" s="1237"/>
      <c r="B10" s="1238"/>
      <c r="C10" s="1244"/>
      <c r="D10" s="1216"/>
      <c r="E10" s="1217"/>
      <c r="F10" s="1217"/>
      <c r="G10" s="1216"/>
      <c r="H10" s="1217"/>
      <c r="I10" s="1217"/>
      <c r="J10" s="1221"/>
      <c r="K10" s="1221"/>
      <c r="L10" s="1216"/>
      <c r="M10" s="1216"/>
      <c r="N10" s="1216"/>
      <c r="O10" s="1221"/>
      <c r="P10" s="1247"/>
      <c r="Q10" s="1205"/>
      <c r="R10" s="1224"/>
      <c r="S10" s="1223"/>
      <c r="T10" s="1224"/>
      <c r="U10" s="1223"/>
      <c r="V10" s="643" t="s">
        <v>265</v>
      </c>
      <c r="W10" s="644" t="s">
        <v>266</v>
      </c>
      <c r="X10" s="1224"/>
      <c r="Y10" s="1220" t="s">
        <v>220</v>
      </c>
      <c r="Z10" s="1220" t="s">
        <v>216</v>
      </c>
      <c r="AA10" s="1220" t="s">
        <v>263</v>
      </c>
      <c r="AB10" s="1245" t="s">
        <v>256</v>
      </c>
      <c r="AC10" s="1223"/>
      <c r="AD10" s="1222"/>
      <c r="AE10" s="1222"/>
      <c r="AF10" s="1222"/>
      <c r="AG10" s="1222"/>
    </row>
    <row r="11" spans="1:43" ht="11.25" customHeight="1">
      <c r="A11" s="1237"/>
      <c r="B11" s="1238"/>
      <c r="C11" s="1244"/>
      <c r="D11" s="1223"/>
      <c r="E11" s="1224"/>
      <c r="F11" s="1224"/>
      <c r="G11" s="1223"/>
      <c r="H11" s="1224"/>
      <c r="I11" s="1224"/>
      <c r="J11" s="1222"/>
      <c r="K11" s="1222"/>
      <c r="L11" s="1223"/>
      <c r="M11" s="1223"/>
      <c r="N11" s="1223"/>
      <c r="O11" s="1222"/>
      <c r="P11" s="1247"/>
      <c r="Q11" s="1205"/>
      <c r="R11" s="1224"/>
      <c r="S11" s="1223"/>
      <c r="T11" s="1224"/>
      <c r="U11" s="1223"/>
      <c r="V11" s="645" t="s">
        <v>267</v>
      </c>
      <c r="W11" s="646" t="s">
        <v>268</v>
      </c>
      <c r="X11" s="647" t="s">
        <v>269</v>
      </c>
      <c r="Y11" s="1224"/>
      <c r="Z11" s="1224"/>
      <c r="AA11" s="1223"/>
      <c r="AB11" s="1224"/>
      <c r="AC11" s="1223"/>
      <c r="AD11" s="1222"/>
      <c r="AE11" s="1222"/>
      <c r="AF11" s="1222"/>
      <c r="AG11" s="1222"/>
    </row>
    <row r="12" spans="1:43" ht="16.5">
      <c r="A12" s="1239"/>
      <c r="B12" s="1240"/>
      <c r="C12" s="648">
        <v>-1</v>
      </c>
      <c r="D12" s="649">
        <v>-2</v>
      </c>
      <c r="E12" s="649">
        <v>-3</v>
      </c>
      <c r="F12" s="650">
        <v>-4</v>
      </c>
      <c r="G12" s="649">
        <v>-5</v>
      </c>
      <c r="H12" s="651">
        <v>-6</v>
      </c>
      <c r="I12" s="649">
        <v>-7</v>
      </c>
      <c r="J12" s="650">
        <v>-8</v>
      </c>
      <c r="K12" s="652">
        <v>-9</v>
      </c>
      <c r="L12" s="653">
        <v>-10</v>
      </c>
      <c r="M12" s="652">
        <v>-11</v>
      </c>
      <c r="N12" s="652">
        <v>-12</v>
      </c>
      <c r="O12" s="654">
        <v>-13</v>
      </c>
      <c r="P12" s="652">
        <v>-14</v>
      </c>
      <c r="Q12" s="653">
        <v>-15</v>
      </c>
      <c r="R12" s="652">
        <v>-16</v>
      </c>
      <c r="S12" s="652">
        <v>-17</v>
      </c>
      <c r="T12" s="655">
        <v>-18</v>
      </c>
      <c r="U12" s="652">
        <v>-19</v>
      </c>
      <c r="V12" s="653">
        <v>-20</v>
      </c>
      <c r="W12" s="652">
        <v>-21</v>
      </c>
      <c r="X12" s="652">
        <v>-22</v>
      </c>
      <c r="Y12" s="652">
        <v>-23</v>
      </c>
      <c r="Z12" s="652">
        <v>-24</v>
      </c>
      <c r="AA12" s="652">
        <v>-25</v>
      </c>
      <c r="AB12" s="652">
        <v>-26</v>
      </c>
      <c r="AC12" s="652">
        <v>-27</v>
      </c>
      <c r="AD12" s="652">
        <v>-28</v>
      </c>
      <c r="AE12" s="652">
        <v>-29</v>
      </c>
      <c r="AF12" s="652">
        <v>-30</v>
      </c>
      <c r="AG12" s="652">
        <v>-31</v>
      </c>
    </row>
    <row r="13" spans="1:43">
      <c r="A13" s="19"/>
      <c r="B13" s="390"/>
      <c r="C13" s="391"/>
      <c r="D13" s="392"/>
      <c r="E13" s="392"/>
      <c r="F13" s="393"/>
      <c r="G13" s="392"/>
      <c r="H13" s="394"/>
      <c r="I13" s="392"/>
      <c r="J13" s="393"/>
      <c r="K13" s="392"/>
      <c r="L13" s="394"/>
      <c r="M13" s="392"/>
      <c r="N13" s="392"/>
      <c r="O13" s="51"/>
      <c r="P13" s="392"/>
      <c r="Q13" s="394"/>
      <c r="R13" s="392"/>
      <c r="S13" s="392"/>
      <c r="T13" s="393"/>
      <c r="U13" s="392"/>
      <c r="V13" s="394"/>
      <c r="W13" s="392"/>
      <c r="X13" s="392"/>
      <c r="Y13" s="392"/>
      <c r="Z13" s="392"/>
      <c r="AA13" s="392"/>
      <c r="AB13" s="393"/>
      <c r="AC13" s="392"/>
      <c r="AD13" s="394"/>
      <c r="AE13" s="394"/>
      <c r="AF13" s="392"/>
      <c r="AG13" s="393"/>
    </row>
    <row r="14" spans="1:43" s="54" customFormat="1" ht="12.75">
      <c r="A14" s="53">
        <v>2018</v>
      </c>
      <c r="B14" s="395"/>
      <c r="C14" s="223">
        <v>463511.82875599997</v>
      </c>
      <c r="D14" s="223">
        <v>296274.90602634999</v>
      </c>
      <c r="E14" s="223">
        <v>5965178.160537011</v>
      </c>
      <c r="F14" s="223">
        <v>226385.91414263847</v>
      </c>
      <c r="G14" s="223">
        <v>137927.97500000001</v>
      </c>
      <c r="H14" s="223">
        <v>946684.21</v>
      </c>
      <c r="I14" s="223">
        <v>693625.03899999987</v>
      </c>
      <c r="J14" s="223">
        <v>7969801.2986796489</v>
      </c>
      <c r="K14" s="223">
        <v>8729588.0334619991</v>
      </c>
      <c r="L14" s="223">
        <v>750541.14853672683</v>
      </c>
      <c r="M14" s="223">
        <v>-817548.19624504796</v>
      </c>
      <c r="N14" s="223">
        <v>-66657.63</v>
      </c>
      <c r="O14" s="224">
        <v>-133664.67770832113</v>
      </c>
      <c r="P14" s="223">
        <v>472817.03840745997</v>
      </c>
      <c r="Q14" s="223">
        <v>1643185.4524037701</v>
      </c>
      <c r="R14" s="223">
        <v>400708.8990144321</v>
      </c>
      <c r="S14" s="223">
        <v>6750</v>
      </c>
      <c r="T14" s="223">
        <v>511819.50699999998</v>
      </c>
      <c r="U14" s="223">
        <v>64755.718000000001</v>
      </c>
      <c r="V14" s="223">
        <v>3100036.6148256618</v>
      </c>
      <c r="W14" s="223">
        <v>755379.61471053096</v>
      </c>
      <c r="X14" s="223">
        <v>755379.61471053096</v>
      </c>
      <c r="Y14" s="223">
        <v>5135546.6724300003</v>
      </c>
      <c r="Z14" s="223">
        <v>425804.77012101136</v>
      </c>
      <c r="AA14" s="223">
        <v>142102.24</v>
      </c>
      <c r="AB14" s="223">
        <v>611724.25299999991</v>
      </c>
      <c r="AC14" s="223">
        <v>1185946.4239999999</v>
      </c>
      <c r="AD14" s="223">
        <v>7501124.3595510107</v>
      </c>
      <c r="AE14" s="223">
        <v>11356540.589087203</v>
      </c>
      <c r="AF14" s="223">
        <v>-2493287.8779187254</v>
      </c>
      <c r="AG14" s="223">
        <v>8863252.7111684773</v>
      </c>
      <c r="AP14" s="52"/>
    </row>
    <row r="15" spans="1:43" s="54" customFormat="1" ht="12.75">
      <c r="A15" s="53">
        <v>2019</v>
      </c>
      <c r="B15" s="395"/>
      <c r="C15" s="223">
        <v>485061.29982400005</v>
      </c>
      <c r="D15" s="223">
        <v>315262.89838859002</v>
      </c>
      <c r="E15" s="223">
        <v>6398509.1903654998</v>
      </c>
      <c r="F15" s="223">
        <v>240737.16332966695</v>
      </c>
      <c r="G15" s="223">
        <v>145976.91999999998</v>
      </c>
      <c r="H15" s="223">
        <v>1131552.3329999999</v>
      </c>
      <c r="I15" s="223">
        <v>727425.07500000007</v>
      </c>
      <c r="J15" s="223">
        <v>8644200.681695167</v>
      </c>
      <c r="K15" s="223">
        <v>9444524.879907757</v>
      </c>
      <c r="L15" s="223">
        <v>895997.46782718995</v>
      </c>
      <c r="M15" s="223">
        <v>-795295.64592287363</v>
      </c>
      <c r="N15" s="223">
        <v>-11940.805</v>
      </c>
      <c r="O15" s="224">
        <v>88761.016904316319</v>
      </c>
      <c r="P15" s="223">
        <v>363031.78314259002</v>
      </c>
      <c r="Q15" s="223">
        <v>1979686.8662899998</v>
      </c>
      <c r="R15" s="223">
        <v>453208.56512880721</v>
      </c>
      <c r="S15" s="223">
        <v>10790.3</v>
      </c>
      <c r="T15" s="223">
        <v>603064.52899999986</v>
      </c>
      <c r="U15" s="223">
        <v>73169.214999999997</v>
      </c>
      <c r="V15" s="223">
        <v>3482951.258561397</v>
      </c>
      <c r="W15" s="223">
        <v>817953.30891918088</v>
      </c>
      <c r="X15" s="223">
        <v>817953.30891918088</v>
      </c>
      <c r="Y15" s="223">
        <v>5375076.5397460004</v>
      </c>
      <c r="Z15" s="223">
        <v>421782.04817953135</v>
      </c>
      <c r="AA15" s="223">
        <v>154234.174</v>
      </c>
      <c r="AB15" s="223">
        <v>659916.46400000004</v>
      </c>
      <c r="AC15" s="223">
        <v>1182241.2949999999</v>
      </c>
      <c r="AD15" s="223">
        <v>7793250.5209255321</v>
      </c>
      <c r="AE15" s="223">
        <v>12094155.08840611</v>
      </c>
      <c r="AF15" s="223">
        <v>-2738391.2264219951</v>
      </c>
      <c r="AG15" s="223">
        <v>9355763.8619841151</v>
      </c>
      <c r="AP15" s="52"/>
    </row>
    <row r="16" spans="1:43" s="54" customFormat="1" ht="12.75">
      <c r="A16" s="53">
        <v>2020</v>
      </c>
      <c r="B16" s="395"/>
      <c r="C16" s="223">
        <v>629923.76468900009</v>
      </c>
      <c r="D16" s="223">
        <v>457952.4137786401</v>
      </c>
      <c r="E16" s="223">
        <v>7780547.3873282298</v>
      </c>
      <c r="F16" s="223">
        <v>317416.32595778833</v>
      </c>
      <c r="G16" s="223">
        <v>169265.101</v>
      </c>
      <c r="H16" s="223">
        <v>1384355.4280000003</v>
      </c>
      <c r="I16" s="223">
        <v>722420.85700000008</v>
      </c>
      <c r="J16" s="223">
        <v>10374005.09928602</v>
      </c>
      <c r="K16" s="223">
        <v>11461881.27775366</v>
      </c>
      <c r="L16" s="223">
        <v>526778.52873080177</v>
      </c>
      <c r="M16" s="223">
        <v>-736246.8877777108</v>
      </c>
      <c r="N16" s="223">
        <v>-7640.5909999999994</v>
      </c>
      <c r="O16" s="224">
        <v>-217108.95004690901</v>
      </c>
      <c r="P16" s="223">
        <v>868891.68011794006</v>
      </c>
      <c r="Q16" s="223">
        <v>3203693.8096689996</v>
      </c>
      <c r="R16" s="223">
        <v>475475.87619530084</v>
      </c>
      <c r="S16" s="223">
        <v>10177.938</v>
      </c>
      <c r="T16" s="223">
        <v>732035.33700000006</v>
      </c>
      <c r="U16" s="223">
        <v>75471.123999999996</v>
      </c>
      <c r="V16" s="223">
        <v>5365745.7649822403</v>
      </c>
      <c r="W16" s="223">
        <v>1002174.1586098598</v>
      </c>
      <c r="X16" s="223">
        <v>1002174.1586098598</v>
      </c>
      <c r="Y16" s="223">
        <v>5748117.019661</v>
      </c>
      <c r="Z16" s="223">
        <v>422820.24427641911</v>
      </c>
      <c r="AA16" s="223">
        <v>172101.74699999997</v>
      </c>
      <c r="AB16" s="223">
        <v>764378.18300000019</v>
      </c>
      <c r="AC16" s="223">
        <v>1177098.2149999999</v>
      </c>
      <c r="AD16" s="223">
        <v>8284515.4089374188</v>
      </c>
      <c r="AE16" s="223">
        <v>14652435.332529519</v>
      </c>
      <c r="AF16" s="223">
        <v>-2973445.1067288723</v>
      </c>
      <c r="AG16" s="223">
        <v>11678990.225800646</v>
      </c>
      <c r="AP16" s="52"/>
    </row>
    <row r="17" spans="1:42" s="54" customFormat="1" ht="12.75">
      <c r="A17" s="53">
        <v>2021</v>
      </c>
      <c r="B17" s="395"/>
      <c r="C17" s="223">
        <v>769804.07073600008</v>
      </c>
      <c r="D17" s="223">
        <v>637864.62332861999</v>
      </c>
      <c r="E17" s="223">
        <v>8784222.5874735024</v>
      </c>
      <c r="F17" s="223">
        <v>268538.13617724157</v>
      </c>
      <c r="G17" s="223">
        <v>184391.97399999999</v>
      </c>
      <c r="H17" s="223">
        <v>1578240.74</v>
      </c>
      <c r="I17" s="223">
        <v>762291.21984000003</v>
      </c>
      <c r="J17" s="223">
        <v>11577684.657490743</v>
      </c>
      <c r="K17" s="223">
        <v>12985353.351555362</v>
      </c>
      <c r="L17" s="223">
        <v>-387262.53833579551</v>
      </c>
      <c r="M17" s="223">
        <v>-594713.22258016956</v>
      </c>
      <c r="N17" s="223">
        <v>-16645.164000000001</v>
      </c>
      <c r="O17" s="224">
        <v>-998620.92491596506</v>
      </c>
      <c r="P17" s="223">
        <v>2094094.6192286201</v>
      </c>
      <c r="Q17" s="223">
        <v>3361339.9469150002</v>
      </c>
      <c r="R17" s="223">
        <v>376985.42925154557</v>
      </c>
      <c r="S17" s="223">
        <v>9077.89</v>
      </c>
      <c r="T17" s="223">
        <v>835450.05300000007</v>
      </c>
      <c r="U17" s="223">
        <v>92380.475940000004</v>
      </c>
      <c r="V17" s="223">
        <v>6769328.414335167</v>
      </c>
      <c r="W17" s="223">
        <v>1188103.2101948017</v>
      </c>
      <c r="X17" s="223">
        <v>1188103.2101948017</v>
      </c>
      <c r="Y17" s="223">
        <v>6498862.3487860002</v>
      </c>
      <c r="Z17" s="223">
        <v>482565.52528920094</v>
      </c>
      <c r="AA17" s="223">
        <v>200803.15099999998</v>
      </c>
      <c r="AB17" s="223">
        <v>892942.755</v>
      </c>
      <c r="AC17" s="223">
        <v>1263769.7482</v>
      </c>
      <c r="AD17" s="223">
        <v>9338943.5282752011</v>
      </c>
      <c r="AE17" s="223">
        <v>17296375.152805172</v>
      </c>
      <c r="AF17" s="223">
        <v>-3312400.8775623711</v>
      </c>
      <c r="AG17" s="223">
        <v>13983974.275242802</v>
      </c>
      <c r="AP17" s="52"/>
    </row>
    <row r="18" spans="1:42" s="54" customFormat="1" ht="12.75">
      <c r="A18" s="53">
        <v>2022</v>
      </c>
      <c r="B18" s="395"/>
      <c r="C18" s="223">
        <v>728092.73950500006</v>
      </c>
      <c r="D18" s="223">
        <v>679644.50882665999</v>
      </c>
      <c r="E18" s="223">
        <v>10231983.532800779</v>
      </c>
      <c r="F18" s="223">
        <v>467456.46139003063</v>
      </c>
      <c r="G18" s="223">
        <v>201544.647</v>
      </c>
      <c r="H18" s="223">
        <v>1681257.9009999998</v>
      </c>
      <c r="I18" s="223">
        <v>849823.14043999987</v>
      </c>
      <c r="J18" s="223">
        <v>13432065.682630811</v>
      </c>
      <c r="K18" s="223">
        <v>14839802.930962471</v>
      </c>
      <c r="L18" s="223">
        <v>-1613860.8621647602</v>
      </c>
      <c r="M18" s="223">
        <v>-152951.93946629949</v>
      </c>
      <c r="N18" s="223">
        <v>0</v>
      </c>
      <c r="O18" s="224">
        <v>-1766812.8016310597</v>
      </c>
      <c r="P18" s="223">
        <v>3432493.15077266</v>
      </c>
      <c r="Q18" s="223">
        <v>3639290.4694069996</v>
      </c>
      <c r="R18" s="223">
        <v>399324.85433259537</v>
      </c>
      <c r="S18" s="223">
        <v>15439.621999999999</v>
      </c>
      <c r="T18" s="223">
        <v>866044.26399999997</v>
      </c>
      <c r="U18" s="223">
        <v>116037.30197</v>
      </c>
      <c r="V18" s="223">
        <v>8468629.6624822542</v>
      </c>
      <c r="W18" s="223">
        <v>1749708.0863641743</v>
      </c>
      <c r="X18" s="223">
        <v>1749708.0863641743</v>
      </c>
      <c r="Y18" s="223">
        <v>6732313.259908</v>
      </c>
      <c r="Z18" s="223">
        <v>679142.87811062613</v>
      </c>
      <c r="AA18" s="223">
        <v>237062.236</v>
      </c>
      <c r="AB18" s="223">
        <v>922074.32863000012</v>
      </c>
      <c r="AC18" s="223">
        <v>1346891.71077</v>
      </c>
      <c r="AD18" s="223">
        <v>9917484.4134186264</v>
      </c>
      <c r="AE18" s="223">
        <v>20135822.162265055</v>
      </c>
      <c r="AF18" s="223">
        <v>-3529206.4297721661</v>
      </c>
      <c r="AG18" s="223">
        <v>16606615.732492888</v>
      </c>
      <c r="AP18" s="52"/>
    </row>
    <row r="19" spans="1:42" s="54" customFormat="1" ht="12.75">
      <c r="A19" s="217">
        <v>2023</v>
      </c>
      <c r="B19" s="629" t="s">
        <v>867</v>
      </c>
      <c r="C19" s="223">
        <v>879342.16568900004</v>
      </c>
      <c r="D19" s="223">
        <v>705062.42809924996</v>
      </c>
      <c r="E19" s="223">
        <v>11007835.960291971</v>
      </c>
      <c r="F19" s="223">
        <v>435665.10904106387</v>
      </c>
      <c r="G19" s="223">
        <v>217833.90299999999</v>
      </c>
      <c r="H19" s="223">
        <v>1694129.57</v>
      </c>
      <c r="I19" s="223">
        <v>889294.62333000009</v>
      </c>
      <c r="J19" s="223">
        <v>14244759.165663034</v>
      </c>
      <c r="K19" s="223">
        <v>15829163.759451283</v>
      </c>
      <c r="L19" s="223">
        <v>-837336.45453224017</v>
      </c>
      <c r="M19" s="223">
        <v>381238.41597148776</v>
      </c>
      <c r="N19" s="223">
        <v>0</v>
      </c>
      <c r="O19" s="224">
        <v>-456098.03856075241</v>
      </c>
      <c r="P19" s="223">
        <v>2376234.4134972501</v>
      </c>
      <c r="Q19" s="223">
        <v>5689314.7521200003</v>
      </c>
      <c r="R19" s="223">
        <v>219442.11937698961</v>
      </c>
      <c r="S19" s="223">
        <v>62021.714999999997</v>
      </c>
      <c r="T19" s="223">
        <v>960148.01</v>
      </c>
      <c r="U19" s="223">
        <v>200062.27458</v>
      </c>
      <c r="V19" s="223">
        <v>9507223.2845742404</v>
      </c>
      <c r="W19" s="223">
        <v>769810.31920397782</v>
      </c>
      <c r="X19" s="223">
        <v>769810.31920397782</v>
      </c>
      <c r="Y19" s="223">
        <v>6834817.5681189997</v>
      </c>
      <c r="Z19" s="223">
        <v>531600.34004442452</v>
      </c>
      <c r="AA19" s="223">
        <v>234167.288</v>
      </c>
      <c r="AB19" s="223">
        <v>892038.97200000007</v>
      </c>
      <c r="AC19" s="223">
        <v>1322692.57231</v>
      </c>
      <c r="AD19" s="223">
        <v>9815316.740473425</v>
      </c>
      <c r="AE19" s="223">
        <v>20092350.344251644</v>
      </c>
      <c r="AF19" s="223">
        <v>-3807088.5507911751</v>
      </c>
      <c r="AG19" s="223">
        <v>16285261.79346047</v>
      </c>
      <c r="AP19" s="52"/>
    </row>
    <row r="20" spans="1:42" s="54" customFormat="1" ht="12.75">
      <c r="A20" s="53">
        <v>2024</v>
      </c>
      <c r="B20" s="395"/>
      <c r="C20" s="223">
        <v>1033279.6165720001</v>
      </c>
      <c r="D20" s="223">
        <v>830265.26002548996</v>
      </c>
      <c r="E20" s="223">
        <v>11943611.582336001</v>
      </c>
      <c r="F20" s="396">
        <v>388102.27929165598</v>
      </c>
      <c r="G20" s="223">
        <v>249409.96400000001</v>
      </c>
      <c r="H20" s="224">
        <v>1761522.399</v>
      </c>
      <c r="I20" s="223">
        <v>1054489.2240000002</v>
      </c>
      <c r="J20" s="396">
        <v>15397135.448627656</v>
      </c>
      <c r="K20" s="223">
        <v>17260680.325225145</v>
      </c>
      <c r="L20" s="224">
        <v>222492.14916032954</v>
      </c>
      <c r="M20" s="223">
        <v>350759.19373894588</v>
      </c>
      <c r="N20" s="223">
        <v>-21097.148000000001</v>
      </c>
      <c r="O20" s="56">
        <v>552154.19489927543</v>
      </c>
      <c r="P20" s="223">
        <v>1773558.4617424898</v>
      </c>
      <c r="Q20" s="224">
        <v>6437535.3597650006</v>
      </c>
      <c r="R20" s="223">
        <v>59014.507773697194</v>
      </c>
      <c r="S20" s="223">
        <v>37897.644</v>
      </c>
      <c r="T20" s="396">
        <v>1040561.285</v>
      </c>
      <c r="U20" s="223">
        <v>121090.76700000001</v>
      </c>
      <c r="V20" s="224">
        <v>9469658.025281189</v>
      </c>
      <c r="W20" s="223">
        <v>656664.21752807777</v>
      </c>
      <c r="X20" s="223">
        <v>656664.21752807777</v>
      </c>
      <c r="Y20" s="223">
        <v>7560156.0944689997</v>
      </c>
      <c r="Z20" s="223">
        <v>595888.71748520492</v>
      </c>
      <c r="AA20" s="223">
        <v>263130.70799999998</v>
      </c>
      <c r="AB20" s="396">
        <v>890951.72900000017</v>
      </c>
      <c r="AC20" s="223">
        <v>1599815.7439999999</v>
      </c>
      <c r="AD20" s="224">
        <v>10909942.992954206</v>
      </c>
      <c r="AE20" s="224">
        <v>21036265.235763472</v>
      </c>
      <c r="AF20" s="223">
        <v>-4327739.1054369891</v>
      </c>
      <c r="AG20" s="396">
        <v>16708526.130326483</v>
      </c>
      <c r="AP20" s="52"/>
    </row>
    <row r="21" spans="1:42" s="54" customFormat="1" ht="12.75">
      <c r="A21" s="57"/>
      <c r="B21" s="395"/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23"/>
      <c r="AF21" s="223"/>
      <c r="AG21" s="223"/>
      <c r="AP21" s="52"/>
    </row>
    <row r="22" spans="1:42" s="54" customFormat="1" ht="12.75">
      <c r="A22" s="57">
        <v>2018</v>
      </c>
      <c r="B22" s="589" t="s">
        <v>144</v>
      </c>
      <c r="C22" s="223">
        <v>423168.77235900005</v>
      </c>
      <c r="D22" s="223">
        <v>289546.4846575</v>
      </c>
      <c r="E22" s="223">
        <v>5279071.1698065009</v>
      </c>
      <c r="F22" s="396">
        <v>219595.62752074393</v>
      </c>
      <c r="G22" s="223">
        <v>136106.70500000002</v>
      </c>
      <c r="H22" s="224">
        <v>860142.90799999994</v>
      </c>
      <c r="I22" s="223">
        <v>692199.05</v>
      </c>
      <c r="J22" s="396">
        <v>7187115.4603272444</v>
      </c>
      <c r="K22" s="223">
        <v>7899830.7173437439</v>
      </c>
      <c r="L22" s="224">
        <v>863681.79776381003</v>
      </c>
      <c r="M22" s="223">
        <v>-736114.47373588081</v>
      </c>
      <c r="N22" s="223">
        <v>-156199.53000000003</v>
      </c>
      <c r="O22" s="56">
        <v>-28632.205972070806</v>
      </c>
      <c r="P22" s="223">
        <v>232550.47777333998</v>
      </c>
      <c r="Q22" s="223">
        <v>1625106.5250720002</v>
      </c>
      <c r="R22" s="223">
        <v>363756.38332217047</v>
      </c>
      <c r="S22" s="223">
        <v>5550</v>
      </c>
      <c r="T22" s="396">
        <v>540658.897</v>
      </c>
      <c r="U22" s="223">
        <v>63978.214</v>
      </c>
      <c r="V22" s="223">
        <v>2831600.4971675104</v>
      </c>
      <c r="W22" s="223">
        <v>528120.16723006801</v>
      </c>
      <c r="X22" s="223">
        <v>528120.16723006801</v>
      </c>
      <c r="Y22" s="223">
        <v>4504140.0128352791</v>
      </c>
      <c r="Z22" s="223">
        <v>337999.54238668538</v>
      </c>
      <c r="AA22" s="223">
        <v>129935.372</v>
      </c>
      <c r="AB22" s="223">
        <v>545759.12400000007</v>
      </c>
      <c r="AC22" s="223">
        <v>1068456.9079999996</v>
      </c>
      <c r="AD22" s="224">
        <v>6586290.9592219647</v>
      </c>
      <c r="AE22" s="224">
        <v>9946011.6236195434</v>
      </c>
      <c r="AF22" s="223">
        <v>-2017548.7003043096</v>
      </c>
      <c r="AG22" s="223">
        <v>7928462.9233152336</v>
      </c>
      <c r="AP22" s="52"/>
    </row>
    <row r="23" spans="1:42" s="54" customFormat="1" ht="12.75">
      <c r="A23" s="57"/>
      <c r="B23" s="589" t="s">
        <v>145</v>
      </c>
      <c r="C23" s="223">
        <v>431003.61953299999</v>
      </c>
      <c r="D23" s="223">
        <v>273706.93146529997</v>
      </c>
      <c r="E23" s="223">
        <v>5362979.8372684997</v>
      </c>
      <c r="F23" s="396">
        <v>210980.93156915926</v>
      </c>
      <c r="G23" s="223">
        <v>136600.31599999999</v>
      </c>
      <c r="H23" s="224">
        <v>866293.98499999999</v>
      </c>
      <c r="I23" s="223">
        <v>697483.36399999994</v>
      </c>
      <c r="J23" s="396">
        <v>7274338.4338376587</v>
      </c>
      <c r="K23" s="223">
        <v>7979048.984835959</v>
      </c>
      <c r="L23" s="224">
        <v>869190.08079987974</v>
      </c>
      <c r="M23" s="223">
        <v>-753232.12978564668</v>
      </c>
      <c r="N23" s="223">
        <v>-157371.95699999999</v>
      </c>
      <c r="O23" s="56">
        <v>-41414.00598576694</v>
      </c>
      <c r="P23" s="223">
        <v>225576.8161813</v>
      </c>
      <c r="Q23" s="224">
        <v>1653628.6480309998</v>
      </c>
      <c r="R23" s="223">
        <v>366511.78591685911</v>
      </c>
      <c r="S23" s="223">
        <v>5500</v>
      </c>
      <c r="T23" s="396">
        <v>538689.15600000008</v>
      </c>
      <c r="U23" s="223">
        <v>65797.625</v>
      </c>
      <c r="V23" s="224">
        <v>2855704.031129159</v>
      </c>
      <c r="W23" s="223">
        <v>545516.07668831525</v>
      </c>
      <c r="X23" s="223">
        <v>545516.07668831525</v>
      </c>
      <c r="Y23" s="223">
        <v>4545900.4981412794</v>
      </c>
      <c r="Z23" s="223">
        <v>354117.85889148992</v>
      </c>
      <c r="AA23" s="223">
        <v>131001.152</v>
      </c>
      <c r="AB23" s="396">
        <v>554932.45400000014</v>
      </c>
      <c r="AC23" s="223">
        <v>1074379.2669999998</v>
      </c>
      <c r="AD23" s="224">
        <v>6660331.230032769</v>
      </c>
      <c r="AE23" s="224">
        <v>10061551.337850243</v>
      </c>
      <c r="AF23" s="223">
        <v>-2041088.3460279889</v>
      </c>
      <c r="AG23" s="396">
        <v>8020462.9918222539</v>
      </c>
      <c r="AP23" s="52"/>
    </row>
    <row r="24" spans="1:42" s="54" customFormat="1" ht="12.75">
      <c r="A24" s="57"/>
      <c r="B24" s="589" t="s">
        <v>146</v>
      </c>
      <c r="C24" s="223">
        <v>454982.92924100003</v>
      </c>
      <c r="D24" s="223">
        <v>308016.55878330005</v>
      </c>
      <c r="E24" s="223">
        <v>5454317.9011209989</v>
      </c>
      <c r="F24" s="396">
        <v>199413.02061162994</v>
      </c>
      <c r="G24" s="223">
        <v>136381.29699999999</v>
      </c>
      <c r="H24" s="224">
        <v>866927.14499999979</v>
      </c>
      <c r="I24" s="223">
        <v>691798.37899999996</v>
      </c>
      <c r="J24" s="396">
        <v>7348837.7427326282</v>
      </c>
      <c r="K24" s="223">
        <v>8111837.2307569282</v>
      </c>
      <c r="L24" s="224">
        <v>858701.22979736014</v>
      </c>
      <c r="M24" s="223">
        <v>-752516.33257856895</v>
      </c>
      <c r="N24" s="223">
        <v>-158119.73199999999</v>
      </c>
      <c r="O24" s="56">
        <v>-51934.834781208803</v>
      </c>
      <c r="P24" s="223">
        <v>261918.29109330004</v>
      </c>
      <c r="Q24" s="224">
        <v>1650646.9534759999</v>
      </c>
      <c r="R24" s="223">
        <v>365895.51435027528</v>
      </c>
      <c r="S24" s="223">
        <v>5500</v>
      </c>
      <c r="T24" s="396">
        <v>549610.81999999995</v>
      </c>
      <c r="U24" s="223">
        <v>72088.948999999993</v>
      </c>
      <c r="V24" s="224">
        <v>2905660.5279195751</v>
      </c>
      <c r="W24" s="223">
        <v>556895.75358411844</v>
      </c>
      <c r="X24" s="223">
        <v>556895.75358411844</v>
      </c>
      <c r="Y24" s="223">
        <v>4665169.7776382789</v>
      </c>
      <c r="Z24" s="223">
        <v>357021.42879925348</v>
      </c>
      <c r="AA24" s="223">
        <v>132031.1</v>
      </c>
      <c r="AB24" s="396">
        <v>561862.44999999995</v>
      </c>
      <c r="AC24" s="223">
        <v>1131189.659</v>
      </c>
      <c r="AD24" s="224">
        <v>6847274.4154375326</v>
      </c>
      <c r="AE24" s="224">
        <v>10309830.696941227</v>
      </c>
      <c r="AF24" s="223">
        <v>-2146058.6314031584</v>
      </c>
      <c r="AG24" s="396">
        <v>8163772.0655380683</v>
      </c>
      <c r="AP24" s="52"/>
    </row>
    <row r="25" spans="1:42" s="54" customFormat="1" ht="12.75">
      <c r="A25" s="57"/>
      <c r="B25" s="589" t="s">
        <v>147</v>
      </c>
      <c r="C25" s="223">
        <v>453030.58128900005</v>
      </c>
      <c r="D25" s="223">
        <v>282511.23808629997</v>
      </c>
      <c r="E25" s="223">
        <v>5538078.7966315001</v>
      </c>
      <c r="F25" s="396">
        <v>233013.30537071262</v>
      </c>
      <c r="G25" s="223">
        <v>138306.87900000002</v>
      </c>
      <c r="H25" s="224">
        <v>875712.56600000011</v>
      </c>
      <c r="I25" s="223">
        <v>697355.89100000006</v>
      </c>
      <c r="J25" s="396">
        <v>7482467.4380022129</v>
      </c>
      <c r="K25" s="223">
        <v>8218009.2573775128</v>
      </c>
      <c r="L25" s="224">
        <v>835202.5802127301</v>
      </c>
      <c r="M25" s="223">
        <v>-715755.68687776523</v>
      </c>
      <c r="N25" s="223">
        <v>-159767.54</v>
      </c>
      <c r="O25" s="56">
        <v>-40320.646665035136</v>
      </c>
      <c r="P25" s="223">
        <v>291833.03687030001</v>
      </c>
      <c r="Q25" s="224">
        <v>1656012.0681100001</v>
      </c>
      <c r="R25" s="223">
        <v>374643.22771200136</v>
      </c>
      <c r="S25" s="223">
        <v>6000</v>
      </c>
      <c r="T25" s="396">
        <v>551882.51099999994</v>
      </c>
      <c r="U25" s="223">
        <v>67716.445000000007</v>
      </c>
      <c r="V25" s="224">
        <v>2948087.2886923011</v>
      </c>
      <c r="W25" s="223">
        <v>581017.88935110776</v>
      </c>
      <c r="X25" s="223">
        <v>581017.88935110776</v>
      </c>
      <c r="Y25" s="223">
        <v>4684415.2516653799</v>
      </c>
      <c r="Z25" s="223">
        <v>360045.84239858337</v>
      </c>
      <c r="AA25" s="223">
        <v>133786.57499999998</v>
      </c>
      <c r="AB25" s="396">
        <v>566633.06699999992</v>
      </c>
      <c r="AC25" s="223">
        <v>1135370.3739999998</v>
      </c>
      <c r="AD25" s="224">
        <v>6880251.1100639626</v>
      </c>
      <c r="AE25" s="224">
        <v>10409356.288107371</v>
      </c>
      <c r="AF25" s="223">
        <v>-2151026.3840648248</v>
      </c>
      <c r="AG25" s="396">
        <v>8258329.9040425457</v>
      </c>
      <c r="AP25" s="52"/>
    </row>
    <row r="26" spans="1:42" s="54" customFormat="1" ht="12.75">
      <c r="A26" s="57"/>
      <c r="B26" s="589" t="s">
        <v>148</v>
      </c>
      <c r="C26" s="223">
        <v>439921.822246</v>
      </c>
      <c r="D26" s="223">
        <v>269768.79810406</v>
      </c>
      <c r="E26" s="223">
        <v>5557411.0954199992</v>
      </c>
      <c r="F26" s="396">
        <v>211708.1469715446</v>
      </c>
      <c r="G26" s="223">
        <v>134497.58300000001</v>
      </c>
      <c r="H26" s="224">
        <v>895755.55399999989</v>
      </c>
      <c r="I26" s="223">
        <v>698781.54</v>
      </c>
      <c r="J26" s="396">
        <v>7498153.9193915436</v>
      </c>
      <c r="K26" s="223">
        <v>8207844.5397416037</v>
      </c>
      <c r="L26" s="224">
        <v>810904.42003596993</v>
      </c>
      <c r="M26" s="223">
        <v>-736505.0967155362</v>
      </c>
      <c r="N26" s="223">
        <v>-160498.24400000001</v>
      </c>
      <c r="O26" s="56">
        <v>-86098.920679566276</v>
      </c>
      <c r="P26" s="223">
        <v>291383.07312305999</v>
      </c>
      <c r="Q26" s="224">
        <v>1650325.67399552</v>
      </c>
      <c r="R26" s="223">
        <v>382516.2867920986</v>
      </c>
      <c r="S26" s="223">
        <v>5500</v>
      </c>
      <c r="T26" s="396">
        <v>563125.07199999993</v>
      </c>
      <c r="U26" s="223">
        <v>74086.758000000002</v>
      </c>
      <c r="V26" s="224">
        <v>2966936.8639106783</v>
      </c>
      <c r="W26" s="223">
        <v>608318.12979883666</v>
      </c>
      <c r="X26" s="223">
        <v>608318.12979883666</v>
      </c>
      <c r="Y26" s="223">
        <v>4721952.8399430001</v>
      </c>
      <c r="Z26" s="223">
        <v>351311.6302356355</v>
      </c>
      <c r="AA26" s="223">
        <v>134062.12099999998</v>
      </c>
      <c r="AB26" s="396">
        <v>570835.38199999998</v>
      </c>
      <c r="AC26" s="223">
        <v>1135108.23</v>
      </c>
      <c r="AD26" s="224">
        <v>6913270.2031786367</v>
      </c>
      <c r="AE26" s="224">
        <v>10488525.196888153</v>
      </c>
      <c r="AF26" s="223">
        <v>-2194581.7364680707</v>
      </c>
      <c r="AG26" s="396">
        <v>8293943.4604200814</v>
      </c>
      <c r="AP26" s="52"/>
    </row>
    <row r="27" spans="1:42" s="54" customFormat="1" ht="12.75">
      <c r="A27" s="57"/>
      <c r="B27" s="589" t="s">
        <v>149</v>
      </c>
      <c r="C27" s="223">
        <v>447565.89793000004</v>
      </c>
      <c r="D27" s="223">
        <v>276787.05233805999</v>
      </c>
      <c r="E27" s="223">
        <v>5626727.2235704996</v>
      </c>
      <c r="F27" s="396">
        <v>210291.44417782745</v>
      </c>
      <c r="G27" s="223">
        <v>135119.908</v>
      </c>
      <c r="H27" s="224">
        <v>897878.06299999985</v>
      </c>
      <c r="I27" s="223">
        <v>697517.12599999993</v>
      </c>
      <c r="J27" s="396">
        <v>7567533.7647483274</v>
      </c>
      <c r="K27" s="223">
        <v>8291886.7150163874</v>
      </c>
      <c r="L27" s="224">
        <v>821428.31014003011</v>
      </c>
      <c r="M27" s="223">
        <v>-720224.30396637041</v>
      </c>
      <c r="N27" s="223">
        <v>-160809.13500000001</v>
      </c>
      <c r="O27" s="56">
        <v>-59605.128826340311</v>
      </c>
      <c r="P27" s="223">
        <v>307859.35636005999</v>
      </c>
      <c r="Q27" s="224">
        <v>1615222.877104</v>
      </c>
      <c r="R27" s="223">
        <v>350618.89886059432</v>
      </c>
      <c r="S27" s="223">
        <v>6500</v>
      </c>
      <c r="T27" s="396">
        <v>561794.82200000016</v>
      </c>
      <c r="U27" s="223">
        <v>70019.634000000005</v>
      </c>
      <c r="V27" s="224">
        <v>2912015.5883246544</v>
      </c>
      <c r="W27" s="223">
        <v>619239.18610128155</v>
      </c>
      <c r="X27" s="223">
        <v>619239.18610128155</v>
      </c>
      <c r="Y27" s="223">
        <v>4801959.5629310003</v>
      </c>
      <c r="Z27" s="223">
        <v>353915.68267453375</v>
      </c>
      <c r="AA27" s="223">
        <v>136791.15</v>
      </c>
      <c r="AB27" s="396">
        <v>575175.71100000001</v>
      </c>
      <c r="AC27" s="223">
        <v>1147677.0289999999</v>
      </c>
      <c r="AD27" s="224">
        <v>7015519.1356055336</v>
      </c>
      <c r="AE27" s="224">
        <v>10546773.91003147</v>
      </c>
      <c r="AF27" s="223">
        <v>-2195282.0631891564</v>
      </c>
      <c r="AG27" s="396">
        <v>8351491.8468423132</v>
      </c>
      <c r="AP27" s="52"/>
    </row>
    <row r="28" spans="1:42" s="54" customFormat="1" ht="12.75">
      <c r="A28" s="57"/>
      <c r="B28" s="589" t="s">
        <v>150</v>
      </c>
      <c r="C28" s="223">
        <v>444052.26518499997</v>
      </c>
      <c r="D28" s="223">
        <v>261065.86514765004</v>
      </c>
      <c r="E28" s="223">
        <v>5692387.3269964997</v>
      </c>
      <c r="F28" s="396">
        <v>214530.09177943485</v>
      </c>
      <c r="G28" s="223">
        <v>133989.78200000001</v>
      </c>
      <c r="H28" s="224">
        <v>890874.19100000011</v>
      </c>
      <c r="I28" s="223">
        <v>696523.38699999999</v>
      </c>
      <c r="J28" s="396">
        <v>7628304.7787759351</v>
      </c>
      <c r="K28" s="223">
        <v>8333422.9091085847</v>
      </c>
      <c r="L28" s="224">
        <v>897264.95430256973</v>
      </c>
      <c r="M28" s="223">
        <v>-725751.17707212269</v>
      </c>
      <c r="N28" s="223">
        <v>-162146.03899999999</v>
      </c>
      <c r="O28" s="56">
        <v>9367.738230447052</v>
      </c>
      <c r="P28" s="223">
        <v>257135</v>
      </c>
      <c r="Q28" s="224">
        <v>1616957.05023124</v>
      </c>
      <c r="R28" s="223">
        <v>352615.85173321137</v>
      </c>
      <c r="S28" s="223">
        <v>13500</v>
      </c>
      <c r="T28" s="396">
        <v>553603.37800000014</v>
      </c>
      <c r="U28" s="223">
        <v>72607.089000000007</v>
      </c>
      <c r="V28" s="224">
        <v>2866418.0031271013</v>
      </c>
      <c r="W28" s="223">
        <v>636366.9113016529</v>
      </c>
      <c r="X28" s="223">
        <v>636366.9113016529</v>
      </c>
      <c r="Y28" s="223">
        <v>4833940.4874664098</v>
      </c>
      <c r="Z28" s="223">
        <v>368454.78195380757</v>
      </c>
      <c r="AA28" s="223">
        <v>136443.125</v>
      </c>
      <c r="AB28" s="396">
        <v>577175.071</v>
      </c>
      <c r="AC28" s="223">
        <v>1154191.2049999996</v>
      </c>
      <c r="AD28" s="224">
        <v>7070204.6704202183</v>
      </c>
      <c r="AE28" s="224">
        <v>10572989.584848972</v>
      </c>
      <c r="AF28" s="223">
        <v>-2248934.4109717244</v>
      </c>
      <c r="AG28" s="396">
        <v>8324055.1738772476</v>
      </c>
      <c r="AP28" s="52"/>
    </row>
    <row r="29" spans="1:42" s="54" customFormat="1" ht="12.75">
      <c r="A29" s="57"/>
      <c r="B29" s="589" t="s">
        <v>151</v>
      </c>
      <c r="C29" s="223">
        <v>452770.71453</v>
      </c>
      <c r="D29" s="223">
        <v>250353.71219677001</v>
      </c>
      <c r="E29" s="223">
        <v>5770143.3482769998</v>
      </c>
      <c r="F29" s="396">
        <v>202856.42057820101</v>
      </c>
      <c r="G29" s="223">
        <v>136760.772</v>
      </c>
      <c r="H29" s="224">
        <v>896505.20000000019</v>
      </c>
      <c r="I29" s="223">
        <v>693937.94</v>
      </c>
      <c r="J29" s="396">
        <v>7700203.6808552016</v>
      </c>
      <c r="K29" s="223">
        <v>8403328.1075819712</v>
      </c>
      <c r="L29" s="224">
        <v>901490.54205950012</v>
      </c>
      <c r="M29" s="223">
        <v>-734638.47697281651</v>
      </c>
      <c r="N29" s="223">
        <v>-163819.77299999999</v>
      </c>
      <c r="O29" s="56">
        <v>3032.2920866836212</v>
      </c>
      <c r="P29" s="223">
        <v>246297.20743577002</v>
      </c>
      <c r="Q29" s="224">
        <v>1668700.118273</v>
      </c>
      <c r="R29" s="223">
        <v>357422.85469321575</v>
      </c>
      <c r="S29" s="223">
        <v>11259.921</v>
      </c>
      <c r="T29" s="396">
        <v>554237.22499999998</v>
      </c>
      <c r="U29" s="223">
        <v>66068.12</v>
      </c>
      <c r="V29" s="224">
        <v>2903985.4464019854</v>
      </c>
      <c r="W29" s="223">
        <v>639496.81670470152</v>
      </c>
      <c r="X29" s="223">
        <v>639496.81670470152</v>
      </c>
      <c r="Y29" s="223">
        <v>4874599.0573141892</v>
      </c>
      <c r="Z29" s="223">
        <v>373758.25518675119</v>
      </c>
      <c r="AA29" s="223">
        <v>137148.51</v>
      </c>
      <c r="AB29" s="396">
        <v>584364.63799999992</v>
      </c>
      <c r="AC29" s="223">
        <v>1166636.8399999996</v>
      </c>
      <c r="AD29" s="224">
        <v>7136507.3005009405</v>
      </c>
      <c r="AE29" s="224">
        <v>10679989.563607628</v>
      </c>
      <c r="AF29" s="223">
        <v>-2279693.7481118417</v>
      </c>
      <c r="AG29" s="396">
        <v>8400295.8154957853</v>
      </c>
      <c r="AP29" s="52"/>
    </row>
    <row r="30" spans="1:42" s="54" customFormat="1" ht="12.75">
      <c r="A30" s="57"/>
      <c r="B30" s="589" t="s">
        <v>152</v>
      </c>
      <c r="C30" s="223">
        <v>451113.38144200004</v>
      </c>
      <c r="D30" s="223">
        <v>290435.37307077297</v>
      </c>
      <c r="E30" s="223">
        <v>5806227.9367093602</v>
      </c>
      <c r="F30" s="396">
        <v>214106.92449786607</v>
      </c>
      <c r="G30" s="223">
        <v>137910.51999999999</v>
      </c>
      <c r="H30" s="224">
        <v>901564.98099999991</v>
      </c>
      <c r="I30" s="223">
        <v>700194.92699999991</v>
      </c>
      <c r="J30" s="396">
        <v>7760005.2892072266</v>
      </c>
      <c r="K30" s="223">
        <v>8501554.0437199995</v>
      </c>
      <c r="L30" s="224">
        <v>811199.40942999977</v>
      </c>
      <c r="M30" s="223">
        <v>-803555.41314992588</v>
      </c>
      <c r="N30" s="223">
        <v>-61938.254999999997</v>
      </c>
      <c r="O30" s="56">
        <v>-54294.258719926111</v>
      </c>
      <c r="P30" s="223">
        <v>368909.65294477303</v>
      </c>
      <c r="Q30" s="224">
        <v>1685623.32848307</v>
      </c>
      <c r="R30" s="223">
        <v>373020.38920421735</v>
      </c>
      <c r="S30" s="223">
        <v>11502.362999999999</v>
      </c>
      <c r="T30" s="396">
        <v>503388.48200000002</v>
      </c>
      <c r="U30" s="223">
        <v>66289.544999999998</v>
      </c>
      <c r="V30" s="224">
        <v>3008733.7606320605</v>
      </c>
      <c r="W30" s="223">
        <v>655983.85622596031</v>
      </c>
      <c r="X30" s="223">
        <v>655983.85622596031</v>
      </c>
      <c r="Y30" s="223">
        <v>4961906.0081110001</v>
      </c>
      <c r="Z30" s="223">
        <v>393750.79303890769</v>
      </c>
      <c r="AA30" s="223">
        <v>138027.78100000002</v>
      </c>
      <c r="AB30" s="396">
        <v>587590.19900000002</v>
      </c>
      <c r="AC30" s="223">
        <v>1172849.8430000001</v>
      </c>
      <c r="AD30" s="224">
        <v>7254124.6241499074</v>
      </c>
      <c r="AE30" s="224">
        <v>10918842.241007928</v>
      </c>
      <c r="AF30" s="223">
        <v>-2362993.9385672435</v>
      </c>
      <c r="AG30" s="396">
        <v>8555848.3024406843</v>
      </c>
      <c r="AP30" s="52"/>
    </row>
    <row r="31" spans="1:42" s="54" customFormat="1" ht="12.75">
      <c r="A31" s="57"/>
      <c r="B31" s="589" t="s">
        <v>153</v>
      </c>
      <c r="C31" s="223">
        <v>438225.32022199995</v>
      </c>
      <c r="D31" s="223">
        <v>282781.60338383995</v>
      </c>
      <c r="E31" s="223">
        <v>5871274.0694709998</v>
      </c>
      <c r="F31" s="396">
        <v>222075.13307465083</v>
      </c>
      <c r="G31" s="223">
        <v>141152.826</v>
      </c>
      <c r="H31" s="224">
        <v>905206.91900000011</v>
      </c>
      <c r="I31" s="223">
        <v>694425.34400000004</v>
      </c>
      <c r="J31" s="396">
        <v>7834134.29154565</v>
      </c>
      <c r="K31" s="223">
        <v>8555141.2151514906</v>
      </c>
      <c r="L31" s="224">
        <v>784799.59777447034</v>
      </c>
      <c r="M31" s="223">
        <v>-801788.62934685359</v>
      </c>
      <c r="N31" s="223">
        <v>-63645.192000000003</v>
      </c>
      <c r="O31" s="56">
        <v>-80634.223572383256</v>
      </c>
      <c r="P31" s="223">
        <v>418005.92683484004</v>
      </c>
      <c r="Q31" s="223">
        <v>1621603.7973110001</v>
      </c>
      <c r="R31" s="223">
        <v>382754.98118449736</v>
      </c>
      <c r="S31" s="223">
        <v>9200</v>
      </c>
      <c r="T31" s="396">
        <v>509798.12300000002</v>
      </c>
      <c r="U31" s="223">
        <v>65905.902000000002</v>
      </c>
      <c r="V31" s="224">
        <v>3007268.7303303378</v>
      </c>
      <c r="W31" s="223">
        <v>701130.56301958184</v>
      </c>
      <c r="X31" s="223">
        <v>701130.56301958184</v>
      </c>
      <c r="Y31" s="223">
        <v>5021586.7827110002</v>
      </c>
      <c r="Z31" s="223">
        <v>408136.74654467095</v>
      </c>
      <c r="AA31" s="223">
        <v>137316.35400000002</v>
      </c>
      <c r="AB31" s="396">
        <v>594259.40700000001</v>
      </c>
      <c r="AC31" s="223">
        <v>1179691.1159999999</v>
      </c>
      <c r="AD31" s="224">
        <v>7340990.4062556718</v>
      </c>
      <c r="AE31" s="224">
        <v>11049389.699605592</v>
      </c>
      <c r="AF31" s="223">
        <v>-2413614.260881491</v>
      </c>
      <c r="AG31" s="396">
        <v>8635775.4387241006</v>
      </c>
      <c r="AP31" s="52"/>
    </row>
    <row r="32" spans="1:42" s="54" customFormat="1" ht="12.75">
      <c r="A32" s="57"/>
      <c r="B32" s="589" t="s">
        <v>154</v>
      </c>
      <c r="C32" s="223">
        <v>441947.39345800004</v>
      </c>
      <c r="D32" s="223">
        <v>283577.12428046996</v>
      </c>
      <c r="E32" s="223">
        <v>5916388.2184769996</v>
      </c>
      <c r="F32" s="396">
        <v>227967.51023384833</v>
      </c>
      <c r="G32" s="223">
        <v>140766.103</v>
      </c>
      <c r="H32" s="224">
        <v>910493.44220000005</v>
      </c>
      <c r="I32" s="223">
        <v>691245.81099999999</v>
      </c>
      <c r="J32" s="396">
        <v>7886861.0849108482</v>
      </c>
      <c r="K32" s="223">
        <v>8612385.6026493181</v>
      </c>
      <c r="L32" s="224">
        <v>737465.34402054513</v>
      </c>
      <c r="M32" s="223">
        <v>-780495.71669195965</v>
      </c>
      <c r="N32" s="223">
        <v>-65465.03</v>
      </c>
      <c r="O32" s="56">
        <v>-108495.40267141451</v>
      </c>
      <c r="P32" s="223">
        <v>438319.13632446999</v>
      </c>
      <c r="Q32" s="223">
        <v>1632059.2148686501</v>
      </c>
      <c r="R32" s="223">
        <v>394630.00374107651</v>
      </c>
      <c r="S32" s="223">
        <v>9000</v>
      </c>
      <c r="T32" s="396">
        <v>504955.78</v>
      </c>
      <c r="U32" s="223">
        <v>68342.813000000009</v>
      </c>
      <c r="V32" s="224">
        <v>3047306.9479341963</v>
      </c>
      <c r="W32" s="223">
        <v>715324.62205774232</v>
      </c>
      <c r="X32" s="223">
        <v>715324.62205774232</v>
      </c>
      <c r="Y32" s="223">
        <v>5094946.5054989997</v>
      </c>
      <c r="Z32" s="223">
        <v>414084.13937602064</v>
      </c>
      <c r="AA32" s="223">
        <v>136631.005</v>
      </c>
      <c r="AB32" s="396">
        <v>607081.14</v>
      </c>
      <c r="AC32" s="223">
        <v>1184194.4669999999</v>
      </c>
      <c r="AD32" s="224">
        <v>7436937.2568750214</v>
      </c>
      <c r="AE32" s="224">
        <v>11199568.82686696</v>
      </c>
      <c r="AF32" s="223">
        <v>-2478687.8227457074</v>
      </c>
      <c r="AG32" s="223">
        <v>8720881.0041212533</v>
      </c>
      <c r="AP32" s="52"/>
    </row>
    <row r="33" spans="1:42" s="54" customFormat="1" ht="12.75">
      <c r="A33" s="57"/>
      <c r="B33" s="589" t="s">
        <v>155</v>
      </c>
      <c r="C33" s="223">
        <v>463511.82875599997</v>
      </c>
      <c r="D33" s="223">
        <v>296274.90602634999</v>
      </c>
      <c r="E33" s="223">
        <v>5965178.160537011</v>
      </c>
      <c r="F33" s="396">
        <v>226385.91414263847</v>
      </c>
      <c r="G33" s="223">
        <v>137927.97500000001</v>
      </c>
      <c r="H33" s="224">
        <v>946684.21</v>
      </c>
      <c r="I33" s="223">
        <v>693625.03899999987</v>
      </c>
      <c r="J33" s="396">
        <v>7969801.2986796489</v>
      </c>
      <c r="K33" s="223">
        <v>8729588.0334619991</v>
      </c>
      <c r="L33" s="224">
        <v>750541.14853672683</v>
      </c>
      <c r="M33" s="223">
        <v>-817548.19624504796</v>
      </c>
      <c r="N33" s="223">
        <v>-66657.63</v>
      </c>
      <c r="O33" s="56">
        <v>-133664.67770832113</v>
      </c>
      <c r="P33" s="223">
        <v>472817.03840745997</v>
      </c>
      <c r="Q33" s="223">
        <v>1643185.4524037701</v>
      </c>
      <c r="R33" s="223">
        <v>400708.8990144321</v>
      </c>
      <c r="S33" s="223">
        <v>6750</v>
      </c>
      <c r="T33" s="56">
        <v>511819.50699999998</v>
      </c>
      <c r="U33" s="224">
        <v>64755.718000000001</v>
      </c>
      <c r="V33" s="224">
        <v>3100036.6148256618</v>
      </c>
      <c r="W33" s="224">
        <v>755379.61471053096</v>
      </c>
      <c r="X33" s="223">
        <v>755379.61471053096</v>
      </c>
      <c r="Y33" s="56">
        <v>5135546.6724300003</v>
      </c>
      <c r="Z33" s="223">
        <v>425804.77012101136</v>
      </c>
      <c r="AA33" s="224">
        <v>142102.24</v>
      </c>
      <c r="AB33" s="223">
        <v>611724.25299999991</v>
      </c>
      <c r="AC33" s="224">
        <v>1185946.4239999999</v>
      </c>
      <c r="AD33" s="224">
        <v>7501124.3595510107</v>
      </c>
      <c r="AE33" s="224">
        <v>11356540.589087203</v>
      </c>
      <c r="AF33" s="224">
        <v>-2493287.8779187254</v>
      </c>
      <c r="AG33" s="223">
        <v>8863252.7111684773</v>
      </c>
      <c r="AP33" s="52"/>
    </row>
    <row r="34" spans="1:42" s="54" customFormat="1" ht="12.75">
      <c r="A34" s="57"/>
      <c r="B34" s="395"/>
      <c r="C34" s="223"/>
      <c r="D34" s="223"/>
      <c r="E34" s="223"/>
      <c r="F34" s="396"/>
      <c r="G34" s="223"/>
      <c r="H34" s="224"/>
      <c r="I34" s="223"/>
      <c r="J34" s="396"/>
      <c r="K34" s="223"/>
      <c r="L34" s="224"/>
      <c r="M34" s="223"/>
      <c r="N34" s="223"/>
      <c r="O34" s="56"/>
      <c r="P34" s="223"/>
      <c r="Q34" s="224"/>
      <c r="R34" s="223"/>
      <c r="S34" s="223"/>
      <c r="T34" s="396"/>
      <c r="U34" s="223"/>
      <c r="V34" s="224"/>
      <c r="W34" s="223"/>
      <c r="X34" s="223"/>
      <c r="Y34" s="223"/>
      <c r="Z34" s="223"/>
      <c r="AA34" s="223"/>
      <c r="AB34" s="396"/>
      <c r="AC34" s="223"/>
      <c r="AD34" s="224"/>
      <c r="AE34" s="224"/>
      <c r="AF34" s="223"/>
      <c r="AG34" s="223"/>
      <c r="AP34" s="52"/>
    </row>
    <row r="35" spans="1:42" s="54" customFormat="1" ht="12.75">
      <c r="A35" s="57">
        <v>2019</v>
      </c>
      <c r="B35" s="589" t="s">
        <v>144</v>
      </c>
      <c r="C35" s="223">
        <v>448864.85427200003</v>
      </c>
      <c r="D35" s="223">
        <v>287405.75790402002</v>
      </c>
      <c r="E35" s="223">
        <v>5985755.3705890002</v>
      </c>
      <c r="F35" s="396">
        <v>217577.9626664861</v>
      </c>
      <c r="G35" s="223">
        <v>137137.40399999998</v>
      </c>
      <c r="H35" s="224">
        <v>956311.95500000007</v>
      </c>
      <c r="I35" s="223">
        <v>708196.55799999984</v>
      </c>
      <c r="J35" s="396">
        <v>8004979.2502554869</v>
      </c>
      <c r="K35" s="223">
        <v>8741249.8624315076</v>
      </c>
      <c r="L35" s="224">
        <v>676898.51206393412</v>
      </c>
      <c r="M35" s="223">
        <v>-798496.25530712178</v>
      </c>
      <c r="N35" s="223">
        <v>-65424.101000000002</v>
      </c>
      <c r="O35" s="56">
        <v>-187021.84424318766</v>
      </c>
      <c r="P35" s="223">
        <v>516469.33139601996</v>
      </c>
      <c r="Q35" s="223">
        <v>1692940.0055130001</v>
      </c>
      <c r="R35" s="223">
        <v>417472.3334535287</v>
      </c>
      <c r="S35" s="223">
        <v>8800</v>
      </c>
      <c r="T35" s="396">
        <v>514514.82900000009</v>
      </c>
      <c r="U35" s="223">
        <v>67115.413</v>
      </c>
      <c r="V35" s="223">
        <v>3217311.9123625485</v>
      </c>
      <c r="W35" s="223">
        <v>711100.83738204441</v>
      </c>
      <c r="X35" s="223">
        <v>711100.83738204441</v>
      </c>
      <c r="Y35" s="223">
        <v>5126060.72596124</v>
      </c>
      <c r="Z35" s="223">
        <v>423325.0708215363</v>
      </c>
      <c r="AA35" s="223">
        <v>141157.54399999999</v>
      </c>
      <c r="AB35" s="223">
        <v>616921.94199999992</v>
      </c>
      <c r="AC35" s="223">
        <v>1189178.308</v>
      </c>
      <c r="AD35" s="224">
        <v>7496643.5907827765</v>
      </c>
      <c r="AE35" s="224">
        <v>11425056.340527371</v>
      </c>
      <c r="AF35" s="223">
        <v>-2496784.6338530462</v>
      </c>
      <c r="AG35" s="223">
        <v>8928271.7066743243</v>
      </c>
      <c r="AP35" s="52"/>
    </row>
    <row r="36" spans="1:42" s="54" customFormat="1" ht="12.75">
      <c r="A36" s="57"/>
      <c r="B36" s="589" t="s">
        <v>145</v>
      </c>
      <c r="C36" s="223">
        <v>455735.26109299995</v>
      </c>
      <c r="D36" s="223">
        <v>286152.97224702005</v>
      </c>
      <c r="E36" s="223">
        <v>6037582.34657708</v>
      </c>
      <c r="F36" s="396">
        <v>232042.22130077341</v>
      </c>
      <c r="G36" s="223">
        <v>137899.989</v>
      </c>
      <c r="H36" s="224">
        <v>964850.76099999994</v>
      </c>
      <c r="I36" s="223">
        <v>716255.56800000009</v>
      </c>
      <c r="J36" s="396">
        <v>8088630.8858778533</v>
      </c>
      <c r="K36" s="223">
        <v>8830519.1192178726</v>
      </c>
      <c r="L36" s="224">
        <v>690903.64321384847</v>
      </c>
      <c r="M36" s="223">
        <v>-786619.31044130563</v>
      </c>
      <c r="N36" s="223">
        <v>-65573.384000000005</v>
      </c>
      <c r="O36" s="56">
        <v>-161289.05122745718</v>
      </c>
      <c r="P36" s="223">
        <v>511722.18007702002</v>
      </c>
      <c r="Q36" s="224">
        <v>1726111.7660315</v>
      </c>
      <c r="R36" s="223">
        <v>435348.1807122294</v>
      </c>
      <c r="S36" s="223">
        <v>11200</v>
      </c>
      <c r="T36" s="396">
        <v>520177.05200000008</v>
      </c>
      <c r="U36" s="223">
        <v>67284.991999999998</v>
      </c>
      <c r="V36" s="224">
        <v>3271844.1708207498</v>
      </c>
      <c r="W36" s="223">
        <v>714745.774540624</v>
      </c>
      <c r="X36" s="223">
        <v>714745.774540624</v>
      </c>
      <c r="Y36" s="223">
        <v>5142996.3405839996</v>
      </c>
      <c r="Z36" s="223">
        <v>414000.55730929691</v>
      </c>
      <c r="AA36" s="223">
        <v>140780.33900000001</v>
      </c>
      <c r="AB36" s="396">
        <v>635088.17499999993</v>
      </c>
      <c r="AC36" s="223">
        <v>1192396.905</v>
      </c>
      <c r="AD36" s="224">
        <v>7525262.3168932972</v>
      </c>
      <c r="AE36" s="224">
        <v>11511852.26225467</v>
      </c>
      <c r="AF36" s="223">
        <v>-2520044.0928097395</v>
      </c>
      <c r="AG36" s="396">
        <v>8991808.1694449298</v>
      </c>
      <c r="AP36" s="52"/>
    </row>
    <row r="37" spans="1:42" s="54" customFormat="1" ht="12.75">
      <c r="A37" s="57"/>
      <c r="B37" s="589" t="s">
        <v>146</v>
      </c>
      <c r="C37" s="223">
        <v>484211.72990400007</v>
      </c>
      <c r="D37" s="223">
        <v>299239.01414976001</v>
      </c>
      <c r="E37" s="223">
        <v>6059956.4373563305</v>
      </c>
      <c r="F37" s="396">
        <v>221735.38167585633</v>
      </c>
      <c r="G37" s="223">
        <v>135387.16</v>
      </c>
      <c r="H37" s="224">
        <v>974855.80799999996</v>
      </c>
      <c r="I37" s="223">
        <v>726683.07700000005</v>
      </c>
      <c r="J37" s="396">
        <v>8118617.8640321866</v>
      </c>
      <c r="K37" s="223">
        <v>8902068.6080859471</v>
      </c>
      <c r="L37" s="224">
        <v>691891.48242887517</v>
      </c>
      <c r="M37" s="223">
        <v>-661284.81462469592</v>
      </c>
      <c r="N37" s="223">
        <v>-64250.818000000007</v>
      </c>
      <c r="O37" s="56">
        <v>-33644.150195820759</v>
      </c>
      <c r="P37" s="223">
        <v>504705.95141511003</v>
      </c>
      <c r="Q37" s="224">
        <v>1733524.5099849999</v>
      </c>
      <c r="R37" s="223">
        <v>376025.39422424906</v>
      </c>
      <c r="S37" s="223">
        <v>9500</v>
      </c>
      <c r="T37" s="396">
        <v>523572.65899999999</v>
      </c>
      <c r="U37" s="223">
        <v>77038.147000000012</v>
      </c>
      <c r="V37" s="224">
        <v>3224366.661624359</v>
      </c>
      <c r="W37" s="223">
        <v>702572.90840118914</v>
      </c>
      <c r="X37" s="223">
        <v>702572.90840118914</v>
      </c>
      <c r="Y37" s="223">
        <v>5182016.4824795099</v>
      </c>
      <c r="Z37" s="223">
        <v>398222.48330580682</v>
      </c>
      <c r="AA37" s="223">
        <v>140869.71</v>
      </c>
      <c r="AB37" s="396">
        <v>632823.18599999999</v>
      </c>
      <c r="AC37" s="223">
        <v>1188127.8329999999</v>
      </c>
      <c r="AD37" s="224">
        <v>7542059.6947853165</v>
      </c>
      <c r="AE37" s="224">
        <v>11468999.264810864</v>
      </c>
      <c r="AF37" s="223">
        <v>-2533286.5065305475</v>
      </c>
      <c r="AG37" s="396">
        <v>8935712.7582803164</v>
      </c>
      <c r="AP37" s="52"/>
    </row>
    <row r="38" spans="1:42" s="54" customFormat="1" ht="12.75">
      <c r="A38" s="57"/>
      <c r="B38" s="589" t="s">
        <v>147</v>
      </c>
      <c r="C38" s="223">
        <v>453387.06987999997</v>
      </c>
      <c r="D38" s="223">
        <v>304702.30969439994</v>
      </c>
      <c r="E38" s="223">
        <v>6122199.1113174995</v>
      </c>
      <c r="F38" s="396">
        <v>227456.38124199471</v>
      </c>
      <c r="G38" s="223">
        <v>139117.43599999999</v>
      </c>
      <c r="H38" s="224">
        <v>984733.86499999987</v>
      </c>
      <c r="I38" s="223">
        <v>735966.75600000005</v>
      </c>
      <c r="J38" s="396">
        <v>8209473.5495594945</v>
      </c>
      <c r="K38" s="223">
        <v>8967562.9291338939</v>
      </c>
      <c r="L38" s="224">
        <v>771272.36157891992</v>
      </c>
      <c r="M38" s="223">
        <v>-653161.88221908291</v>
      </c>
      <c r="N38" s="223">
        <v>-58357.879000000001</v>
      </c>
      <c r="O38" s="56">
        <v>59752.600359837015</v>
      </c>
      <c r="P38" s="223">
        <v>436062.07306639996</v>
      </c>
      <c r="Q38" s="224">
        <v>1772820.6822560001</v>
      </c>
      <c r="R38" s="223">
        <v>376793.54620176821</v>
      </c>
      <c r="S38" s="223">
        <v>9934.6</v>
      </c>
      <c r="T38" s="396">
        <v>528985.5830000001</v>
      </c>
      <c r="U38" s="223">
        <v>77802.551999999996</v>
      </c>
      <c r="V38" s="224">
        <v>3202399.0365241687</v>
      </c>
      <c r="W38" s="223">
        <v>725710.65213236935</v>
      </c>
      <c r="X38" s="223">
        <v>725710.65213236935</v>
      </c>
      <c r="Y38" s="223">
        <v>5139385.4640560001</v>
      </c>
      <c r="Z38" s="223">
        <v>397190.47898467531</v>
      </c>
      <c r="AA38" s="223">
        <v>144821.951</v>
      </c>
      <c r="AB38" s="396">
        <v>632877.37999999989</v>
      </c>
      <c r="AC38" s="223">
        <v>1185336.497</v>
      </c>
      <c r="AD38" s="224">
        <v>7499611.7710406762</v>
      </c>
      <c r="AE38" s="224">
        <v>11427721.459697213</v>
      </c>
      <c r="AF38" s="223">
        <v>-2519911.1279230644</v>
      </c>
      <c r="AG38" s="396">
        <v>8907810.3317741491</v>
      </c>
      <c r="AP38" s="52"/>
    </row>
    <row r="39" spans="1:42" s="54" customFormat="1" ht="12.75">
      <c r="A39" s="57"/>
      <c r="B39" s="589" t="s">
        <v>148</v>
      </c>
      <c r="C39" s="223">
        <v>442302.38298800006</v>
      </c>
      <c r="D39" s="223">
        <v>287955.33620050998</v>
      </c>
      <c r="E39" s="223">
        <v>6157090.6277915007</v>
      </c>
      <c r="F39" s="396">
        <v>217589.48806962062</v>
      </c>
      <c r="G39" s="223">
        <v>138842.41899999999</v>
      </c>
      <c r="H39" s="224">
        <v>995884.00400000019</v>
      </c>
      <c r="I39" s="223">
        <v>739840.06199999992</v>
      </c>
      <c r="J39" s="396">
        <v>8249246.6008611219</v>
      </c>
      <c r="K39" s="223">
        <v>8979504.3200496323</v>
      </c>
      <c r="L39" s="224">
        <v>779272.74580789066</v>
      </c>
      <c r="M39" s="223">
        <v>-670536.9275966736</v>
      </c>
      <c r="N39" s="223">
        <v>-58544.714999999997</v>
      </c>
      <c r="O39" s="56">
        <v>50191.103211217065</v>
      </c>
      <c r="P39" s="223">
        <v>317083.63187650999</v>
      </c>
      <c r="Q39" s="224">
        <v>1897452.5759459999</v>
      </c>
      <c r="R39" s="223">
        <v>381374.83559334441</v>
      </c>
      <c r="S39" s="223">
        <v>11323.1</v>
      </c>
      <c r="T39" s="396">
        <v>526019.51500000001</v>
      </c>
      <c r="U39" s="223">
        <v>77737.407000000007</v>
      </c>
      <c r="V39" s="224">
        <v>3210991.065415855</v>
      </c>
      <c r="W39" s="223">
        <v>726354.57701868424</v>
      </c>
      <c r="X39" s="223">
        <v>726354.57701868424</v>
      </c>
      <c r="Y39" s="223">
        <v>5132565.8986459998</v>
      </c>
      <c r="Z39" s="223">
        <v>403392.83547692565</v>
      </c>
      <c r="AA39" s="223">
        <v>144102.47500000001</v>
      </c>
      <c r="AB39" s="396">
        <v>637317.77299999993</v>
      </c>
      <c r="AC39" s="223">
        <v>1181951.0679999997</v>
      </c>
      <c r="AD39" s="224">
        <v>7499330.0501229251</v>
      </c>
      <c r="AE39" s="224">
        <v>11436675.692557465</v>
      </c>
      <c r="AF39" s="223">
        <v>-2507362.4777200599</v>
      </c>
      <c r="AG39" s="396">
        <v>8929313.2148374058</v>
      </c>
      <c r="AP39" s="52"/>
    </row>
    <row r="40" spans="1:42" s="54" customFormat="1" ht="12.75">
      <c r="A40" s="57"/>
      <c r="B40" s="589" t="s">
        <v>149</v>
      </c>
      <c r="C40" s="223">
        <v>444152.14876199997</v>
      </c>
      <c r="D40" s="223">
        <v>282406.74600407999</v>
      </c>
      <c r="E40" s="223">
        <v>6196674.3734580083</v>
      </c>
      <c r="F40" s="396">
        <v>222291.09561536417</v>
      </c>
      <c r="G40" s="223">
        <v>140646.03599999999</v>
      </c>
      <c r="H40" s="224">
        <v>1021214.174</v>
      </c>
      <c r="I40" s="223">
        <v>743256.31299999997</v>
      </c>
      <c r="J40" s="396">
        <v>8324081.9920733729</v>
      </c>
      <c r="K40" s="223">
        <v>9050640.8868394531</v>
      </c>
      <c r="L40" s="224">
        <v>807936.58925301442</v>
      </c>
      <c r="M40" s="223">
        <v>-699443.91157986328</v>
      </c>
      <c r="N40" s="223">
        <v>-58618.235999999997</v>
      </c>
      <c r="O40" s="56">
        <v>49874.441673151137</v>
      </c>
      <c r="P40" s="223">
        <v>342906.79607466003</v>
      </c>
      <c r="Q40" s="224">
        <v>1935682.9430490001</v>
      </c>
      <c r="R40" s="223">
        <v>389480.42423821765</v>
      </c>
      <c r="S40" s="223">
        <v>10254</v>
      </c>
      <c r="T40" s="396">
        <v>535684.58199999994</v>
      </c>
      <c r="U40" s="223">
        <v>76622.347000000009</v>
      </c>
      <c r="V40" s="224">
        <v>3290631.0923618777</v>
      </c>
      <c r="W40" s="223">
        <v>730213.65535521309</v>
      </c>
      <c r="X40" s="223">
        <v>730213.65535521309</v>
      </c>
      <c r="Y40" s="223">
        <v>5184664.1719926726</v>
      </c>
      <c r="Z40" s="223">
        <v>410888.50859496911</v>
      </c>
      <c r="AA40" s="223">
        <v>143791.364</v>
      </c>
      <c r="AB40" s="396">
        <v>638828.64799999993</v>
      </c>
      <c r="AC40" s="223">
        <v>1182396.577</v>
      </c>
      <c r="AD40" s="224">
        <v>7560569.2695876416</v>
      </c>
      <c r="AE40" s="224">
        <v>11581414.017304733</v>
      </c>
      <c r="AF40" s="223">
        <v>-2580647.5731392512</v>
      </c>
      <c r="AG40" s="396">
        <v>9000766.4441654831</v>
      </c>
      <c r="AP40" s="52"/>
    </row>
    <row r="41" spans="1:42" s="54" customFormat="1" ht="12.75">
      <c r="A41" s="57"/>
      <c r="B41" s="589" t="s">
        <v>150</v>
      </c>
      <c r="C41" s="223">
        <v>444379.77602200001</v>
      </c>
      <c r="D41" s="223">
        <v>280581.43009812006</v>
      </c>
      <c r="E41" s="223">
        <v>6228133.2503974997</v>
      </c>
      <c r="F41" s="396">
        <v>213951.11318497156</v>
      </c>
      <c r="G41" s="223">
        <v>141850.101</v>
      </c>
      <c r="H41" s="224">
        <v>1032647.0899999999</v>
      </c>
      <c r="I41" s="223">
        <v>740918.95699999994</v>
      </c>
      <c r="J41" s="396">
        <v>8357500.5115824714</v>
      </c>
      <c r="K41" s="223">
        <v>9082461.7177025918</v>
      </c>
      <c r="L41" s="224">
        <v>823765.34555705055</v>
      </c>
      <c r="M41" s="223">
        <v>-709781.41017294035</v>
      </c>
      <c r="N41" s="223">
        <v>-58518.633999999998</v>
      </c>
      <c r="O41" s="56">
        <v>55465.3013841102</v>
      </c>
      <c r="P41" s="223">
        <v>345819.11724012002</v>
      </c>
      <c r="Q41" s="224">
        <v>1964959.1583120003</v>
      </c>
      <c r="R41" s="223">
        <v>393302.77088903083</v>
      </c>
      <c r="S41" s="223">
        <v>11272.8</v>
      </c>
      <c r="T41" s="396">
        <v>550795.57600000012</v>
      </c>
      <c r="U41" s="223">
        <v>78444.422999999995</v>
      </c>
      <c r="V41" s="224">
        <v>3344593.8454411514</v>
      </c>
      <c r="W41" s="223">
        <v>729319.13768726552</v>
      </c>
      <c r="X41" s="223">
        <v>729319.13768726552</v>
      </c>
      <c r="Y41" s="223">
        <v>5181808.3101589996</v>
      </c>
      <c r="Z41" s="223">
        <v>412586.44553139753</v>
      </c>
      <c r="AA41" s="223">
        <v>144069.38</v>
      </c>
      <c r="AB41" s="396">
        <v>640401.36</v>
      </c>
      <c r="AC41" s="223">
        <v>1182209.1529999999</v>
      </c>
      <c r="AD41" s="224">
        <v>7561074.6486903969</v>
      </c>
      <c r="AE41" s="224">
        <v>11634987.631818814</v>
      </c>
      <c r="AF41" s="223">
        <v>-2607991.215500352</v>
      </c>
      <c r="AG41" s="396">
        <v>9026996.4163184613</v>
      </c>
      <c r="AP41" s="52"/>
    </row>
    <row r="42" spans="1:42" s="54" customFormat="1" ht="12.75">
      <c r="A42" s="57"/>
      <c r="B42" s="589" t="s">
        <v>151</v>
      </c>
      <c r="C42" s="223">
        <v>460087.98934999999</v>
      </c>
      <c r="D42" s="223">
        <v>276292.01620675001</v>
      </c>
      <c r="E42" s="223">
        <v>6249989.2565479996</v>
      </c>
      <c r="F42" s="396">
        <v>220400.38795596667</v>
      </c>
      <c r="G42" s="223">
        <v>142060.85200000001</v>
      </c>
      <c r="H42" s="224">
        <v>1046276.6600000001</v>
      </c>
      <c r="I42" s="223">
        <v>737716.22300000011</v>
      </c>
      <c r="J42" s="396">
        <v>8396443.3795039654</v>
      </c>
      <c r="K42" s="223">
        <v>9132823.3850607146</v>
      </c>
      <c r="L42" s="224">
        <v>848434.89827844943</v>
      </c>
      <c r="M42" s="223">
        <v>-737079.51466756233</v>
      </c>
      <c r="N42" s="223">
        <v>-59901.535999999993</v>
      </c>
      <c r="O42" s="56">
        <v>51453.847610887111</v>
      </c>
      <c r="P42" s="223">
        <v>350581.58392174996</v>
      </c>
      <c r="Q42" s="224">
        <v>1988356.7245266</v>
      </c>
      <c r="R42" s="223">
        <v>413055.88774448063</v>
      </c>
      <c r="S42" s="223">
        <v>10870</v>
      </c>
      <c r="T42" s="396">
        <v>552317.15100000007</v>
      </c>
      <c r="U42" s="223">
        <v>80415.644</v>
      </c>
      <c r="V42" s="224">
        <v>3395596.9911928307</v>
      </c>
      <c r="W42" s="223">
        <v>746865.559362286</v>
      </c>
      <c r="X42" s="223">
        <v>746865.559362286</v>
      </c>
      <c r="Y42" s="223">
        <v>5205961.0989039997</v>
      </c>
      <c r="Z42" s="223">
        <v>410518.6150212019</v>
      </c>
      <c r="AA42" s="223">
        <v>146083.75199999998</v>
      </c>
      <c r="AB42" s="396">
        <v>645970.5</v>
      </c>
      <c r="AC42" s="223">
        <v>1181248.2209999997</v>
      </c>
      <c r="AD42" s="224">
        <v>7589782.1869252017</v>
      </c>
      <c r="AE42" s="224">
        <v>11732244.737480318</v>
      </c>
      <c r="AF42" s="223">
        <v>-2650875.200030969</v>
      </c>
      <c r="AG42" s="396">
        <v>9081369.5374493487</v>
      </c>
      <c r="AP42" s="52"/>
    </row>
    <row r="43" spans="1:42" s="54" customFormat="1" ht="12.75">
      <c r="A43" s="57"/>
      <c r="B43" s="589" t="s">
        <v>152</v>
      </c>
      <c r="C43" s="223">
        <v>456497.41175900004</v>
      </c>
      <c r="D43" s="223">
        <v>321337.08505654999</v>
      </c>
      <c r="E43" s="223">
        <v>6258446.2290569898</v>
      </c>
      <c r="F43" s="396">
        <v>231696.04867584741</v>
      </c>
      <c r="G43" s="223">
        <v>142627.95500000002</v>
      </c>
      <c r="H43" s="224">
        <v>1063363.6939999999</v>
      </c>
      <c r="I43" s="223">
        <v>736559.17</v>
      </c>
      <c r="J43" s="396">
        <v>8432693.0967328381</v>
      </c>
      <c r="K43" s="223">
        <v>9210527.5935483873</v>
      </c>
      <c r="L43" s="224">
        <v>851698.74119281687</v>
      </c>
      <c r="M43" s="223">
        <v>-724782.04630001553</v>
      </c>
      <c r="N43" s="223">
        <v>-14964.01</v>
      </c>
      <c r="O43" s="56">
        <v>111952.68489280135</v>
      </c>
      <c r="P43" s="223">
        <v>383156.70804955001</v>
      </c>
      <c r="Q43" s="224">
        <v>1933095.3183800001</v>
      </c>
      <c r="R43" s="223">
        <v>415409.25415574014</v>
      </c>
      <c r="S43" s="223">
        <v>11780.2</v>
      </c>
      <c r="T43" s="396">
        <v>563455.1669999999</v>
      </c>
      <c r="U43" s="223">
        <v>78139.065000000002</v>
      </c>
      <c r="V43" s="224">
        <v>3385035.7125852904</v>
      </c>
      <c r="W43" s="223">
        <v>755331.21498951968</v>
      </c>
      <c r="X43" s="223">
        <v>755331.21498951968</v>
      </c>
      <c r="Y43" s="223">
        <v>5243586.5371120004</v>
      </c>
      <c r="Z43" s="223">
        <v>421936.58283825382</v>
      </c>
      <c r="AA43" s="223">
        <v>146043.66700000002</v>
      </c>
      <c r="AB43" s="396">
        <v>643144.87700000009</v>
      </c>
      <c r="AC43" s="223">
        <v>1181541.3060000001</v>
      </c>
      <c r="AD43" s="224">
        <v>7636252.9699502541</v>
      </c>
      <c r="AE43" s="224">
        <v>11776619.897525065</v>
      </c>
      <c r="AF43" s="223">
        <v>-2678044.9888678771</v>
      </c>
      <c r="AG43" s="396">
        <v>9098574.9086571876</v>
      </c>
      <c r="AP43" s="52"/>
    </row>
    <row r="44" spans="1:42" s="54" customFormat="1" ht="12.75">
      <c r="A44" s="57"/>
      <c r="B44" s="589" t="s">
        <v>153</v>
      </c>
      <c r="C44" s="223">
        <v>457117.38358600001</v>
      </c>
      <c r="D44" s="223">
        <v>292815.05313972995</v>
      </c>
      <c r="E44" s="223">
        <v>6301660.9132373594</v>
      </c>
      <c r="F44" s="396">
        <v>229438.14165374101</v>
      </c>
      <c r="G44" s="223">
        <v>144008.5</v>
      </c>
      <c r="H44" s="224">
        <v>1086737.7990000001</v>
      </c>
      <c r="I44" s="223">
        <v>732467.23200000008</v>
      </c>
      <c r="J44" s="396">
        <v>8494312.5858911015</v>
      </c>
      <c r="K44" s="223">
        <v>9244245.0226168316</v>
      </c>
      <c r="L44" s="224">
        <v>869287.46696775244</v>
      </c>
      <c r="M44" s="223">
        <v>-753886.18236308265</v>
      </c>
      <c r="N44" s="223">
        <v>-11923.934999999999</v>
      </c>
      <c r="O44" s="56">
        <v>103477.34960466978</v>
      </c>
      <c r="P44" s="223">
        <v>349911.85222428996</v>
      </c>
      <c r="Q44" s="223">
        <v>1960230.555002</v>
      </c>
      <c r="R44" s="223">
        <v>418614.6303194199</v>
      </c>
      <c r="S44" s="223">
        <v>11237.6</v>
      </c>
      <c r="T44" s="396">
        <v>577474.67100000009</v>
      </c>
      <c r="U44" s="223">
        <v>72748.114000000001</v>
      </c>
      <c r="V44" s="224">
        <v>3390217.4225457101</v>
      </c>
      <c r="W44" s="223">
        <v>788830.64099666092</v>
      </c>
      <c r="X44" s="223">
        <v>788830.64099666092</v>
      </c>
      <c r="Y44" s="223">
        <v>5275632.8686229996</v>
      </c>
      <c r="Z44" s="223">
        <v>416656.80873111228</v>
      </c>
      <c r="AA44" s="223">
        <v>150054</v>
      </c>
      <c r="AB44" s="396">
        <v>653255.60399999993</v>
      </c>
      <c r="AC44" s="223">
        <v>1183239.335</v>
      </c>
      <c r="AD44" s="224">
        <v>7678838.6163541125</v>
      </c>
      <c r="AE44" s="224">
        <v>11857886.679896483</v>
      </c>
      <c r="AF44" s="223">
        <v>-2717119.0068844929</v>
      </c>
      <c r="AG44" s="396">
        <v>9140767.6730119903</v>
      </c>
      <c r="AP44" s="52"/>
    </row>
    <row r="45" spans="1:42" s="54" customFormat="1" ht="12.75">
      <c r="A45" s="57"/>
      <c r="B45" s="589" t="s">
        <v>154</v>
      </c>
      <c r="C45" s="223">
        <v>465644.68606400001</v>
      </c>
      <c r="D45" s="223">
        <v>284677.19742664997</v>
      </c>
      <c r="E45" s="223">
        <v>6328220.0341292992</v>
      </c>
      <c r="F45" s="396">
        <v>214174.08615346128</v>
      </c>
      <c r="G45" s="223">
        <v>144616.57699999999</v>
      </c>
      <c r="H45" s="224">
        <v>1102419.213</v>
      </c>
      <c r="I45" s="223">
        <v>729528.29</v>
      </c>
      <c r="J45" s="396">
        <v>8518958.20028276</v>
      </c>
      <c r="K45" s="223">
        <v>9269280.0837734099</v>
      </c>
      <c r="L45" s="224">
        <v>879234.44519449014</v>
      </c>
      <c r="M45" s="223">
        <v>-782298.63974031084</v>
      </c>
      <c r="N45" s="223">
        <v>-11872.333000000001</v>
      </c>
      <c r="O45" s="56">
        <v>85063.472454179297</v>
      </c>
      <c r="P45" s="223">
        <v>332350.51109464996</v>
      </c>
      <c r="Q45" s="223">
        <v>1952344.2986920001</v>
      </c>
      <c r="R45" s="223">
        <v>417359.22318032943</v>
      </c>
      <c r="S45" s="223">
        <v>12256.7</v>
      </c>
      <c r="T45" s="396">
        <v>587403.76400000008</v>
      </c>
      <c r="U45" s="223">
        <v>71691.929000000004</v>
      </c>
      <c r="V45" s="224">
        <v>3373406.4259669795</v>
      </c>
      <c r="W45" s="223">
        <v>802835.50489624927</v>
      </c>
      <c r="X45" s="223">
        <v>802835.50489624927</v>
      </c>
      <c r="Y45" s="223">
        <v>5321644.45400046</v>
      </c>
      <c r="Z45" s="223">
        <v>417550.87414907792</v>
      </c>
      <c r="AA45" s="223">
        <v>150977.45599999998</v>
      </c>
      <c r="AB45" s="396">
        <v>655732.75100000016</v>
      </c>
      <c r="AC45" s="223">
        <v>1183259.3579999995</v>
      </c>
      <c r="AD45" s="224">
        <v>7729164.893149538</v>
      </c>
      <c r="AE45" s="224">
        <v>11905406.824012768</v>
      </c>
      <c r="AF45" s="223">
        <v>-2721190.2128093606</v>
      </c>
      <c r="AG45" s="223">
        <v>9184216.611203406</v>
      </c>
      <c r="AP45" s="52"/>
    </row>
    <row r="46" spans="1:42" s="54" customFormat="1" ht="12.75">
      <c r="A46" s="57"/>
      <c r="B46" s="589" t="s">
        <v>155</v>
      </c>
      <c r="C46" s="223">
        <v>485061.29982400005</v>
      </c>
      <c r="D46" s="223">
        <v>315262.89838859002</v>
      </c>
      <c r="E46" s="223">
        <v>6398509.1903654998</v>
      </c>
      <c r="F46" s="396">
        <v>240737.16332966695</v>
      </c>
      <c r="G46" s="223">
        <v>145976.91999999998</v>
      </c>
      <c r="H46" s="224">
        <v>1131552.3329999999</v>
      </c>
      <c r="I46" s="223">
        <v>727425.07500000007</v>
      </c>
      <c r="J46" s="396">
        <v>8644200.681695167</v>
      </c>
      <c r="K46" s="223">
        <v>9444524.879907757</v>
      </c>
      <c r="L46" s="224">
        <v>895997.46782718995</v>
      </c>
      <c r="M46" s="223">
        <v>-795295.64592287363</v>
      </c>
      <c r="N46" s="223">
        <v>-11940.805</v>
      </c>
      <c r="O46" s="56">
        <v>88761.016904316319</v>
      </c>
      <c r="P46" s="223">
        <v>363031.78314259002</v>
      </c>
      <c r="Q46" s="223">
        <v>1979686.8662899998</v>
      </c>
      <c r="R46" s="223">
        <v>453208.56512880721</v>
      </c>
      <c r="S46" s="223">
        <v>10790.3</v>
      </c>
      <c r="T46" s="56">
        <v>603064.52899999986</v>
      </c>
      <c r="U46" s="224">
        <v>73169.214999999997</v>
      </c>
      <c r="V46" s="224">
        <v>3482951.258561397</v>
      </c>
      <c r="W46" s="224">
        <v>817953.30891918088</v>
      </c>
      <c r="X46" s="223">
        <v>817953.30891918088</v>
      </c>
      <c r="Y46" s="56">
        <v>5375076.5397460004</v>
      </c>
      <c r="Z46" s="223">
        <v>421782.04817953135</v>
      </c>
      <c r="AA46" s="224">
        <v>154234.174</v>
      </c>
      <c r="AB46" s="223">
        <v>659916.46400000004</v>
      </c>
      <c r="AC46" s="224">
        <v>1182241.2949999999</v>
      </c>
      <c r="AD46" s="224">
        <v>7793250.5209255321</v>
      </c>
      <c r="AE46" s="224">
        <v>12094155.08840611</v>
      </c>
      <c r="AF46" s="224">
        <v>-2738391.2264219951</v>
      </c>
      <c r="AG46" s="223">
        <v>9355763.8619841151</v>
      </c>
      <c r="AP46" s="52"/>
    </row>
    <row r="47" spans="1:42" s="54" customFormat="1" ht="12.75">
      <c r="A47" s="57"/>
      <c r="B47" s="395"/>
      <c r="C47" s="223"/>
      <c r="D47" s="223"/>
      <c r="E47" s="223"/>
      <c r="F47" s="396"/>
      <c r="G47" s="223"/>
      <c r="H47" s="224"/>
      <c r="I47" s="223"/>
      <c r="J47" s="396"/>
      <c r="K47" s="223"/>
      <c r="L47" s="224"/>
      <c r="M47" s="223"/>
      <c r="N47" s="223"/>
      <c r="O47" s="56"/>
      <c r="P47" s="223"/>
      <c r="Q47" s="224"/>
      <c r="R47" s="223"/>
      <c r="S47" s="223"/>
      <c r="T47" s="396"/>
      <c r="U47" s="223"/>
      <c r="V47" s="224"/>
      <c r="W47" s="223"/>
      <c r="X47" s="223"/>
      <c r="Y47" s="223"/>
      <c r="Z47" s="223"/>
      <c r="AA47" s="223"/>
      <c r="AB47" s="396"/>
      <c r="AC47" s="223"/>
      <c r="AD47" s="224"/>
      <c r="AE47" s="224"/>
      <c r="AF47" s="223"/>
      <c r="AG47" s="223"/>
      <c r="AP47" s="52"/>
    </row>
    <row r="48" spans="1:42" s="54" customFormat="1" ht="12.75">
      <c r="A48" s="57">
        <v>2020</v>
      </c>
      <c r="B48" s="589" t="s">
        <v>144</v>
      </c>
      <c r="C48" s="223">
        <v>481699.39736500004</v>
      </c>
      <c r="D48" s="223">
        <v>315958.70025818993</v>
      </c>
      <c r="E48" s="223">
        <v>6502678.8093609996</v>
      </c>
      <c r="F48" s="396">
        <v>228164.07492483052</v>
      </c>
      <c r="G48" s="223">
        <v>147543.00099999999</v>
      </c>
      <c r="H48" s="224">
        <v>1159090.747</v>
      </c>
      <c r="I48" s="223">
        <v>737764.36900000006</v>
      </c>
      <c r="J48" s="396">
        <v>8775241.0012858305</v>
      </c>
      <c r="K48" s="223">
        <v>9572899.0989090204</v>
      </c>
      <c r="L48" s="224">
        <v>925923.04488840862</v>
      </c>
      <c r="M48" s="223">
        <v>-836450.20040600398</v>
      </c>
      <c r="N48" s="223">
        <v>-13396.516000000001</v>
      </c>
      <c r="O48" s="56">
        <v>76076.328482404642</v>
      </c>
      <c r="P48" s="223">
        <v>335116.32179919002</v>
      </c>
      <c r="Q48" s="223">
        <v>2070460.7674040003</v>
      </c>
      <c r="R48" s="223">
        <v>510817.70319348003</v>
      </c>
      <c r="S48" s="223">
        <v>9426.4</v>
      </c>
      <c r="T48" s="396">
        <v>617295.93000000005</v>
      </c>
      <c r="U48" s="223">
        <v>71945.017999999996</v>
      </c>
      <c r="V48" s="223">
        <v>3615062.1403966704</v>
      </c>
      <c r="W48" s="223">
        <v>819982.5125458499</v>
      </c>
      <c r="X48" s="223">
        <v>819982.5125458499</v>
      </c>
      <c r="Y48" s="223">
        <v>5374771.1669290001</v>
      </c>
      <c r="Z48" s="223">
        <v>421946.89485753985</v>
      </c>
      <c r="AA48" s="223">
        <v>153909.68700000003</v>
      </c>
      <c r="AB48" s="223">
        <v>662510.93999999994</v>
      </c>
      <c r="AC48" s="223">
        <v>1193187.0029999998</v>
      </c>
      <c r="AD48" s="224">
        <v>7806325.6917865397</v>
      </c>
      <c r="AE48" s="224">
        <v>12241370.34472906</v>
      </c>
      <c r="AF48" s="223">
        <v>-2744547.5743024647</v>
      </c>
      <c r="AG48" s="223">
        <v>9496822.7704265956</v>
      </c>
      <c r="AP48" s="52"/>
    </row>
    <row r="49" spans="1:42" s="54" customFormat="1" ht="12.75">
      <c r="A49" s="57"/>
      <c r="B49" s="589" t="s">
        <v>145</v>
      </c>
      <c r="C49" s="223">
        <v>493671.82135200006</v>
      </c>
      <c r="D49" s="223">
        <v>309649.78513936</v>
      </c>
      <c r="E49" s="223">
        <v>6572589.2243670002</v>
      </c>
      <c r="F49" s="396">
        <v>234641.81031895036</v>
      </c>
      <c r="G49" s="223">
        <v>149244.87900000002</v>
      </c>
      <c r="H49" s="224">
        <v>1172524.3560000001</v>
      </c>
      <c r="I49" s="223">
        <v>743749.02600000007</v>
      </c>
      <c r="J49" s="396">
        <v>8872749.2956859507</v>
      </c>
      <c r="K49" s="223">
        <v>9676070.9021773115</v>
      </c>
      <c r="L49" s="224">
        <v>970984.2556041081</v>
      </c>
      <c r="M49" s="223">
        <v>-873600.97072552098</v>
      </c>
      <c r="N49" s="223">
        <v>-13425.686000000002</v>
      </c>
      <c r="O49" s="56">
        <v>83957.598878587116</v>
      </c>
      <c r="P49" s="223">
        <v>308404.75660836004</v>
      </c>
      <c r="Q49" s="224">
        <v>2125740.2115330002</v>
      </c>
      <c r="R49" s="223">
        <v>525896.68781946716</v>
      </c>
      <c r="S49" s="223">
        <v>10406.299999999999</v>
      </c>
      <c r="T49" s="396">
        <v>627659.80500000005</v>
      </c>
      <c r="U49" s="223">
        <v>72101.679999999993</v>
      </c>
      <c r="V49" s="224">
        <v>3670209.4409608273</v>
      </c>
      <c r="W49" s="223">
        <v>832603.29055049154</v>
      </c>
      <c r="X49" s="223">
        <v>832603.29055049154</v>
      </c>
      <c r="Y49" s="223">
        <v>5398197.5775229996</v>
      </c>
      <c r="Z49" s="223">
        <v>423760.0334007222</v>
      </c>
      <c r="AA49" s="223">
        <v>154037.283</v>
      </c>
      <c r="AB49" s="396">
        <v>666531.46099999989</v>
      </c>
      <c r="AC49" s="223">
        <v>1199208.655</v>
      </c>
      <c r="AD49" s="224">
        <v>7841735.0099237217</v>
      </c>
      <c r="AE49" s="224">
        <v>12344547.74143504</v>
      </c>
      <c r="AF49" s="223">
        <v>-2752434.4381364658</v>
      </c>
      <c r="AG49" s="396">
        <v>9592113.3032985739</v>
      </c>
      <c r="AP49" s="52"/>
    </row>
    <row r="50" spans="1:42" s="54" customFormat="1" ht="12.75">
      <c r="A50" s="57"/>
      <c r="B50" s="589" t="s">
        <v>146</v>
      </c>
      <c r="C50" s="223">
        <v>558176.95694176992</v>
      </c>
      <c r="D50" s="223">
        <v>338458.93232913007</v>
      </c>
      <c r="E50" s="223">
        <v>6746336.4692149581</v>
      </c>
      <c r="F50" s="396">
        <v>264575.38652028266</v>
      </c>
      <c r="G50" s="223">
        <v>148940.43226276402</v>
      </c>
      <c r="H50" s="224">
        <v>1181589.889</v>
      </c>
      <c r="I50" s="223">
        <v>735151.89</v>
      </c>
      <c r="J50" s="396">
        <v>9076594.0669980049</v>
      </c>
      <c r="K50" s="223">
        <v>9973229.9562689047</v>
      </c>
      <c r="L50" s="224">
        <v>943528.72364127496</v>
      </c>
      <c r="M50" s="223">
        <v>-915409.66538109211</v>
      </c>
      <c r="N50" s="223">
        <v>-13973.071</v>
      </c>
      <c r="O50" s="56">
        <v>14145.98726018285</v>
      </c>
      <c r="P50" s="223">
        <v>473257.35222736007</v>
      </c>
      <c r="Q50" s="224">
        <v>2198804.7180340001</v>
      </c>
      <c r="R50" s="223">
        <v>563412.69535997091</v>
      </c>
      <c r="S50" s="223">
        <v>9522.4816421300002</v>
      </c>
      <c r="T50" s="396">
        <v>633243.46299999999</v>
      </c>
      <c r="U50" s="223">
        <v>73236.348999999987</v>
      </c>
      <c r="V50" s="224">
        <v>3951477.0592634608</v>
      </c>
      <c r="W50" s="223">
        <v>868288.96873542864</v>
      </c>
      <c r="X50" s="223">
        <v>868288.96873542864</v>
      </c>
      <c r="Y50" s="223">
        <v>5485855.022144</v>
      </c>
      <c r="Z50" s="223">
        <v>456241.75591602759</v>
      </c>
      <c r="AA50" s="223">
        <v>156142.36793179996</v>
      </c>
      <c r="AB50" s="396">
        <v>667035.13699999999</v>
      </c>
      <c r="AC50" s="223">
        <v>1194313.2079999999</v>
      </c>
      <c r="AD50" s="224">
        <v>7959587.4909918271</v>
      </c>
      <c r="AE50" s="224">
        <v>12779353.518990718</v>
      </c>
      <c r="AF50" s="223">
        <v>-2820269.5499839541</v>
      </c>
      <c r="AG50" s="396">
        <v>9959083.9690067638</v>
      </c>
      <c r="AP50" s="52"/>
    </row>
    <row r="51" spans="1:42" s="54" customFormat="1" ht="12.75">
      <c r="A51" s="57"/>
      <c r="B51" s="589" t="s">
        <v>147</v>
      </c>
      <c r="C51" s="223">
        <v>588974.88870100002</v>
      </c>
      <c r="D51" s="223">
        <v>337435.57661736</v>
      </c>
      <c r="E51" s="223">
        <v>6861720.4259219002</v>
      </c>
      <c r="F51" s="396">
        <v>286689.9686951465</v>
      </c>
      <c r="G51" s="223">
        <v>150971.41499999998</v>
      </c>
      <c r="H51" s="224">
        <v>1206251.7189999998</v>
      </c>
      <c r="I51" s="223">
        <v>728300.27599999995</v>
      </c>
      <c r="J51" s="396">
        <v>9233933.8046170473</v>
      </c>
      <c r="K51" s="223">
        <v>10160344.269935407</v>
      </c>
      <c r="L51" s="224">
        <v>949121.10922897386</v>
      </c>
      <c r="M51" s="223">
        <v>-865628.19497497892</v>
      </c>
      <c r="N51" s="223">
        <v>-10975.204000000002</v>
      </c>
      <c r="O51" s="56">
        <v>72517.710253994941</v>
      </c>
      <c r="P51" s="223">
        <v>565841.69306435995</v>
      </c>
      <c r="Q51" s="224">
        <v>2221906.9530930002</v>
      </c>
      <c r="R51" s="223">
        <v>513583.58586746902</v>
      </c>
      <c r="S51" s="223">
        <v>9577.8549999999996</v>
      </c>
      <c r="T51" s="396">
        <v>643487.87100000004</v>
      </c>
      <c r="U51" s="223">
        <v>67717.116999999998</v>
      </c>
      <c r="V51" s="224">
        <v>4022115.0750248297</v>
      </c>
      <c r="W51" s="223">
        <v>933953.47811090341</v>
      </c>
      <c r="X51" s="223">
        <v>933953.47811090341</v>
      </c>
      <c r="Y51" s="223">
        <v>5489959.4096459998</v>
      </c>
      <c r="Z51" s="223">
        <v>465554.06865696638</v>
      </c>
      <c r="AA51" s="223">
        <v>158766.15399999998</v>
      </c>
      <c r="AB51" s="396">
        <v>673112.36499999999</v>
      </c>
      <c r="AC51" s="223">
        <v>1197509.672</v>
      </c>
      <c r="AD51" s="224">
        <v>7984901.6693029664</v>
      </c>
      <c r="AE51" s="224">
        <v>12940970.2224387</v>
      </c>
      <c r="AF51" s="223">
        <v>-2853143.6627557776</v>
      </c>
      <c r="AG51" s="396">
        <v>10087826.559682922</v>
      </c>
      <c r="AP51" s="52"/>
    </row>
    <row r="52" spans="1:42" s="54" customFormat="1" ht="12.75">
      <c r="A52" s="57"/>
      <c r="B52" s="589" t="s">
        <v>148</v>
      </c>
      <c r="C52" s="223">
        <v>589352.59759099991</v>
      </c>
      <c r="D52" s="223">
        <v>333227.26995836</v>
      </c>
      <c r="E52" s="223">
        <v>6911467.1058387719</v>
      </c>
      <c r="F52" s="396">
        <v>276348.82784704905</v>
      </c>
      <c r="G52" s="223">
        <v>151839.77499999999</v>
      </c>
      <c r="H52" s="224">
        <v>1215319.0449999999</v>
      </c>
      <c r="I52" s="223">
        <v>721834.14399999997</v>
      </c>
      <c r="J52" s="396">
        <v>9276808.8976858202</v>
      </c>
      <c r="K52" s="223">
        <v>10199388.76523518</v>
      </c>
      <c r="L52" s="224">
        <v>817817.25528344978</v>
      </c>
      <c r="M52" s="223">
        <v>-866657.77670667623</v>
      </c>
      <c r="N52" s="223">
        <v>-10668.161</v>
      </c>
      <c r="O52" s="56">
        <v>-59508.682423226455</v>
      </c>
      <c r="P52" s="223">
        <v>605636.64840136003</v>
      </c>
      <c r="Q52" s="224">
        <v>2374741.7215510001</v>
      </c>
      <c r="R52" s="223">
        <v>483982.86149971012</v>
      </c>
      <c r="S52" s="223">
        <v>11986.357</v>
      </c>
      <c r="T52" s="396">
        <v>646927.25800000003</v>
      </c>
      <c r="U52" s="223">
        <v>63749.053</v>
      </c>
      <c r="V52" s="224">
        <v>4187023.8994520702</v>
      </c>
      <c r="W52" s="223">
        <v>952593.96375225449</v>
      </c>
      <c r="X52" s="223">
        <v>952593.96375225449</v>
      </c>
      <c r="Y52" s="223">
        <v>5435818.4459570004</v>
      </c>
      <c r="Z52" s="223">
        <v>450124.5351751906</v>
      </c>
      <c r="AA52" s="223">
        <v>154445.63199999998</v>
      </c>
      <c r="AB52" s="396">
        <v>676066.66500000004</v>
      </c>
      <c r="AC52" s="223">
        <v>1194282.838</v>
      </c>
      <c r="AD52" s="224">
        <v>7910738.1161321905</v>
      </c>
      <c r="AE52" s="224">
        <v>13050355.979336515</v>
      </c>
      <c r="AF52" s="223">
        <v>-2791458.5316779902</v>
      </c>
      <c r="AG52" s="396">
        <v>10258897.447658524</v>
      </c>
      <c r="AP52" s="52"/>
    </row>
    <row r="53" spans="1:42" s="54" customFormat="1" ht="12.75">
      <c r="A53" s="57"/>
      <c r="B53" s="589" t="s">
        <v>149</v>
      </c>
      <c r="C53" s="223">
        <v>569096.04713600012</v>
      </c>
      <c r="D53" s="223">
        <v>353413.13723771996</v>
      </c>
      <c r="E53" s="223">
        <v>6973478.4966476411</v>
      </c>
      <c r="F53" s="396">
        <v>264678.37971114635</v>
      </c>
      <c r="G53" s="223">
        <v>154782.88699999999</v>
      </c>
      <c r="H53" s="224">
        <v>1242908.557</v>
      </c>
      <c r="I53" s="223">
        <v>703165.55599999998</v>
      </c>
      <c r="J53" s="396">
        <v>9339013.8763587866</v>
      </c>
      <c r="K53" s="223">
        <v>10261523.060732506</v>
      </c>
      <c r="L53" s="224">
        <v>824638.22734935896</v>
      </c>
      <c r="M53" s="223">
        <v>-836343.11506741366</v>
      </c>
      <c r="N53" s="223">
        <v>-10680.559000000001</v>
      </c>
      <c r="O53" s="56">
        <v>-22385.4467180547</v>
      </c>
      <c r="P53" s="223">
        <v>556675.95141771995</v>
      </c>
      <c r="Q53" s="224">
        <v>2563572.265232</v>
      </c>
      <c r="R53" s="223">
        <v>479137.81221413048</v>
      </c>
      <c r="S53" s="223">
        <v>11938.898999999999</v>
      </c>
      <c r="T53" s="396">
        <v>652190.37699999998</v>
      </c>
      <c r="U53" s="223">
        <v>64170.707999999999</v>
      </c>
      <c r="V53" s="224">
        <v>4327686.0128638502</v>
      </c>
      <c r="W53" s="223">
        <v>951274.09400879848</v>
      </c>
      <c r="X53" s="223">
        <v>951274.09400879848</v>
      </c>
      <c r="Y53" s="223">
        <v>5386321.55853</v>
      </c>
      <c r="Z53" s="223">
        <v>445768.40586151357</v>
      </c>
      <c r="AA53" s="223">
        <v>155148.73699999999</v>
      </c>
      <c r="AB53" s="396">
        <v>683887.54900000012</v>
      </c>
      <c r="AC53" s="223">
        <v>1190174.26</v>
      </c>
      <c r="AD53" s="224">
        <v>7861300.5103915138</v>
      </c>
      <c r="AE53" s="224">
        <v>13140260.617264163</v>
      </c>
      <c r="AF53" s="223">
        <v>-2856352.1098132706</v>
      </c>
      <c r="AG53" s="396">
        <v>10283908.507450892</v>
      </c>
      <c r="AP53" s="52"/>
    </row>
    <row r="54" spans="1:42" s="54" customFormat="1" ht="12.75">
      <c r="A54" s="57"/>
      <c r="B54" s="589" t="s">
        <v>150</v>
      </c>
      <c r="C54" s="223">
        <v>582584.25768199994</v>
      </c>
      <c r="D54" s="223">
        <v>362617.25219387998</v>
      </c>
      <c r="E54" s="223">
        <v>7072946.0648294855</v>
      </c>
      <c r="F54" s="396">
        <v>278749.49544268247</v>
      </c>
      <c r="G54" s="223">
        <v>158212.408</v>
      </c>
      <c r="H54" s="224">
        <v>1275554.2329999998</v>
      </c>
      <c r="I54" s="223">
        <v>701235.79700000002</v>
      </c>
      <c r="J54" s="396">
        <v>9486697.9982721675</v>
      </c>
      <c r="K54" s="223">
        <v>10431899.508148048</v>
      </c>
      <c r="L54" s="224">
        <v>785201.68163564929</v>
      </c>
      <c r="M54" s="223">
        <v>-834100.47881116637</v>
      </c>
      <c r="N54" s="223">
        <v>-10655.843000000001</v>
      </c>
      <c r="O54" s="56">
        <v>-59554.640175517074</v>
      </c>
      <c r="P54" s="223">
        <v>550015.84647588001</v>
      </c>
      <c r="Q54" s="224">
        <v>2755578.664907</v>
      </c>
      <c r="R54" s="223">
        <v>477978.1039009263</v>
      </c>
      <c r="S54" s="223">
        <v>13020</v>
      </c>
      <c r="T54" s="396">
        <v>661640.05700000003</v>
      </c>
      <c r="U54" s="223">
        <v>61742.127</v>
      </c>
      <c r="V54" s="224">
        <v>4519974.7992838062</v>
      </c>
      <c r="W54" s="223">
        <v>982582.94324450032</v>
      </c>
      <c r="X54" s="223">
        <v>982582.94324450032</v>
      </c>
      <c r="Y54" s="223">
        <v>5383849.7575190002</v>
      </c>
      <c r="Z54" s="223">
        <v>444128.27728379169</v>
      </c>
      <c r="AA54" s="223">
        <v>154187.92600000001</v>
      </c>
      <c r="AB54" s="396">
        <v>689773.53</v>
      </c>
      <c r="AC54" s="223">
        <v>1183839.392</v>
      </c>
      <c r="AD54" s="224">
        <v>7855778.8828027919</v>
      </c>
      <c r="AE54" s="224">
        <v>13358336.625331098</v>
      </c>
      <c r="AF54" s="223">
        <v>-2866882.4770072084</v>
      </c>
      <c r="AG54" s="396">
        <v>10491454.14832389</v>
      </c>
      <c r="AP54" s="52"/>
    </row>
    <row r="55" spans="1:42" s="54" customFormat="1" ht="12.75">
      <c r="A55" s="57"/>
      <c r="B55" s="589" t="s">
        <v>151</v>
      </c>
      <c r="C55" s="223">
        <v>584880.00613400002</v>
      </c>
      <c r="D55" s="223">
        <v>393535.61314182007</v>
      </c>
      <c r="E55" s="223">
        <v>7205318.2881030003</v>
      </c>
      <c r="F55" s="396">
        <v>292513.19933114661</v>
      </c>
      <c r="G55" s="223">
        <v>160339.88</v>
      </c>
      <c r="H55" s="224">
        <v>1292178.3230000001</v>
      </c>
      <c r="I55" s="223">
        <v>708851.16399999999</v>
      </c>
      <c r="J55" s="396">
        <v>9659200.8544341475</v>
      </c>
      <c r="K55" s="223">
        <v>10637616.473709967</v>
      </c>
      <c r="L55" s="224">
        <v>822434.7270782158</v>
      </c>
      <c r="M55" s="223">
        <v>-842007.00207361358</v>
      </c>
      <c r="N55" s="223">
        <v>-10702.455</v>
      </c>
      <c r="O55" s="56">
        <v>-30274.729995397778</v>
      </c>
      <c r="P55" s="223">
        <v>534563.66297782003</v>
      </c>
      <c r="Q55" s="224">
        <v>2806157.300667</v>
      </c>
      <c r="R55" s="223">
        <v>494132.66125937703</v>
      </c>
      <c r="S55" s="223">
        <v>11861.804</v>
      </c>
      <c r="T55" s="396">
        <v>667308.30799999996</v>
      </c>
      <c r="U55" s="223">
        <v>55541.14</v>
      </c>
      <c r="V55" s="224">
        <v>4569564.876904197</v>
      </c>
      <c r="W55" s="223">
        <v>1022928.5335442189</v>
      </c>
      <c r="X55" s="223">
        <v>1022928.5335442189</v>
      </c>
      <c r="Y55" s="223">
        <v>5462836.6044779997</v>
      </c>
      <c r="Z55" s="223">
        <v>443446.97991650173</v>
      </c>
      <c r="AA55" s="223">
        <v>155721.408</v>
      </c>
      <c r="AB55" s="396">
        <v>697662.08900000004</v>
      </c>
      <c r="AC55" s="223">
        <v>1189340.0009999997</v>
      </c>
      <c r="AD55" s="224">
        <v>7949007.0823945012</v>
      </c>
      <c r="AE55" s="224">
        <v>13541500.492842916</v>
      </c>
      <c r="AF55" s="223">
        <v>-2873609.289137234</v>
      </c>
      <c r="AG55" s="396">
        <v>10667891.203705683</v>
      </c>
      <c r="AP55" s="52"/>
    </row>
    <row r="56" spans="1:42" s="54" customFormat="1" ht="12.75">
      <c r="A56" s="57"/>
      <c r="B56" s="589" t="s">
        <v>152</v>
      </c>
      <c r="C56" s="223">
        <v>586209.63642599992</v>
      </c>
      <c r="D56" s="223">
        <v>396751.88601782004</v>
      </c>
      <c r="E56" s="223">
        <v>7382181.1794109093</v>
      </c>
      <c r="F56" s="396">
        <v>292358.27914843085</v>
      </c>
      <c r="G56" s="223">
        <v>163044.66200000001</v>
      </c>
      <c r="H56" s="224">
        <v>1315686.923</v>
      </c>
      <c r="I56" s="223">
        <v>724041.90299999993</v>
      </c>
      <c r="J56" s="396">
        <v>9877312.9465593398</v>
      </c>
      <c r="K56" s="223">
        <v>10860274.46900316</v>
      </c>
      <c r="L56" s="224">
        <v>758551.68964756501</v>
      </c>
      <c r="M56" s="223">
        <v>-824437.80278577073</v>
      </c>
      <c r="N56" s="223">
        <v>-10644.105000000001</v>
      </c>
      <c r="O56" s="56">
        <v>-76530.218138205717</v>
      </c>
      <c r="P56" s="223">
        <v>577746.75916681997</v>
      </c>
      <c r="Q56" s="224">
        <v>2908632.1375890002</v>
      </c>
      <c r="R56" s="223">
        <v>495602.427792284</v>
      </c>
      <c r="S56" s="223">
        <v>11211.581</v>
      </c>
      <c r="T56" s="396">
        <v>684625.9</v>
      </c>
      <c r="U56" s="223">
        <v>72853.695999999996</v>
      </c>
      <c r="V56" s="224">
        <v>4750672.501548104</v>
      </c>
      <c r="W56" s="223">
        <v>1018271.4379045856</v>
      </c>
      <c r="X56" s="223">
        <v>1018271.4379045856</v>
      </c>
      <c r="Y56" s="223">
        <v>5560804.4146100003</v>
      </c>
      <c r="Z56" s="223">
        <v>433617.15439081623</v>
      </c>
      <c r="AA56" s="223">
        <v>159483.04699999999</v>
      </c>
      <c r="AB56" s="396">
        <v>716681.61400000006</v>
      </c>
      <c r="AC56" s="223">
        <v>1191163.2289999998</v>
      </c>
      <c r="AD56" s="224">
        <v>8061749.4590008166</v>
      </c>
      <c r="AE56" s="224">
        <v>13830693.398453506</v>
      </c>
      <c r="AF56" s="223">
        <v>-2893888.7113126395</v>
      </c>
      <c r="AG56" s="396">
        <v>10936804.687140867</v>
      </c>
      <c r="AP56" s="52"/>
    </row>
    <row r="57" spans="1:42" s="54" customFormat="1" ht="12.75">
      <c r="A57" s="57"/>
      <c r="B57" s="589" t="s">
        <v>153</v>
      </c>
      <c r="C57" s="223">
        <v>603733.28702299995</v>
      </c>
      <c r="D57" s="223">
        <v>417801.48963203002</v>
      </c>
      <c r="E57" s="223">
        <v>7505013.8494514115</v>
      </c>
      <c r="F57" s="396">
        <v>291323.60504407738</v>
      </c>
      <c r="G57" s="223">
        <v>164850.07800000001</v>
      </c>
      <c r="H57" s="224">
        <v>1341024.9169999997</v>
      </c>
      <c r="I57" s="223">
        <v>724915.06099999999</v>
      </c>
      <c r="J57" s="396">
        <v>10027127.510495489</v>
      </c>
      <c r="K57" s="223">
        <v>11048662.287150519</v>
      </c>
      <c r="L57" s="224">
        <v>574152.95836955949</v>
      </c>
      <c r="M57" s="223">
        <v>-820731.43033541227</v>
      </c>
      <c r="N57" s="223">
        <v>-7528.7179999999998</v>
      </c>
      <c r="O57" s="56">
        <v>-254107.18996585277</v>
      </c>
      <c r="P57" s="223">
        <v>735186.85862602992</v>
      </c>
      <c r="Q57" s="223">
        <v>3042408.9258047398</v>
      </c>
      <c r="R57" s="223">
        <v>485399.35611181037</v>
      </c>
      <c r="S57" s="223">
        <v>9500</v>
      </c>
      <c r="T57" s="396">
        <v>692723.56600000011</v>
      </c>
      <c r="U57" s="223">
        <v>73031.956000000006</v>
      </c>
      <c r="V57" s="224">
        <v>5038250.6625425797</v>
      </c>
      <c r="W57" s="223">
        <v>1002991.1451410111</v>
      </c>
      <c r="X57" s="223">
        <v>1002991.1451410111</v>
      </c>
      <c r="Y57" s="223">
        <v>5626080.3714859998</v>
      </c>
      <c r="Z57" s="223">
        <v>427537.61194683396</v>
      </c>
      <c r="AA57" s="223">
        <v>165472.09650000001</v>
      </c>
      <c r="AB57" s="396">
        <v>742078.13899999997</v>
      </c>
      <c r="AC57" s="223">
        <v>1188415.0459999999</v>
      </c>
      <c r="AD57" s="224">
        <v>8149583.2649328336</v>
      </c>
      <c r="AE57" s="224">
        <v>14190825.072616424</v>
      </c>
      <c r="AF57" s="223">
        <v>-2888055.5954995947</v>
      </c>
      <c r="AG57" s="396">
        <v>11302769.477116831</v>
      </c>
      <c r="AP57" s="52"/>
    </row>
    <row r="58" spans="1:42" s="54" customFormat="1" ht="12.75">
      <c r="A58" s="57"/>
      <c r="B58" s="589" t="s">
        <v>154</v>
      </c>
      <c r="C58" s="223">
        <v>607338.01636300003</v>
      </c>
      <c r="D58" s="223">
        <v>417131.19644283998</v>
      </c>
      <c r="E58" s="223">
        <v>7614479.9002294103</v>
      </c>
      <c r="F58" s="396">
        <v>296683.38997495524</v>
      </c>
      <c r="G58" s="223">
        <v>167223.14600000001</v>
      </c>
      <c r="H58" s="224">
        <v>1365087.9809999999</v>
      </c>
      <c r="I58" s="223">
        <v>726154.69400000013</v>
      </c>
      <c r="J58" s="396">
        <v>10169629.111204365</v>
      </c>
      <c r="K58" s="223">
        <v>11194098.324010205</v>
      </c>
      <c r="L58" s="224">
        <v>540146.94511279522</v>
      </c>
      <c r="M58" s="223">
        <v>-821349.8237497597</v>
      </c>
      <c r="N58" s="223">
        <v>-7583.4150000000009</v>
      </c>
      <c r="O58" s="56">
        <v>-288786.29363696446</v>
      </c>
      <c r="P58" s="223">
        <v>799500.28893384</v>
      </c>
      <c r="Q58" s="223">
        <v>3068482.0163979996</v>
      </c>
      <c r="R58" s="223">
        <v>494806.63372914167</v>
      </c>
      <c r="S58" s="223">
        <v>11859.575999999999</v>
      </c>
      <c r="T58" s="396">
        <v>712257.09899999993</v>
      </c>
      <c r="U58" s="223">
        <v>75824.582999999999</v>
      </c>
      <c r="V58" s="224">
        <v>5162730.1970609808</v>
      </c>
      <c r="W58" s="223">
        <v>1010545.8515331286</v>
      </c>
      <c r="X58" s="223">
        <v>1010545.8515331286</v>
      </c>
      <c r="Y58" s="223">
        <v>5675209.2446649997</v>
      </c>
      <c r="Z58" s="223">
        <v>419011.43632946454</v>
      </c>
      <c r="AA58" s="223">
        <v>167256.299</v>
      </c>
      <c r="AB58" s="396">
        <v>749055.73900000006</v>
      </c>
      <c r="AC58" s="223">
        <v>1183443.5530000001</v>
      </c>
      <c r="AD58" s="224">
        <v>8193976.2719944641</v>
      </c>
      <c r="AE58" s="224">
        <v>14367252.320588574</v>
      </c>
      <c r="AF58" s="223">
        <v>-2884367.7029414754</v>
      </c>
      <c r="AG58" s="223">
        <v>11482884.617647098</v>
      </c>
      <c r="AP58" s="52"/>
    </row>
    <row r="59" spans="1:42" s="54" customFormat="1" ht="12.75">
      <c r="A59" s="57"/>
      <c r="B59" s="589" t="s">
        <v>155</v>
      </c>
      <c r="C59" s="223">
        <v>629923.76468900009</v>
      </c>
      <c r="D59" s="223">
        <v>457952.4137786401</v>
      </c>
      <c r="E59" s="223">
        <v>7780547.3873282298</v>
      </c>
      <c r="F59" s="396">
        <v>317416.32595778833</v>
      </c>
      <c r="G59" s="223">
        <v>169265.101</v>
      </c>
      <c r="H59" s="224">
        <v>1384355.4280000003</v>
      </c>
      <c r="I59" s="223">
        <v>722420.85700000008</v>
      </c>
      <c r="J59" s="396">
        <v>10374005.09928602</v>
      </c>
      <c r="K59" s="223">
        <v>11461881.27775366</v>
      </c>
      <c r="L59" s="224">
        <v>526778.52873080177</v>
      </c>
      <c r="M59" s="223">
        <v>-736246.8877777108</v>
      </c>
      <c r="N59" s="223">
        <v>-7640.5909999999994</v>
      </c>
      <c r="O59" s="56">
        <v>-217108.95004690901</v>
      </c>
      <c r="P59" s="223">
        <v>868891.68011794006</v>
      </c>
      <c r="Q59" s="223">
        <v>3203693.8096689996</v>
      </c>
      <c r="R59" s="223">
        <v>475475.87619530084</v>
      </c>
      <c r="S59" s="223">
        <v>10177.938</v>
      </c>
      <c r="T59" s="56">
        <v>732035.33700000006</v>
      </c>
      <c r="U59" s="224">
        <v>75471.123999999996</v>
      </c>
      <c r="V59" s="224">
        <v>5365745.7649822403</v>
      </c>
      <c r="W59" s="224">
        <v>1002174.1586098598</v>
      </c>
      <c r="X59" s="223">
        <v>1002174.1586098598</v>
      </c>
      <c r="Y59" s="56">
        <v>5748117.019661</v>
      </c>
      <c r="Z59" s="223">
        <v>422820.24427641911</v>
      </c>
      <c r="AA59" s="224">
        <v>172101.74699999997</v>
      </c>
      <c r="AB59" s="223">
        <v>764378.18300000019</v>
      </c>
      <c r="AC59" s="224">
        <v>1177098.2149999999</v>
      </c>
      <c r="AD59" s="224">
        <v>8284515.4089374188</v>
      </c>
      <c r="AE59" s="224">
        <v>14652435.332529519</v>
      </c>
      <c r="AF59" s="224">
        <v>-2973445.1067288723</v>
      </c>
      <c r="AG59" s="223">
        <v>11678990.225800646</v>
      </c>
      <c r="AP59" s="52"/>
    </row>
    <row r="60" spans="1:42" s="54" customFormat="1" ht="12.75">
      <c r="A60" s="57"/>
      <c r="B60" s="395"/>
      <c r="C60" s="223"/>
      <c r="D60" s="223"/>
      <c r="E60" s="223"/>
      <c r="F60" s="396"/>
      <c r="G60" s="223"/>
      <c r="H60" s="224"/>
      <c r="I60" s="223"/>
      <c r="J60" s="396"/>
      <c r="K60" s="223"/>
      <c r="L60" s="224"/>
      <c r="M60" s="223"/>
      <c r="N60" s="223"/>
      <c r="O60" s="56"/>
      <c r="P60" s="223"/>
      <c r="Q60" s="223"/>
      <c r="R60" s="223"/>
      <c r="S60" s="223"/>
      <c r="T60" s="56"/>
      <c r="U60" s="224"/>
      <c r="V60" s="224"/>
      <c r="W60" s="224"/>
      <c r="X60" s="223"/>
      <c r="Y60" s="56"/>
      <c r="Z60" s="223"/>
      <c r="AA60" s="224"/>
      <c r="AB60" s="223"/>
      <c r="AC60" s="224"/>
      <c r="AD60" s="224"/>
      <c r="AE60" s="224"/>
      <c r="AF60" s="224"/>
      <c r="AG60" s="223"/>
      <c r="AP60" s="52"/>
    </row>
    <row r="61" spans="1:42" s="54" customFormat="1" ht="12.75">
      <c r="A61" s="57">
        <v>2021</v>
      </c>
      <c r="B61" s="589" t="s">
        <v>144</v>
      </c>
      <c r="C61" s="223">
        <v>634066.84243799991</v>
      </c>
      <c r="D61" s="223">
        <v>471777.13802627008</v>
      </c>
      <c r="E61" s="223">
        <v>7901420.9013439594</v>
      </c>
      <c r="F61" s="396">
        <v>322466.59801743005</v>
      </c>
      <c r="G61" s="223">
        <v>171115.42700000003</v>
      </c>
      <c r="H61" s="224">
        <v>1416736.9410000001</v>
      </c>
      <c r="I61" s="223">
        <v>725726.049</v>
      </c>
      <c r="J61" s="396">
        <v>10537465.91636139</v>
      </c>
      <c r="K61" s="223">
        <v>11643309.89682566</v>
      </c>
      <c r="L61" s="224">
        <v>417927.42404197739</v>
      </c>
      <c r="M61" s="223">
        <v>-739009.67588482879</v>
      </c>
      <c r="N61" s="223">
        <v>-7870.9809999999998</v>
      </c>
      <c r="O61" s="56">
        <v>-328953.23284285143</v>
      </c>
      <c r="P61" s="223">
        <v>924317.29317626997</v>
      </c>
      <c r="Q61" s="223">
        <v>3395036.2474490399</v>
      </c>
      <c r="R61" s="223">
        <v>438606.23135586979</v>
      </c>
      <c r="S61" s="223">
        <v>9982.7170000000006</v>
      </c>
      <c r="T61" s="396">
        <v>745651.375</v>
      </c>
      <c r="U61" s="223">
        <v>66932.740000000005</v>
      </c>
      <c r="V61" s="223">
        <v>5580526.6039811801</v>
      </c>
      <c r="W61" s="223">
        <v>1058126.8550534537</v>
      </c>
      <c r="X61" s="223">
        <v>1058126.8550534537</v>
      </c>
      <c r="Y61" s="223">
        <v>5756202.8439269997</v>
      </c>
      <c r="Z61" s="223">
        <v>440410.08467463485</v>
      </c>
      <c r="AA61" s="223">
        <v>173704.26899999997</v>
      </c>
      <c r="AB61" s="223">
        <v>774352.17300000007</v>
      </c>
      <c r="AC61" s="223">
        <v>1199556.4845000003</v>
      </c>
      <c r="AD61" s="224">
        <v>8344225.8551016347</v>
      </c>
      <c r="AE61" s="224">
        <v>14982879.314136269</v>
      </c>
      <c r="AF61" s="223">
        <v>-3010616.1850776067</v>
      </c>
      <c r="AG61" s="223">
        <v>11972263.129058663</v>
      </c>
      <c r="AP61" s="52"/>
    </row>
    <row r="62" spans="1:42" s="54" customFormat="1" ht="12.75">
      <c r="A62" s="57"/>
      <c r="B62" s="589" t="s">
        <v>145</v>
      </c>
      <c r="C62" s="223">
        <v>645897.59260600002</v>
      </c>
      <c r="D62" s="223">
        <v>477847.43242432008</v>
      </c>
      <c r="E62" s="223">
        <v>8011884.2766434997</v>
      </c>
      <c r="F62" s="396">
        <v>310682.25002900924</v>
      </c>
      <c r="G62" s="223">
        <v>171508.88500000001</v>
      </c>
      <c r="H62" s="224">
        <v>1439005.4719999996</v>
      </c>
      <c r="I62" s="223">
        <v>733531.39434000012</v>
      </c>
      <c r="J62" s="396">
        <v>10666612.278012507</v>
      </c>
      <c r="K62" s="223">
        <v>11790357.303042827</v>
      </c>
      <c r="L62" s="224">
        <v>393859.03712523769</v>
      </c>
      <c r="M62" s="223">
        <v>-779555.70164191083</v>
      </c>
      <c r="N62" s="223">
        <v>-14751.431</v>
      </c>
      <c r="O62" s="56">
        <v>-400448.09551667311</v>
      </c>
      <c r="P62" s="223">
        <v>996459.73717031989</v>
      </c>
      <c r="Q62" s="224">
        <v>3359173.13019758</v>
      </c>
      <c r="R62" s="223">
        <v>437487.70916386438</v>
      </c>
      <c r="S62" s="223">
        <v>10384.014999999999</v>
      </c>
      <c r="T62" s="396">
        <v>772376.37199999997</v>
      </c>
      <c r="U62" s="223">
        <v>67916.883219999989</v>
      </c>
      <c r="V62" s="224">
        <v>5643797.8467517644</v>
      </c>
      <c r="W62" s="223">
        <v>1080013.6377260678</v>
      </c>
      <c r="X62" s="223">
        <v>1080013.6377260678</v>
      </c>
      <c r="Y62" s="223">
        <v>5828486.170686</v>
      </c>
      <c r="Z62" s="223">
        <v>447532.10683794523</v>
      </c>
      <c r="AA62" s="223">
        <v>177983.92799999999</v>
      </c>
      <c r="AB62" s="396">
        <v>789572.54399999999</v>
      </c>
      <c r="AC62" s="223">
        <v>1196086.6469200002</v>
      </c>
      <c r="AD62" s="224">
        <v>8439661.3964439444</v>
      </c>
      <c r="AE62" s="224">
        <v>15163472.880921777</v>
      </c>
      <c r="AF62" s="223">
        <v>-2972667.4853925523</v>
      </c>
      <c r="AG62" s="396">
        <v>12190805.395529225</v>
      </c>
      <c r="AP62" s="52"/>
    </row>
    <row r="63" spans="1:42" s="54" customFormat="1" ht="12.75">
      <c r="A63" s="57"/>
      <c r="B63" s="589" t="s">
        <v>146</v>
      </c>
      <c r="C63" s="223">
        <v>658828.14073300001</v>
      </c>
      <c r="D63" s="223">
        <v>504968.13074920996</v>
      </c>
      <c r="E63" s="223">
        <v>8160210.1653985195</v>
      </c>
      <c r="F63" s="396">
        <v>322650.3148410173</v>
      </c>
      <c r="G63" s="223">
        <v>172958.86599999998</v>
      </c>
      <c r="H63" s="224">
        <v>1454812.2940000002</v>
      </c>
      <c r="I63" s="223">
        <v>735364.4330800001</v>
      </c>
      <c r="J63" s="396">
        <v>10845996.073319538</v>
      </c>
      <c r="K63" s="223">
        <v>12009792.344801748</v>
      </c>
      <c r="L63" s="224">
        <v>341034.12166152603</v>
      </c>
      <c r="M63" s="223">
        <v>-770983.97677813307</v>
      </c>
      <c r="N63" s="223">
        <v>-15151.266</v>
      </c>
      <c r="O63" s="56">
        <v>-445101.12111660704</v>
      </c>
      <c r="P63" s="223">
        <v>1092195.3831712101</v>
      </c>
      <c r="Q63" s="224">
        <v>3411001.1041657403</v>
      </c>
      <c r="R63" s="223">
        <v>438651.4002233604</v>
      </c>
      <c r="S63" s="223">
        <v>10237.228999999999</v>
      </c>
      <c r="T63" s="396">
        <v>773446.64500000002</v>
      </c>
      <c r="U63" s="223">
        <v>74465.216660000006</v>
      </c>
      <c r="V63" s="224">
        <v>5799996.978220311</v>
      </c>
      <c r="W63" s="223">
        <v>1098445.6781892441</v>
      </c>
      <c r="X63" s="223">
        <v>1098445.6781892441</v>
      </c>
      <c r="Y63" s="223">
        <v>5926001.0293338802</v>
      </c>
      <c r="Z63" s="223">
        <v>462173.54092203878</v>
      </c>
      <c r="AA63" s="223">
        <v>180694.74899999998</v>
      </c>
      <c r="AB63" s="396">
        <v>810687.04599999997</v>
      </c>
      <c r="AC63" s="223">
        <v>1189804.2383899998</v>
      </c>
      <c r="AD63" s="224">
        <v>8569360.6036459189</v>
      </c>
      <c r="AE63" s="224">
        <v>15467803.260055475</v>
      </c>
      <c r="AF63" s="223">
        <v>-3012909.7968878066</v>
      </c>
      <c r="AG63" s="396">
        <v>12454893.463167667</v>
      </c>
      <c r="AP63" s="52"/>
    </row>
    <row r="64" spans="1:42" s="54" customFormat="1" ht="12.75">
      <c r="A64" s="57"/>
      <c r="B64" s="589" t="s">
        <v>147</v>
      </c>
      <c r="C64" s="223">
        <v>672424.50413000002</v>
      </c>
      <c r="D64" s="223">
        <v>511959.05468553997</v>
      </c>
      <c r="E64" s="223">
        <v>8255870.5991663747</v>
      </c>
      <c r="F64" s="396">
        <v>319514.29667268245</v>
      </c>
      <c r="G64" s="223">
        <v>175198.74900000001</v>
      </c>
      <c r="H64" s="224">
        <v>1476892.9810000001</v>
      </c>
      <c r="I64" s="223">
        <v>742241.02238999994</v>
      </c>
      <c r="J64" s="396">
        <v>10969717.648229059</v>
      </c>
      <c r="K64" s="223">
        <v>12154101.2070446</v>
      </c>
      <c r="L64" s="224">
        <v>342922.56909407343</v>
      </c>
      <c r="M64" s="223">
        <v>-773611.93955337675</v>
      </c>
      <c r="N64" s="223">
        <v>-11719.287</v>
      </c>
      <c r="O64" s="56">
        <v>-442408.65745930333</v>
      </c>
      <c r="P64" s="223">
        <v>1070547.2769705402</v>
      </c>
      <c r="Q64" s="224">
        <v>3454526.78092018</v>
      </c>
      <c r="R64" s="223">
        <v>439980.81268010009</v>
      </c>
      <c r="S64" s="223">
        <v>11166.14</v>
      </c>
      <c r="T64" s="396">
        <v>769023.69900000014</v>
      </c>
      <c r="U64" s="223">
        <v>74119.28214000001</v>
      </c>
      <c r="V64" s="224">
        <v>5819363.9917108212</v>
      </c>
      <c r="W64" s="223">
        <v>1093379.250751982</v>
      </c>
      <c r="X64" s="223">
        <v>1093379.250751982</v>
      </c>
      <c r="Y64" s="223">
        <v>5981867.3845789693</v>
      </c>
      <c r="Z64" s="223">
        <v>464047.88220346736</v>
      </c>
      <c r="AA64" s="223">
        <v>182692.82500000001</v>
      </c>
      <c r="AB64" s="396">
        <v>819789.78099999996</v>
      </c>
      <c r="AC64" s="223">
        <v>1188352.1488700002</v>
      </c>
      <c r="AD64" s="224">
        <v>8636750.0216524359</v>
      </c>
      <c r="AE64" s="224">
        <v>15549493.264115239</v>
      </c>
      <c r="AF64" s="223">
        <v>-2952983.4005020591</v>
      </c>
      <c r="AG64" s="396">
        <v>12596509.863613179</v>
      </c>
      <c r="AP64" s="52"/>
    </row>
    <row r="65" spans="1:42" s="54" customFormat="1" ht="12.75">
      <c r="A65" s="57"/>
      <c r="B65" s="589" t="s">
        <v>148</v>
      </c>
      <c r="C65" s="223">
        <v>681127.14778800006</v>
      </c>
      <c r="D65" s="223">
        <v>503204.62967510999</v>
      </c>
      <c r="E65" s="223">
        <v>8334214.5956077743</v>
      </c>
      <c r="F65" s="396">
        <v>332524.52332356828</v>
      </c>
      <c r="G65" s="223">
        <v>175163.318</v>
      </c>
      <c r="H65" s="224">
        <v>1499433.0079999999</v>
      </c>
      <c r="I65" s="223">
        <v>739052.13306000002</v>
      </c>
      <c r="J65" s="396">
        <v>11080387.577991342</v>
      </c>
      <c r="K65" s="223">
        <v>12264719.355454452</v>
      </c>
      <c r="L65" s="224">
        <v>349093.87622099527</v>
      </c>
      <c r="M65" s="223">
        <v>-777987.56583039521</v>
      </c>
      <c r="N65" s="223">
        <v>-11880.363000000001</v>
      </c>
      <c r="O65" s="56">
        <v>-440774.05260939995</v>
      </c>
      <c r="P65" s="223">
        <v>1054611.6713881099</v>
      </c>
      <c r="Q65" s="224">
        <v>3520192.6114071999</v>
      </c>
      <c r="R65" s="223">
        <v>439478.22364792501</v>
      </c>
      <c r="S65" s="223">
        <v>11916.14</v>
      </c>
      <c r="T65" s="396">
        <v>783903.76700000011</v>
      </c>
      <c r="U65" s="223">
        <v>75566.641410000011</v>
      </c>
      <c r="V65" s="224">
        <v>5885669.0548532354</v>
      </c>
      <c r="W65" s="223">
        <v>1112729.5584977402</v>
      </c>
      <c r="X65" s="223">
        <v>1112729.5584977402</v>
      </c>
      <c r="Y65" s="223">
        <v>6029091.1551732086</v>
      </c>
      <c r="Z65" s="223">
        <v>472405.74401950574</v>
      </c>
      <c r="AA65" s="223">
        <v>182477.389</v>
      </c>
      <c r="AB65" s="396">
        <v>820291.90100000007</v>
      </c>
      <c r="AC65" s="223">
        <v>1190264.2276299999</v>
      </c>
      <c r="AD65" s="224">
        <v>8694530.4168227147</v>
      </c>
      <c r="AE65" s="224">
        <v>15692929.030173689</v>
      </c>
      <c r="AF65" s="223">
        <v>-2987435.6218977179</v>
      </c>
      <c r="AG65" s="396">
        <v>12705493.408275971</v>
      </c>
      <c r="AP65" s="52"/>
    </row>
    <row r="66" spans="1:42" s="54" customFormat="1" ht="12.75">
      <c r="A66" s="57"/>
      <c r="B66" s="589" t="s">
        <v>149</v>
      </c>
      <c r="C66" s="223">
        <v>685554.16299700004</v>
      </c>
      <c r="D66" s="223">
        <v>532393.96175135998</v>
      </c>
      <c r="E66" s="223">
        <v>8438843.6434940007</v>
      </c>
      <c r="F66" s="396">
        <v>321763.48271620896</v>
      </c>
      <c r="G66" s="223">
        <v>175194.51699999999</v>
      </c>
      <c r="H66" s="224">
        <v>1508075.378</v>
      </c>
      <c r="I66" s="223">
        <v>739734.59373999992</v>
      </c>
      <c r="J66" s="396">
        <v>11183611.614950208</v>
      </c>
      <c r="K66" s="223">
        <v>12401559.739698568</v>
      </c>
      <c r="L66" s="224">
        <v>306555.57962307695</v>
      </c>
      <c r="M66" s="223">
        <v>-787901.38593619317</v>
      </c>
      <c r="N66" s="223">
        <v>-11875.295000000002</v>
      </c>
      <c r="O66" s="56">
        <v>-493221.1013131162</v>
      </c>
      <c r="P66" s="223">
        <v>1178857.7428603601</v>
      </c>
      <c r="Q66" s="224">
        <v>3503297.7095280001</v>
      </c>
      <c r="R66" s="223">
        <v>441723.31640544347</v>
      </c>
      <c r="S66" s="223">
        <v>9566.14</v>
      </c>
      <c r="T66" s="396">
        <v>803116.54600000009</v>
      </c>
      <c r="U66" s="223">
        <v>80467.771229999998</v>
      </c>
      <c r="V66" s="224">
        <v>6017029.2260238035</v>
      </c>
      <c r="W66" s="223">
        <v>1132101.5427714144</v>
      </c>
      <c r="X66" s="223">
        <v>1132101.5427714144</v>
      </c>
      <c r="Y66" s="223">
        <v>6100336.3162080003</v>
      </c>
      <c r="Z66" s="223">
        <v>484569.89291343273</v>
      </c>
      <c r="AA66" s="223">
        <v>182206.23200000002</v>
      </c>
      <c r="AB66" s="396">
        <v>817171.43300000008</v>
      </c>
      <c r="AC66" s="223">
        <v>1185667.0932499999</v>
      </c>
      <c r="AD66" s="224">
        <v>8769950.967371434</v>
      </c>
      <c r="AE66" s="224">
        <v>15919081.736166652</v>
      </c>
      <c r="AF66" s="223">
        <v>-3024300.8966631349</v>
      </c>
      <c r="AG66" s="396">
        <v>12894780.839503517</v>
      </c>
      <c r="AP66" s="52"/>
    </row>
    <row r="67" spans="1:42" s="54" customFormat="1" ht="12.75">
      <c r="A67" s="57"/>
      <c r="B67" s="589" t="s">
        <v>150</v>
      </c>
      <c r="C67" s="223">
        <v>695661.82066099998</v>
      </c>
      <c r="D67" s="223">
        <v>545108.72895214008</v>
      </c>
      <c r="E67" s="223">
        <v>8564568.9752334934</v>
      </c>
      <c r="F67" s="396">
        <v>316717.71712785354</v>
      </c>
      <c r="G67" s="223">
        <v>176219.959</v>
      </c>
      <c r="H67" s="224">
        <v>1518600.6469999999</v>
      </c>
      <c r="I67" s="223">
        <v>746508.67471000005</v>
      </c>
      <c r="J67" s="396">
        <v>11322615.973071348</v>
      </c>
      <c r="K67" s="223">
        <v>12563386.522684488</v>
      </c>
      <c r="L67" s="224">
        <v>10254.357061610161</v>
      </c>
      <c r="M67" s="223">
        <v>-709627.74674704089</v>
      </c>
      <c r="N67" s="223">
        <v>-11905.565000000001</v>
      </c>
      <c r="O67" s="56">
        <v>-711278.95468543062</v>
      </c>
      <c r="P67" s="223">
        <v>1418003.76401314</v>
      </c>
      <c r="Q67" s="224">
        <v>3565591.5195089998</v>
      </c>
      <c r="R67" s="223">
        <v>427625.80500359496</v>
      </c>
      <c r="S67" s="223">
        <v>10916.14</v>
      </c>
      <c r="T67" s="396">
        <v>816783.42200000002</v>
      </c>
      <c r="U67" s="223">
        <v>91024.678769999984</v>
      </c>
      <c r="V67" s="224">
        <v>6329945.3292957349</v>
      </c>
      <c r="W67" s="223">
        <v>1140883.3983189331</v>
      </c>
      <c r="X67" s="223">
        <v>1140883.3983189331</v>
      </c>
      <c r="Y67" s="223">
        <v>6163140.8050523</v>
      </c>
      <c r="Z67" s="223">
        <v>498320.75770001381</v>
      </c>
      <c r="AA67" s="223">
        <v>183260.39600000001</v>
      </c>
      <c r="AB67" s="396">
        <v>831709.19200000004</v>
      </c>
      <c r="AC67" s="223">
        <v>1193895.98236</v>
      </c>
      <c r="AD67" s="224">
        <v>8870327.1331123132</v>
      </c>
      <c r="AE67" s="224">
        <v>16341155.860726982</v>
      </c>
      <c r="AF67" s="223">
        <v>-3066490.3797668824</v>
      </c>
      <c r="AG67" s="396">
        <v>13274665.480960101</v>
      </c>
      <c r="AP67" s="52"/>
    </row>
    <row r="68" spans="1:42" s="54" customFormat="1" ht="12.75">
      <c r="A68" s="57"/>
      <c r="B68" s="589" t="s">
        <v>151</v>
      </c>
      <c r="C68" s="223">
        <v>739530.14937600004</v>
      </c>
      <c r="D68" s="223">
        <v>551538.42443613999</v>
      </c>
      <c r="E68" s="223">
        <v>8704018.354818061</v>
      </c>
      <c r="F68" s="396">
        <v>332445.29891857004</v>
      </c>
      <c r="G68" s="223">
        <v>176858.79300000001</v>
      </c>
      <c r="H68" s="224">
        <v>1541057.5430000001</v>
      </c>
      <c r="I68" s="223">
        <v>744475.88951999997</v>
      </c>
      <c r="J68" s="396">
        <v>11498855.879256632</v>
      </c>
      <c r="K68" s="223">
        <v>12789924.453068772</v>
      </c>
      <c r="L68" s="224">
        <v>-83880.504216889953</v>
      </c>
      <c r="M68" s="223">
        <v>-617074.16709481191</v>
      </c>
      <c r="N68" s="223">
        <v>-11992.72</v>
      </c>
      <c r="O68" s="56">
        <v>-712947.39131170185</v>
      </c>
      <c r="P68" s="223">
        <v>1534408.8778751399</v>
      </c>
      <c r="Q68" s="224">
        <v>3584702.3536783103</v>
      </c>
      <c r="R68" s="223">
        <v>412322.52445439994</v>
      </c>
      <c r="S68" s="223">
        <v>10166.14</v>
      </c>
      <c r="T68" s="396">
        <v>815648.57300000009</v>
      </c>
      <c r="U68" s="223">
        <v>86636.214210000006</v>
      </c>
      <c r="V68" s="224">
        <v>6443884.6832178505</v>
      </c>
      <c r="W68" s="223">
        <v>1136866.8051176001</v>
      </c>
      <c r="X68" s="223">
        <v>1136866.8051176001</v>
      </c>
      <c r="Y68" s="223">
        <v>6267096.84152696</v>
      </c>
      <c r="Z68" s="223">
        <v>528429.95643601462</v>
      </c>
      <c r="AA68" s="223">
        <v>185403.55199999997</v>
      </c>
      <c r="AB68" s="396">
        <v>850227.28200000001</v>
      </c>
      <c r="AC68" s="223">
        <v>1202359.9520100001</v>
      </c>
      <c r="AD68" s="224">
        <v>9033517.5839729756</v>
      </c>
      <c r="AE68" s="224">
        <v>16614269.072308427</v>
      </c>
      <c r="AF68" s="223">
        <v>-3111397.2291876194</v>
      </c>
      <c r="AG68" s="396">
        <v>13502871.843120808</v>
      </c>
      <c r="AP68" s="52"/>
    </row>
    <row r="69" spans="1:42" s="54" customFormat="1" ht="12.75">
      <c r="A69" s="57"/>
      <c r="B69" s="589" t="s">
        <v>152</v>
      </c>
      <c r="C69" s="223">
        <v>749266.58450600004</v>
      </c>
      <c r="D69" s="223">
        <v>486273.58442713995</v>
      </c>
      <c r="E69" s="223">
        <v>8741961.3448079992</v>
      </c>
      <c r="F69" s="396">
        <v>303155.72521429334</v>
      </c>
      <c r="G69" s="223">
        <v>178083.65399999998</v>
      </c>
      <c r="H69" s="224">
        <v>1545357.7350000003</v>
      </c>
      <c r="I69" s="223">
        <v>737880.47741000005</v>
      </c>
      <c r="J69" s="396">
        <v>11506438.936432293</v>
      </c>
      <c r="K69" s="223">
        <v>12741979.105365433</v>
      </c>
      <c r="L69" s="224">
        <v>-158710.38030359801</v>
      </c>
      <c r="M69" s="223">
        <v>-563425.03045034967</v>
      </c>
      <c r="N69" s="223">
        <v>-11936.588000000002</v>
      </c>
      <c r="O69" s="56">
        <v>-734071.99875394767</v>
      </c>
      <c r="P69" s="223">
        <v>1830864.65809014</v>
      </c>
      <c r="Q69" s="224">
        <v>3373834.4544910002</v>
      </c>
      <c r="R69" s="223">
        <v>389900.12392173021</v>
      </c>
      <c r="S69" s="223">
        <v>11026.718000000001</v>
      </c>
      <c r="T69" s="396">
        <v>826556.071</v>
      </c>
      <c r="U69" s="223">
        <v>83962.615610000023</v>
      </c>
      <c r="V69" s="224">
        <v>6516144.6411128705</v>
      </c>
      <c r="W69" s="223">
        <v>1123090.8173524169</v>
      </c>
      <c r="X69" s="223">
        <v>1123090.8173524169</v>
      </c>
      <c r="Y69" s="223">
        <v>6333794.1769920001</v>
      </c>
      <c r="Z69" s="223">
        <v>490791.32577256521</v>
      </c>
      <c r="AA69" s="223">
        <v>186364.70300000001</v>
      </c>
      <c r="AB69" s="396">
        <v>855968.81299999997</v>
      </c>
      <c r="AC69" s="223">
        <v>1206538.9715200001</v>
      </c>
      <c r="AD69" s="224">
        <v>9073457.9902845658</v>
      </c>
      <c r="AE69" s="224">
        <v>16712693.448749853</v>
      </c>
      <c r="AF69" s="223">
        <v>-3236642.3452903419</v>
      </c>
      <c r="AG69" s="396">
        <v>13476051.103459511</v>
      </c>
      <c r="AP69" s="52"/>
    </row>
    <row r="70" spans="1:42" s="54" customFormat="1" ht="12.75">
      <c r="A70" s="57"/>
      <c r="B70" s="589" t="s">
        <v>153</v>
      </c>
      <c r="C70" s="223">
        <v>741026.17510999995</v>
      </c>
      <c r="D70" s="223">
        <v>579974.78940325009</v>
      </c>
      <c r="E70" s="223">
        <v>8785791.4662549999</v>
      </c>
      <c r="F70" s="396">
        <v>298935.55661320669</v>
      </c>
      <c r="G70" s="223">
        <v>180384.174</v>
      </c>
      <c r="H70" s="224">
        <v>1551000.5489999999</v>
      </c>
      <c r="I70" s="223">
        <v>736328.46868999989</v>
      </c>
      <c r="J70" s="396">
        <v>11552440.214558206</v>
      </c>
      <c r="K70" s="223">
        <v>12873441.179071456</v>
      </c>
      <c r="L70" s="224">
        <v>-252574.05697803997</v>
      </c>
      <c r="M70" s="223">
        <v>-583988.43990481819</v>
      </c>
      <c r="N70" s="223">
        <v>-16634.567999999999</v>
      </c>
      <c r="O70" s="56">
        <v>-853197.06488285819</v>
      </c>
      <c r="P70" s="223">
        <v>1880145.1226422498</v>
      </c>
      <c r="Q70" s="223">
        <v>3417754.5036010002</v>
      </c>
      <c r="R70" s="223">
        <v>367131.1392249114</v>
      </c>
      <c r="S70" s="223">
        <v>11831.279</v>
      </c>
      <c r="T70" s="396">
        <v>836032.49100000015</v>
      </c>
      <c r="U70" s="223">
        <v>87830.611350000006</v>
      </c>
      <c r="V70" s="224">
        <v>6600725.1468181619</v>
      </c>
      <c r="W70" s="223">
        <v>1193767.7880180166</v>
      </c>
      <c r="X70" s="223">
        <v>1193767.7880180166</v>
      </c>
      <c r="Y70" s="223">
        <v>6358454.371000153</v>
      </c>
      <c r="Z70" s="223">
        <v>501188.28794130823</v>
      </c>
      <c r="AA70" s="223">
        <v>188884.69500000001</v>
      </c>
      <c r="AB70" s="396">
        <v>867832.8550000001</v>
      </c>
      <c r="AC70" s="223">
        <v>1226607.78984</v>
      </c>
      <c r="AD70" s="224">
        <v>9142967.9987814613</v>
      </c>
      <c r="AE70" s="224">
        <v>16937460.93361764</v>
      </c>
      <c r="AF70" s="223">
        <v>-3210822.6895453711</v>
      </c>
      <c r="AG70" s="396">
        <v>13726638.24407227</v>
      </c>
      <c r="AP70" s="52"/>
    </row>
    <row r="71" spans="1:42" s="54" customFormat="1" ht="12.75">
      <c r="A71" s="57"/>
      <c r="B71" s="589" t="s">
        <v>154</v>
      </c>
      <c r="C71" s="223">
        <v>719999.68730700004</v>
      </c>
      <c r="D71" s="223">
        <v>566619.54056023993</v>
      </c>
      <c r="E71" s="223">
        <v>8767952.6713865008</v>
      </c>
      <c r="F71" s="396">
        <v>297892.86328280455</v>
      </c>
      <c r="G71" s="223">
        <v>181698.677</v>
      </c>
      <c r="H71" s="224">
        <v>1571669.4080000001</v>
      </c>
      <c r="I71" s="223">
        <v>756186.17260000005</v>
      </c>
      <c r="J71" s="396">
        <v>11575399.792269306</v>
      </c>
      <c r="K71" s="223">
        <v>12862019.020136546</v>
      </c>
      <c r="L71" s="224">
        <v>-329910.93324363924</v>
      </c>
      <c r="M71" s="223">
        <v>-576436.32303875592</v>
      </c>
      <c r="N71" s="223">
        <v>-16639.866000000002</v>
      </c>
      <c r="O71" s="56">
        <v>-922987.12228239526</v>
      </c>
      <c r="P71" s="223">
        <v>1993698.6925482401</v>
      </c>
      <c r="Q71" s="223">
        <v>3331541.0253235307</v>
      </c>
      <c r="R71" s="223">
        <v>388551.98995316261</v>
      </c>
      <c r="S71" s="223">
        <v>11180.072</v>
      </c>
      <c r="T71" s="396">
        <v>829670.92599999998</v>
      </c>
      <c r="U71" s="223">
        <v>88589.367429999984</v>
      </c>
      <c r="V71" s="224">
        <v>6643232.0732549317</v>
      </c>
      <c r="W71" s="223">
        <v>1184731.865164984</v>
      </c>
      <c r="X71" s="223">
        <v>1184731.865164984</v>
      </c>
      <c r="Y71" s="223">
        <v>6420117.857791</v>
      </c>
      <c r="Z71" s="223">
        <v>500012.37883631064</v>
      </c>
      <c r="AA71" s="223">
        <v>192164.07600000003</v>
      </c>
      <c r="AB71" s="396">
        <v>888223.86100000015</v>
      </c>
      <c r="AC71" s="223">
        <v>1246301.8606300002</v>
      </c>
      <c r="AD71" s="224">
        <v>9246820.0342573114</v>
      </c>
      <c r="AE71" s="224">
        <v>17074783.972677227</v>
      </c>
      <c r="AF71" s="223">
        <v>-3289777.8271690691</v>
      </c>
      <c r="AG71" s="223">
        <v>13785006.145508159</v>
      </c>
      <c r="AP71" s="52"/>
    </row>
    <row r="72" spans="1:42" s="54" customFormat="1" ht="12.75">
      <c r="A72" s="57"/>
      <c r="B72" s="589" t="s">
        <v>155</v>
      </c>
      <c r="C72" s="223">
        <v>769804.07073600008</v>
      </c>
      <c r="D72" s="223">
        <v>637864.62332861999</v>
      </c>
      <c r="E72" s="223">
        <v>8784222.5874735024</v>
      </c>
      <c r="F72" s="396">
        <v>268538.13617724157</v>
      </c>
      <c r="G72" s="223">
        <v>184391.97399999999</v>
      </c>
      <c r="H72" s="224">
        <v>1578240.74</v>
      </c>
      <c r="I72" s="223">
        <v>762291.21984000003</v>
      </c>
      <c r="J72" s="396">
        <v>11577684.657490743</v>
      </c>
      <c r="K72" s="223">
        <v>12985353.351555362</v>
      </c>
      <c r="L72" s="224">
        <v>-387262.53833579551</v>
      </c>
      <c r="M72" s="223">
        <v>-594713.22258016956</v>
      </c>
      <c r="N72" s="223">
        <v>-16645.164000000001</v>
      </c>
      <c r="O72" s="56">
        <v>-998620.92491596506</v>
      </c>
      <c r="P72" s="223">
        <v>2094094.6192286201</v>
      </c>
      <c r="Q72" s="223">
        <v>3361339.9469150002</v>
      </c>
      <c r="R72" s="223">
        <v>376985.42925154557</v>
      </c>
      <c r="S72" s="223">
        <v>9077.89</v>
      </c>
      <c r="T72" s="56">
        <v>835450.05300000007</v>
      </c>
      <c r="U72" s="224">
        <v>92380.475940000004</v>
      </c>
      <c r="V72" s="224">
        <v>6769328.414335167</v>
      </c>
      <c r="W72" s="224">
        <v>1188103.2101948017</v>
      </c>
      <c r="X72" s="223">
        <v>1188103.2101948017</v>
      </c>
      <c r="Y72" s="56">
        <v>6498862.3487860002</v>
      </c>
      <c r="Z72" s="223">
        <v>482565.52528920094</v>
      </c>
      <c r="AA72" s="224">
        <v>200803.15099999998</v>
      </c>
      <c r="AB72" s="223">
        <v>892942.755</v>
      </c>
      <c r="AC72" s="224">
        <v>1263769.7482</v>
      </c>
      <c r="AD72" s="224">
        <v>9338943.5282752011</v>
      </c>
      <c r="AE72" s="224">
        <v>17296375.152805172</v>
      </c>
      <c r="AF72" s="224">
        <v>-3312400.8775623711</v>
      </c>
      <c r="AG72" s="223">
        <v>13983974.275242802</v>
      </c>
      <c r="AP72" s="52"/>
    </row>
    <row r="73" spans="1:42" s="54" customFormat="1" ht="12.75">
      <c r="A73" s="57"/>
      <c r="B73" s="395"/>
      <c r="C73" s="223"/>
      <c r="D73" s="223"/>
      <c r="E73" s="223"/>
      <c r="F73" s="396"/>
      <c r="G73" s="223"/>
      <c r="H73" s="224"/>
      <c r="I73" s="223"/>
      <c r="J73" s="396"/>
      <c r="K73" s="223"/>
      <c r="L73" s="224"/>
      <c r="M73" s="223"/>
      <c r="N73" s="223"/>
      <c r="O73" s="56"/>
      <c r="P73" s="223"/>
      <c r="Q73" s="224"/>
      <c r="R73" s="223"/>
      <c r="S73" s="223"/>
      <c r="T73" s="396"/>
      <c r="U73" s="223"/>
      <c r="V73" s="224"/>
      <c r="W73" s="223"/>
      <c r="X73" s="223"/>
      <c r="Y73" s="223"/>
      <c r="Z73" s="223"/>
      <c r="AA73" s="223"/>
      <c r="AB73" s="396"/>
      <c r="AC73" s="223"/>
      <c r="AD73" s="224"/>
      <c r="AE73" s="224"/>
      <c r="AF73" s="223"/>
      <c r="AG73" s="223"/>
      <c r="AP73" s="52"/>
    </row>
    <row r="74" spans="1:42" s="54" customFormat="1" ht="12.75">
      <c r="A74" s="57">
        <v>2022</v>
      </c>
      <c r="B74" s="589" t="s">
        <v>144</v>
      </c>
      <c r="C74" s="223">
        <v>754780.65423699992</v>
      </c>
      <c r="D74" s="223">
        <v>691898.44994861982</v>
      </c>
      <c r="E74" s="223">
        <v>8764306.4474505</v>
      </c>
      <c r="F74" s="396">
        <v>276050.17074237624</v>
      </c>
      <c r="G74" s="223">
        <v>185726.58000000002</v>
      </c>
      <c r="H74" s="224">
        <v>1612192.942</v>
      </c>
      <c r="I74" s="223">
        <v>773176.04973999993</v>
      </c>
      <c r="J74" s="396">
        <v>11611452.189932875</v>
      </c>
      <c r="K74" s="223">
        <v>13058131.294118496</v>
      </c>
      <c r="L74" s="224">
        <v>-662717.26236000971</v>
      </c>
      <c r="M74" s="223">
        <v>-552869.68476024747</v>
      </c>
      <c r="N74" s="223">
        <v>-7145.4340000000002</v>
      </c>
      <c r="O74" s="56">
        <v>-1222732.3811202571</v>
      </c>
      <c r="P74" s="223">
        <v>2387377.2285506199</v>
      </c>
      <c r="Q74" s="223">
        <v>3333461.9352309103</v>
      </c>
      <c r="R74" s="223">
        <v>332725.75117722247</v>
      </c>
      <c r="S74" s="223">
        <v>9527.89</v>
      </c>
      <c r="T74" s="396">
        <v>856880.9589999998</v>
      </c>
      <c r="U74" s="223">
        <v>90692.459230000008</v>
      </c>
      <c r="V74" s="223">
        <v>7010666.2231887523</v>
      </c>
      <c r="W74" s="223">
        <v>1191552.8978822653</v>
      </c>
      <c r="X74" s="223">
        <v>1191552.8978822653</v>
      </c>
      <c r="Y74" s="223">
        <v>6529502.7558329999</v>
      </c>
      <c r="Z74" s="223">
        <v>488267.90505825297</v>
      </c>
      <c r="AA74" s="223">
        <v>202085.842</v>
      </c>
      <c r="AB74" s="223">
        <v>893189.99899999995</v>
      </c>
      <c r="AC74" s="224">
        <v>1287073.3676000002</v>
      </c>
      <c r="AD74" s="224">
        <v>9400119.869491253</v>
      </c>
      <c r="AE74" s="223">
        <v>17602338.990562271</v>
      </c>
      <c r="AF74" s="223">
        <v>-3321475.3165218374</v>
      </c>
      <c r="AG74" s="396">
        <v>14280863.674040433</v>
      </c>
      <c r="AP74" s="52"/>
    </row>
    <row r="75" spans="1:42" s="54" customFormat="1" ht="12.75">
      <c r="A75" s="57"/>
      <c r="B75" s="589" t="s">
        <v>145</v>
      </c>
      <c r="C75" s="223">
        <v>766256.99839299999</v>
      </c>
      <c r="D75" s="223">
        <v>683726.86347119987</v>
      </c>
      <c r="E75" s="223">
        <v>8838768.431064209</v>
      </c>
      <c r="F75" s="396">
        <v>273515.29907180462</v>
      </c>
      <c r="G75" s="223">
        <v>187057.27299999999</v>
      </c>
      <c r="H75" s="224">
        <v>1633322.236</v>
      </c>
      <c r="I75" s="223">
        <v>783874.95055999979</v>
      </c>
      <c r="J75" s="396">
        <v>11716538.189696014</v>
      </c>
      <c r="K75" s="223">
        <v>13166522.051560214</v>
      </c>
      <c r="L75" s="224">
        <v>-734241.45536954992</v>
      </c>
      <c r="M75" s="223">
        <v>-540758.07650528313</v>
      </c>
      <c r="N75" s="223">
        <v>0</v>
      </c>
      <c r="O75" s="56">
        <v>-1274999.5318748332</v>
      </c>
      <c r="P75" s="223">
        <v>2442394.0543462103</v>
      </c>
      <c r="Q75" s="224">
        <v>3352195.4158009999</v>
      </c>
      <c r="R75" s="223">
        <v>305347.10959713708</v>
      </c>
      <c r="S75" s="223">
        <v>9877.89</v>
      </c>
      <c r="T75" s="396">
        <v>853234.93799999997</v>
      </c>
      <c r="U75" s="223">
        <v>86206.446469999995</v>
      </c>
      <c r="V75" s="224">
        <v>7049255.854214347</v>
      </c>
      <c r="W75" s="223">
        <v>1237504.967264449</v>
      </c>
      <c r="X75" s="223">
        <v>1237504.967264449</v>
      </c>
      <c r="Y75" s="223">
        <v>6578286.0364889996</v>
      </c>
      <c r="Z75" s="223">
        <v>472997.74188808899</v>
      </c>
      <c r="AA75" s="396">
        <v>203828.58800000002</v>
      </c>
      <c r="AB75" s="223">
        <v>903550.11700000009</v>
      </c>
      <c r="AC75" s="224">
        <v>1301263.09711</v>
      </c>
      <c r="AD75" s="224">
        <v>9459925.5804870892</v>
      </c>
      <c r="AE75" s="223">
        <v>17746686.401965886</v>
      </c>
      <c r="AF75" s="223">
        <v>-3305164.8199214186</v>
      </c>
      <c r="AG75" s="396">
        <v>14441521.582044467</v>
      </c>
      <c r="AP75" s="52"/>
    </row>
    <row r="76" spans="1:42" s="54" customFormat="1" ht="12.75">
      <c r="A76" s="57"/>
      <c r="B76" s="589" t="s">
        <v>146</v>
      </c>
      <c r="C76" s="223">
        <v>803742.72558953019</v>
      </c>
      <c r="D76" s="223">
        <v>731528.54374122992</v>
      </c>
      <c r="E76" s="223">
        <v>9437165.5848474596</v>
      </c>
      <c r="F76" s="396">
        <v>407011.01445878902</v>
      </c>
      <c r="G76" s="223">
        <v>187236.74099999998</v>
      </c>
      <c r="H76" s="224">
        <v>1644081.307</v>
      </c>
      <c r="I76" s="223">
        <v>781612.15388</v>
      </c>
      <c r="J76" s="396">
        <v>12457106.801186249</v>
      </c>
      <c r="K76" s="223">
        <v>13992378.070517009</v>
      </c>
      <c r="L76" s="224">
        <v>-1203377.2668048798</v>
      </c>
      <c r="M76" s="223">
        <v>-685336.84897084185</v>
      </c>
      <c r="N76" s="223">
        <v>0</v>
      </c>
      <c r="O76" s="56">
        <v>-1888714.1157757216</v>
      </c>
      <c r="P76" s="223">
        <v>2682532.9346082299</v>
      </c>
      <c r="Q76" s="224">
        <v>3429739.7228562003</v>
      </c>
      <c r="R76" s="223">
        <v>443409.22031899996</v>
      </c>
      <c r="S76" s="223">
        <v>8636.4480000000003</v>
      </c>
      <c r="T76" s="396">
        <v>855873.15700000001</v>
      </c>
      <c r="U76" s="223">
        <v>100575.33084000001</v>
      </c>
      <c r="V76" s="224">
        <v>7520766.8136234293</v>
      </c>
      <c r="W76" s="223">
        <v>1547833.5127788801</v>
      </c>
      <c r="X76" s="223">
        <v>1547833.5127788801</v>
      </c>
      <c r="Y76" s="223">
        <v>6839522.8668780001</v>
      </c>
      <c r="Z76" s="223">
        <v>694012.68410796253</v>
      </c>
      <c r="AA76" s="396">
        <v>215646.03399999999</v>
      </c>
      <c r="AB76" s="223">
        <v>912518.89199999976</v>
      </c>
      <c r="AC76" s="224">
        <v>1313372.9667700003</v>
      </c>
      <c r="AD76" s="224">
        <v>9975073.443755962</v>
      </c>
      <c r="AE76" s="223">
        <v>19043673.770158272</v>
      </c>
      <c r="AF76" s="223">
        <v>-3162581.586065622</v>
      </c>
      <c r="AG76" s="396">
        <v>15881092.18409265</v>
      </c>
      <c r="AP76" s="52"/>
    </row>
    <row r="77" spans="1:42" s="54" customFormat="1" ht="12.75">
      <c r="A77" s="57"/>
      <c r="B77" s="589" t="s">
        <v>147</v>
      </c>
      <c r="C77" s="223">
        <v>854041.87925399991</v>
      </c>
      <c r="D77" s="223">
        <v>703515.58635977993</v>
      </c>
      <c r="E77" s="223">
        <v>9714462.5106394086</v>
      </c>
      <c r="F77" s="396">
        <v>458132.3808506456</v>
      </c>
      <c r="G77" s="223">
        <v>188680.348</v>
      </c>
      <c r="H77" s="224">
        <v>1648982.4339999999</v>
      </c>
      <c r="I77" s="223">
        <v>788083.14299999992</v>
      </c>
      <c r="J77" s="396">
        <v>12798340.816490052</v>
      </c>
      <c r="K77" s="223">
        <v>14355898.282103833</v>
      </c>
      <c r="L77" s="224">
        <v>-1462227.8871770797</v>
      </c>
      <c r="M77" s="223">
        <v>-732943.07620130875</v>
      </c>
      <c r="N77" s="223">
        <v>0</v>
      </c>
      <c r="O77" s="56">
        <v>-2195170.9633783884</v>
      </c>
      <c r="P77" s="223">
        <v>2889417.5186977796</v>
      </c>
      <c r="Q77" s="224">
        <v>3179505.3967286102</v>
      </c>
      <c r="R77" s="223">
        <v>500491.92572729103</v>
      </c>
      <c r="S77" s="223">
        <v>11672.019</v>
      </c>
      <c r="T77" s="396">
        <v>859893.17200000002</v>
      </c>
      <c r="U77" s="223">
        <v>106329.53914000001</v>
      </c>
      <c r="V77" s="224">
        <v>7547309.5712936809</v>
      </c>
      <c r="W77" s="223">
        <v>1725013.59875509</v>
      </c>
      <c r="X77" s="223">
        <v>1725013.59875509</v>
      </c>
      <c r="Y77" s="223">
        <v>6955307.1303605353</v>
      </c>
      <c r="Z77" s="223">
        <v>797523.96124550339</v>
      </c>
      <c r="AA77" s="396">
        <v>218433.71399999998</v>
      </c>
      <c r="AB77" s="223">
        <v>919229.299</v>
      </c>
      <c r="AC77" s="224">
        <v>1300988.1087800004</v>
      </c>
      <c r="AD77" s="224">
        <v>10191482.213386038</v>
      </c>
      <c r="AE77" s="223">
        <v>19463805.38343481</v>
      </c>
      <c r="AF77" s="223">
        <v>-2912736.1417822903</v>
      </c>
      <c r="AG77" s="396">
        <v>16551069.241652519</v>
      </c>
      <c r="AP77" s="52"/>
    </row>
    <row r="78" spans="1:42" s="54" customFormat="1" ht="12.75">
      <c r="A78" s="57"/>
      <c r="B78" s="589" t="s">
        <v>148</v>
      </c>
      <c r="C78" s="223">
        <v>799134.92031800014</v>
      </c>
      <c r="D78" s="223">
        <v>721833.44013342995</v>
      </c>
      <c r="E78" s="223">
        <v>9675727.1337670013</v>
      </c>
      <c r="F78" s="396">
        <v>481441.53400072403</v>
      </c>
      <c r="G78" s="223">
        <v>195461.52100000001</v>
      </c>
      <c r="H78" s="224">
        <v>1635354.0420000001</v>
      </c>
      <c r="I78" s="223">
        <v>830761.05146999983</v>
      </c>
      <c r="J78" s="396">
        <v>12818745.282237727</v>
      </c>
      <c r="K78" s="223">
        <v>14339713.642689157</v>
      </c>
      <c r="L78" s="224">
        <v>-1546520.1309384904</v>
      </c>
      <c r="M78" s="223">
        <v>-536295.55341841083</v>
      </c>
      <c r="N78" s="223">
        <v>0</v>
      </c>
      <c r="O78" s="56">
        <v>-2082815.6843569013</v>
      </c>
      <c r="P78" s="223">
        <v>2904795.6816344298</v>
      </c>
      <c r="Q78" s="224">
        <v>3112706.9961717129</v>
      </c>
      <c r="R78" s="223">
        <v>505042.6575574507</v>
      </c>
      <c r="S78" s="223">
        <v>12472.019</v>
      </c>
      <c r="T78" s="396">
        <v>859114.15500000014</v>
      </c>
      <c r="U78" s="223">
        <v>134124.24987999999</v>
      </c>
      <c r="V78" s="224">
        <v>7528255.7592435936</v>
      </c>
      <c r="W78" s="223">
        <v>1750138.8779533547</v>
      </c>
      <c r="X78" s="223">
        <v>1750138.8779533547</v>
      </c>
      <c r="Y78" s="223">
        <v>6960156.9978459999</v>
      </c>
      <c r="Z78" s="223">
        <v>794630.3672454349</v>
      </c>
      <c r="AA78" s="396">
        <v>222998.321</v>
      </c>
      <c r="AB78" s="223">
        <v>920535.19900000014</v>
      </c>
      <c r="AC78" s="224">
        <v>1291471.87139</v>
      </c>
      <c r="AD78" s="224">
        <v>10189792.756481435</v>
      </c>
      <c r="AE78" s="223">
        <v>19468187.393678382</v>
      </c>
      <c r="AF78" s="223">
        <v>-3045658.0643017422</v>
      </c>
      <c r="AG78" s="396">
        <v>16422529.32937664</v>
      </c>
      <c r="AP78" s="52"/>
    </row>
    <row r="79" spans="1:42" s="54" customFormat="1" ht="12.75">
      <c r="A79" s="57"/>
      <c r="B79" s="589" t="s">
        <v>149</v>
      </c>
      <c r="C79" s="223">
        <v>779992.40566699998</v>
      </c>
      <c r="D79" s="223">
        <v>679350.32411843003</v>
      </c>
      <c r="E79" s="223">
        <v>9748052.5438134689</v>
      </c>
      <c r="F79" s="396">
        <v>453619.99045736494</v>
      </c>
      <c r="G79" s="223">
        <v>201030.261</v>
      </c>
      <c r="H79" s="224">
        <v>1625852.764</v>
      </c>
      <c r="I79" s="223">
        <v>846971.51707000006</v>
      </c>
      <c r="J79" s="396">
        <v>12875527.076340836</v>
      </c>
      <c r="K79" s="223">
        <v>14334869.806126265</v>
      </c>
      <c r="L79" s="224">
        <v>-1612689.8207012394</v>
      </c>
      <c r="M79" s="223">
        <v>-509235.38488777471</v>
      </c>
      <c r="N79" s="223">
        <v>0</v>
      </c>
      <c r="O79" s="56">
        <v>-2121925.2055890141</v>
      </c>
      <c r="P79" s="223">
        <v>3094135.9166234299</v>
      </c>
      <c r="Q79" s="224">
        <v>3117428.9031379996</v>
      </c>
      <c r="R79" s="223">
        <v>485322.60393742169</v>
      </c>
      <c r="S79" s="223">
        <v>11063.460999999999</v>
      </c>
      <c r="T79" s="396">
        <v>861748.62</v>
      </c>
      <c r="U79" s="223">
        <v>123963.30237</v>
      </c>
      <c r="V79" s="224">
        <v>7693662.8070688508</v>
      </c>
      <c r="W79" s="223">
        <v>1729109.0950286516</v>
      </c>
      <c r="X79" s="223">
        <v>1729109.0950286516</v>
      </c>
      <c r="Y79" s="223">
        <v>6976071.708335151</v>
      </c>
      <c r="Z79" s="223">
        <v>738099.77579620224</v>
      </c>
      <c r="AA79" s="396">
        <v>223926.742</v>
      </c>
      <c r="AB79" s="223">
        <v>918357.83000000007</v>
      </c>
      <c r="AC79" s="224">
        <v>1291771.59298</v>
      </c>
      <c r="AD79" s="224">
        <v>10148227.649111353</v>
      </c>
      <c r="AE79" s="223">
        <v>19570999.551208854</v>
      </c>
      <c r="AF79" s="223">
        <v>-3114204.5393216186</v>
      </c>
      <c r="AG79" s="396">
        <v>16456795.011887236</v>
      </c>
      <c r="AP79" s="52"/>
    </row>
    <row r="80" spans="1:42" s="54" customFormat="1" ht="12.75">
      <c r="A80" s="57"/>
      <c r="B80" s="589" t="s">
        <v>150</v>
      </c>
      <c r="C80" s="223">
        <v>802178.89138200018</v>
      </c>
      <c r="D80" s="223">
        <v>676596.52824542997</v>
      </c>
      <c r="E80" s="223">
        <v>9785642.3939399999</v>
      </c>
      <c r="F80" s="396">
        <v>460991.5437321724</v>
      </c>
      <c r="G80" s="223">
        <v>201591.011</v>
      </c>
      <c r="H80" s="224">
        <v>1635847.8659999995</v>
      </c>
      <c r="I80" s="223">
        <v>847177.06403000001</v>
      </c>
      <c r="J80" s="396">
        <v>12931249.878702171</v>
      </c>
      <c r="K80" s="223">
        <v>14410025.298329601</v>
      </c>
      <c r="L80" s="224">
        <v>-1686199.3893863207</v>
      </c>
      <c r="M80" s="223">
        <v>-437634.79523182078</v>
      </c>
      <c r="N80" s="223">
        <v>0</v>
      </c>
      <c r="O80" s="56">
        <v>-2123834.1846181415</v>
      </c>
      <c r="P80" s="223">
        <v>3263877.2685344298</v>
      </c>
      <c r="Q80" s="224">
        <v>3057498.5513404198</v>
      </c>
      <c r="R80" s="223">
        <v>505020.41826552793</v>
      </c>
      <c r="S80" s="223">
        <v>9147.1880000000001</v>
      </c>
      <c r="T80" s="396">
        <v>848465.17299999995</v>
      </c>
      <c r="U80" s="223">
        <v>126584.42892000001</v>
      </c>
      <c r="V80" s="224">
        <v>7810593.0280603766</v>
      </c>
      <c r="W80" s="223">
        <v>1754015.3225459079</v>
      </c>
      <c r="X80" s="223">
        <v>1754015.3225459079</v>
      </c>
      <c r="Y80" s="223">
        <v>6945710.3982109996</v>
      </c>
      <c r="Z80" s="223">
        <v>727425.7590747606</v>
      </c>
      <c r="AA80" s="396">
        <v>224352.01400000002</v>
      </c>
      <c r="AB80" s="223">
        <v>914827.45200000005</v>
      </c>
      <c r="AC80" s="224">
        <v>1295012.94481</v>
      </c>
      <c r="AD80" s="224">
        <v>10107328.568095759</v>
      </c>
      <c r="AE80" s="223">
        <v>19671936.918702044</v>
      </c>
      <c r="AF80" s="223">
        <v>-3138077.4355829335</v>
      </c>
      <c r="AG80" s="396">
        <v>16533859.48311911</v>
      </c>
      <c r="AP80" s="52"/>
    </row>
    <row r="81" spans="1:42" s="54" customFormat="1" ht="12.75">
      <c r="A81" s="57"/>
      <c r="B81" s="589" t="s">
        <v>151</v>
      </c>
      <c r="C81" s="223">
        <v>745740.27881999989</v>
      </c>
      <c r="D81" s="223">
        <v>705973.24537727004</v>
      </c>
      <c r="E81" s="223">
        <v>9853622.1394414995</v>
      </c>
      <c r="F81" s="396">
        <v>453652.06065446924</v>
      </c>
      <c r="G81" s="223">
        <v>202546.33499999999</v>
      </c>
      <c r="H81" s="224">
        <v>1657765.111</v>
      </c>
      <c r="I81" s="223">
        <v>831428.30845999997</v>
      </c>
      <c r="J81" s="396">
        <v>12999013.95455597</v>
      </c>
      <c r="K81" s="223">
        <v>14450727.478753239</v>
      </c>
      <c r="L81" s="224">
        <v>-1614856.5383709797</v>
      </c>
      <c r="M81" s="223">
        <v>-420242.04487431596</v>
      </c>
      <c r="N81" s="223">
        <v>0</v>
      </c>
      <c r="O81" s="56">
        <v>-2035098.5832452956</v>
      </c>
      <c r="P81" s="223">
        <v>3311065.7952892696</v>
      </c>
      <c r="Q81" s="224">
        <v>3212480.8286034977</v>
      </c>
      <c r="R81" s="223">
        <v>466543.05253024132</v>
      </c>
      <c r="S81" s="223">
        <v>9397.1880000000001</v>
      </c>
      <c r="T81" s="396">
        <v>866908.821</v>
      </c>
      <c r="U81" s="223">
        <v>110388.02638</v>
      </c>
      <c r="V81" s="224">
        <v>7976783.7118030079</v>
      </c>
      <c r="W81" s="223">
        <v>1699812.2263545969</v>
      </c>
      <c r="X81" s="223">
        <v>1699812.2263545969</v>
      </c>
      <c r="Y81" s="223">
        <v>6887236.6792295631</v>
      </c>
      <c r="Z81" s="223">
        <v>726926.92105664813</v>
      </c>
      <c r="AA81" s="396">
        <v>227831.91800000001</v>
      </c>
      <c r="AB81" s="223">
        <v>916322.78899999999</v>
      </c>
      <c r="AC81" s="224">
        <v>1330717.6731800002</v>
      </c>
      <c r="AD81" s="224">
        <v>10089035.980466211</v>
      </c>
      <c r="AE81" s="223">
        <v>19765631.918623816</v>
      </c>
      <c r="AF81" s="223">
        <v>-3279805.8537848303</v>
      </c>
      <c r="AG81" s="396">
        <v>16485826.064838987</v>
      </c>
      <c r="AP81" s="52"/>
    </row>
    <row r="82" spans="1:42" s="54" customFormat="1" ht="12.75">
      <c r="A82" s="57"/>
      <c r="B82" s="589" t="s">
        <v>152</v>
      </c>
      <c r="C82" s="223">
        <v>726609.24781399989</v>
      </c>
      <c r="D82" s="223">
        <v>722364.43005103001</v>
      </c>
      <c r="E82" s="223">
        <v>9934578.0647606496</v>
      </c>
      <c r="F82" s="396">
        <v>447285.54937564465</v>
      </c>
      <c r="G82" s="223">
        <v>201427.38500000001</v>
      </c>
      <c r="H82" s="224">
        <v>1673349.1569999999</v>
      </c>
      <c r="I82" s="223">
        <v>834027.45738000004</v>
      </c>
      <c r="J82" s="396">
        <v>13090667.613516293</v>
      </c>
      <c r="K82" s="223">
        <v>14539641.291381324</v>
      </c>
      <c r="L82" s="224">
        <v>-1590817.2384177498</v>
      </c>
      <c r="M82" s="223">
        <v>-302021.50310257392</v>
      </c>
      <c r="N82" s="223">
        <v>0</v>
      </c>
      <c r="O82" s="56">
        <v>-1892838.7415203238</v>
      </c>
      <c r="P82" s="223">
        <v>3302445.2372270306</v>
      </c>
      <c r="Q82" s="224">
        <v>3272423.9098550002</v>
      </c>
      <c r="R82" s="223">
        <v>468538.81066027697</v>
      </c>
      <c r="S82" s="223">
        <v>7517.1880000000001</v>
      </c>
      <c r="T82" s="396">
        <v>867177.88899999997</v>
      </c>
      <c r="U82" s="223">
        <v>109812.80003000001</v>
      </c>
      <c r="V82" s="224">
        <v>8027915.8347723065</v>
      </c>
      <c r="W82" s="223">
        <v>1703003.8928744711</v>
      </c>
      <c r="X82" s="223">
        <v>1703003.8928744711</v>
      </c>
      <c r="Y82" s="223">
        <v>6864019.3697072305</v>
      </c>
      <c r="Z82" s="223">
        <v>712920.88790355658</v>
      </c>
      <c r="AA82" s="396">
        <v>230587.41800000001</v>
      </c>
      <c r="AB82" s="223">
        <v>918704.08199999982</v>
      </c>
      <c r="AC82" s="224">
        <v>1341390.36889</v>
      </c>
      <c r="AD82" s="224">
        <v>10067622.126500787</v>
      </c>
      <c r="AE82" s="223">
        <v>19798541.854147565</v>
      </c>
      <c r="AF82" s="223">
        <v>-3366061.825595459</v>
      </c>
      <c r="AG82" s="396">
        <v>16432480.028552106</v>
      </c>
      <c r="AP82" s="52"/>
    </row>
    <row r="83" spans="1:42" s="54" customFormat="1" ht="12.75">
      <c r="A83" s="57"/>
      <c r="B83" s="589" t="s">
        <v>153</v>
      </c>
      <c r="C83" s="223">
        <v>676484.37091428996</v>
      </c>
      <c r="D83" s="223">
        <v>711466.7541734</v>
      </c>
      <c r="E83" s="223">
        <v>10009054.506016787</v>
      </c>
      <c r="F83" s="396">
        <v>436717.7612274228</v>
      </c>
      <c r="G83" s="223">
        <v>200505.07699999999</v>
      </c>
      <c r="H83" s="224">
        <v>1673363.5659999999</v>
      </c>
      <c r="I83" s="223">
        <v>839439.07839000016</v>
      </c>
      <c r="J83" s="396">
        <v>13159079.98863421</v>
      </c>
      <c r="K83" s="223">
        <v>14547031.1137219</v>
      </c>
      <c r="L83" s="224">
        <v>-1635192.9233080004</v>
      </c>
      <c r="M83" s="223">
        <v>-238004.26824099908</v>
      </c>
      <c r="N83" s="223">
        <v>0</v>
      </c>
      <c r="O83" s="56">
        <v>-1873197.1915489994</v>
      </c>
      <c r="P83" s="223">
        <v>3351742.9016006198</v>
      </c>
      <c r="Q83" s="223">
        <v>3379908.3342758166</v>
      </c>
      <c r="R83" s="223">
        <v>446771.99410232407</v>
      </c>
      <c r="S83" s="223">
        <v>8016.152</v>
      </c>
      <c r="T83" s="396">
        <v>861731.94699999993</v>
      </c>
      <c r="U83" s="223">
        <v>109240.95703999999</v>
      </c>
      <c r="V83" s="224">
        <v>8157412.2860187599</v>
      </c>
      <c r="W83" s="223">
        <v>1777762.26625049</v>
      </c>
      <c r="X83" s="223">
        <v>1777762.26625049</v>
      </c>
      <c r="Y83" s="223">
        <v>6832265.3040589998</v>
      </c>
      <c r="Z83" s="223">
        <v>697844.37486270408</v>
      </c>
      <c r="AA83" s="396">
        <v>231609.38500000001</v>
      </c>
      <c r="AB83" s="223">
        <v>922055.03399999999</v>
      </c>
      <c r="AC83" s="224">
        <v>1345483.4365600001</v>
      </c>
      <c r="AD83" s="224">
        <v>10029257.534481704</v>
      </c>
      <c r="AE83" s="223">
        <v>19964432.086750954</v>
      </c>
      <c r="AF83" s="223">
        <v>-3544203.7835297706</v>
      </c>
      <c r="AG83" s="396">
        <v>16420228.303221185</v>
      </c>
      <c r="AP83" s="52"/>
    </row>
    <row r="84" spans="1:42" s="54" customFormat="1" ht="12.75">
      <c r="A84" s="57"/>
      <c r="B84" s="589" t="s">
        <v>154</v>
      </c>
      <c r="C84" s="223">
        <v>700824.48696300003</v>
      </c>
      <c r="D84" s="223">
        <v>694758.90821109002</v>
      </c>
      <c r="E84" s="223">
        <v>10117960.858516</v>
      </c>
      <c r="F84" s="396">
        <v>447715.07212322886</v>
      </c>
      <c r="G84" s="223">
        <v>199815.38999999998</v>
      </c>
      <c r="H84" s="224">
        <v>1677550.3619999997</v>
      </c>
      <c r="I84" s="223">
        <v>837353.14627999999</v>
      </c>
      <c r="J84" s="396">
        <v>13280394.82891923</v>
      </c>
      <c r="K84" s="223">
        <v>14675978.22409332</v>
      </c>
      <c r="L84" s="224">
        <v>-1639535.4139762893</v>
      </c>
      <c r="M84" s="223">
        <v>-230446.38516976987</v>
      </c>
      <c r="N84" s="223">
        <v>0</v>
      </c>
      <c r="O84" s="56">
        <v>-1869981.7991460592</v>
      </c>
      <c r="P84" s="223">
        <v>3369790.6162449298</v>
      </c>
      <c r="Q84" s="223">
        <v>3499590.6161822602</v>
      </c>
      <c r="R84" s="223">
        <v>423241.89394424437</v>
      </c>
      <c r="S84" s="223">
        <v>8328.1569999999992</v>
      </c>
      <c r="T84" s="396">
        <v>864011.64999999991</v>
      </c>
      <c r="U84" s="223">
        <v>112230.07696999999</v>
      </c>
      <c r="V84" s="224">
        <v>8277193.0103414338</v>
      </c>
      <c r="W84" s="223">
        <v>1760362.1309147393</v>
      </c>
      <c r="X84" s="223">
        <v>1760362.1309147393</v>
      </c>
      <c r="Y84" s="223">
        <v>6802512.2171019595</v>
      </c>
      <c r="Z84" s="223">
        <v>696716.51367184578</v>
      </c>
      <c r="AA84" s="396">
        <v>233127.28699999998</v>
      </c>
      <c r="AB84" s="223">
        <v>922542.94599999988</v>
      </c>
      <c r="AC84" s="224">
        <v>1337896.17414</v>
      </c>
      <c r="AD84" s="224">
        <v>9992795.1379138064</v>
      </c>
      <c r="AE84" s="223">
        <v>20030350.279169977</v>
      </c>
      <c r="AF84" s="223">
        <v>-3484390.2604989153</v>
      </c>
      <c r="AG84" s="396">
        <v>16545960.018671062</v>
      </c>
      <c r="AP84" s="52"/>
    </row>
    <row r="85" spans="1:42" s="54" customFormat="1" ht="12.75">
      <c r="A85" s="57"/>
      <c r="B85" s="589" t="s">
        <v>155</v>
      </c>
      <c r="C85" s="223">
        <v>728092.73950500006</v>
      </c>
      <c r="D85" s="223">
        <v>679644.50882665999</v>
      </c>
      <c r="E85" s="223">
        <v>10231983.532800779</v>
      </c>
      <c r="F85" s="396">
        <v>467456.46139003063</v>
      </c>
      <c r="G85" s="223">
        <v>201544.647</v>
      </c>
      <c r="H85" s="224">
        <v>1681257.9009999998</v>
      </c>
      <c r="I85" s="223">
        <v>849823.14043999987</v>
      </c>
      <c r="J85" s="396">
        <v>13432065.682630811</v>
      </c>
      <c r="K85" s="223">
        <v>14839802.930962471</v>
      </c>
      <c r="L85" s="224">
        <v>-1613860.8621647602</v>
      </c>
      <c r="M85" s="223">
        <v>-152951.93946629949</v>
      </c>
      <c r="N85" s="223">
        <v>0</v>
      </c>
      <c r="O85" s="56">
        <v>-1766812.8016310597</v>
      </c>
      <c r="P85" s="223">
        <v>3432493.15077266</v>
      </c>
      <c r="Q85" s="223">
        <v>3639290.4694069996</v>
      </c>
      <c r="R85" s="223">
        <v>399324.85433259537</v>
      </c>
      <c r="S85" s="223">
        <v>15439.621999999999</v>
      </c>
      <c r="T85" s="56">
        <v>866044.26399999997</v>
      </c>
      <c r="U85" s="224">
        <v>116037.30197</v>
      </c>
      <c r="V85" s="224">
        <v>8468629.6624822542</v>
      </c>
      <c r="W85" s="224">
        <v>1749708.0863641743</v>
      </c>
      <c r="X85" s="56">
        <v>1749708.0863641743</v>
      </c>
      <c r="Y85" s="223">
        <v>6732313.259908</v>
      </c>
      <c r="Z85" s="224">
        <v>679142.87811062613</v>
      </c>
      <c r="AA85" s="223">
        <v>237062.236</v>
      </c>
      <c r="AB85" s="224">
        <v>922074.32863000012</v>
      </c>
      <c r="AC85" s="224">
        <v>1346891.71077</v>
      </c>
      <c r="AD85" s="224">
        <v>9917484.4134186264</v>
      </c>
      <c r="AE85" s="224">
        <v>20135822.162265055</v>
      </c>
      <c r="AF85" s="223">
        <v>-3529206.4297721661</v>
      </c>
      <c r="AG85" s="396">
        <v>16606615.732492888</v>
      </c>
      <c r="AP85" s="52"/>
    </row>
    <row r="86" spans="1:42" s="54" customFormat="1" ht="12.75">
      <c r="A86" s="57"/>
      <c r="B86" s="395"/>
      <c r="C86" s="223"/>
      <c r="D86" s="223"/>
      <c r="E86" s="223"/>
      <c r="F86" s="396"/>
      <c r="G86" s="223"/>
      <c r="H86" s="224"/>
      <c r="I86" s="223"/>
      <c r="J86" s="396"/>
      <c r="K86" s="223"/>
      <c r="L86" s="224"/>
      <c r="M86" s="223"/>
      <c r="N86" s="223"/>
      <c r="O86" s="56"/>
      <c r="P86" s="223"/>
      <c r="Q86" s="224"/>
      <c r="R86" s="223"/>
      <c r="S86" s="223"/>
      <c r="T86" s="396"/>
      <c r="U86" s="223"/>
      <c r="V86" s="224"/>
      <c r="W86" s="223"/>
      <c r="X86" s="223"/>
      <c r="Y86" s="223"/>
      <c r="Z86" s="223"/>
      <c r="AA86" s="223"/>
      <c r="AB86" s="396"/>
      <c r="AC86" s="223"/>
      <c r="AD86" s="224"/>
      <c r="AE86" s="224"/>
      <c r="AF86" s="223"/>
      <c r="AG86" s="223"/>
      <c r="AP86" s="52"/>
    </row>
    <row r="87" spans="1:42" s="54" customFormat="1" ht="12.75">
      <c r="A87" s="57">
        <v>2023</v>
      </c>
      <c r="B87" s="589" t="s">
        <v>144</v>
      </c>
      <c r="C87" s="223">
        <v>715689.12240600004</v>
      </c>
      <c r="D87" s="223">
        <v>648357.94364800001</v>
      </c>
      <c r="E87" s="223">
        <v>10283199.708908997</v>
      </c>
      <c r="F87" s="396">
        <v>483196.38359408418</v>
      </c>
      <c r="G87" s="223">
        <v>202083.954</v>
      </c>
      <c r="H87" s="224">
        <v>1698616.0160000001</v>
      </c>
      <c r="I87" s="223">
        <v>859941.13549999986</v>
      </c>
      <c r="J87" s="396">
        <v>13527037.198003083</v>
      </c>
      <c r="K87" s="223">
        <v>14891084.264057083</v>
      </c>
      <c r="L87" s="224">
        <v>-1539645.28223473</v>
      </c>
      <c r="M87" s="223">
        <v>-33088.249546784675</v>
      </c>
      <c r="N87" s="223">
        <v>0</v>
      </c>
      <c r="O87" s="56">
        <v>-1572733.5317815146</v>
      </c>
      <c r="P87" s="223">
        <v>3409400.5165089997</v>
      </c>
      <c r="Q87" s="223">
        <v>3807350.3491609995</v>
      </c>
      <c r="R87" s="223">
        <v>394882.26751878893</v>
      </c>
      <c r="S87" s="223">
        <v>15433.853999999999</v>
      </c>
      <c r="T87" s="396">
        <v>885373.79100000008</v>
      </c>
      <c r="U87" s="223">
        <v>119963.62325</v>
      </c>
      <c r="V87" s="223">
        <v>8632404.4014387876</v>
      </c>
      <c r="W87" s="223">
        <v>1750393.0859110293</v>
      </c>
      <c r="X87" s="223">
        <v>1750393.0859110293</v>
      </c>
      <c r="Y87" s="223">
        <v>6670542.9391620001</v>
      </c>
      <c r="Z87" s="223">
        <v>644892.05348097184</v>
      </c>
      <c r="AA87" s="223">
        <v>236659.046</v>
      </c>
      <c r="AB87" s="223">
        <v>913389.35463000007</v>
      </c>
      <c r="AC87" s="223">
        <v>1341219.02697</v>
      </c>
      <c r="AD87" s="224">
        <v>9806702.4202429727</v>
      </c>
      <c r="AE87" s="224">
        <v>20189499.907592788</v>
      </c>
      <c r="AF87" s="223">
        <v>-3725682.1148326499</v>
      </c>
      <c r="AG87" s="223">
        <v>16463817.792760137</v>
      </c>
      <c r="AP87" s="52"/>
    </row>
    <row r="88" spans="1:42" s="54" customFormat="1" ht="12.75">
      <c r="A88" s="57"/>
      <c r="B88" s="589" t="s">
        <v>145</v>
      </c>
      <c r="C88" s="223">
        <v>759317.75496300007</v>
      </c>
      <c r="D88" s="223">
        <v>619934.52113704011</v>
      </c>
      <c r="E88" s="223">
        <v>10253004.750439001</v>
      </c>
      <c r="F88" s="396">
        <v>507547.82344271068</v>
      </c>
      <c r="G88" s="223">
        <v>202785.43699999998</v>
      </c>
      <c r="H88" s="224">
        <v>1697377.0969999998</v>
      </c>
      <c r="I88" s="223">
        <v>865832.16330000013</v>
      </c>
      <c r="J88" s="396">
        <v>13526547.271181712</v>
      </c>
      <c r="K88" s="223">
        <v>14905799.547281751</v>
      </c>
      <c r="L88" s="224">
        <v>-1495995.0882271898</v>
      </c>
      <c r="M88" s="223">
        <v>61536.161121419747</v>
      </c>
      <c r="N88" s="223">
        <v>0</v>
      </c>
      <c r="O88" s="56">
        <v>-1434458.92710577</v>
      </c>
      <c r="P88" s="223">
        <v>3154994.4469460398</v>
      </c>
      <c r="Q88" s="224">
        <v>3956598.8476030002</v>
      </c>
      <c r="R88" s="223">
        <v>359324.08704810677</v>
      </c>
      <c r="S88" s="223">
        <v>17371.848999999998</v>
      </c>
      <c r="T88" s="396">
        <v>896680.12300000002</v>
      </c>
      <c r="U88" s="223">
        <v>123167.80615</v>
      </c>
      <c r="V88" s="224">
        <v>8508137.1597471479</v>
      </c>
      <c r="W88" s="223">
        <v>1714397.96401222</v>
      </c>
      <c r="X88" s="223">
        <v>1714397.96401222</v>
      </c>
      <c r="Y88" s="223">
        <v>6640936.8997419998</v>
      </c>
      <c r="Z88" s="223">
        <v>616957.83306508884</v>
      </c>
      <c r="AA88" s="223">
        <v>236614.99600000001</v>
      </c>
      <c r="AB88" s="223">
        <v>910911.054</v>
      </c>
      <c r="AC88" s="223">
        <v>1331635.3586799998</v>
      </c>
      <c r="AD88" s="224">
        <v>9737056.1414870899</v>
      </c>
      <c r="AE88" s="224">
        <v>19959591.265246458</v>
      </c>
      <c r="AF88" s="223">
        <v>-3619332.7915996597</v>
      </c>
      <c r="AG88" s="223">
        <v>16340258.473646799</v>
      </c>
      <c r="AP88" s="52"/>
    </row>
    <row r="89" spans="1:42" s="54" customFormat="1" ht="12.75">
      <c r="A89" s="57"/>
      <c r="B89" s="589" t="s">
        <v>146</v>
      </c>
      <c r="C89" s="223">
        <v>811832.47485899995</v>
      </c>
      <c r="D89" s="223">
        <v>603489.41268373991</v>
      </c>
      <c r="E89" s="223">
        <v>10211151.753661409</v>
      </c>
      <c r="F89" s="396">
        <v>447146.47348390426</v>
      </c>
      <c r="G89" s="223">
        <v>204725.598</v>
      </c>
      <c r="H89" s="224">
        <v>1709376.257</v>
      </c>
      <c r="I89" s="223">
        <v>880749.70485999994</v>
      </c>
      <c r="J89" s="396">
        <v>13453149.787005315</v>
      </c>
      <c r="K89" s="223">
        <v>14868471.674548054</v>
      </c>
      <c r="L89" s="224">
        <v>-1254001.9312400601</v>
      </c>
      <c r="M89" s="223">
        <v>80254.913091083698</v>
      </c>
      <c r="N89" s="223">
        <v>0</v>
      </c>
      <c r="O89" s="56">
        <v>-1173747.0181489764</v>
      </c>
      <c r="P89" s="223">
        <v>3209230.3160947398</v>
      </c>
      <c r="Q89" s="224">
        <v>4035090.0544370003</v>
      </c>
      <c r="R89" s="223">
        <v>323809.20777499134</v>
      </c>
      <c r="S89" s="223">
        <v>20601.981</v>
      </c>
      <c r="T89" s="396">
        <v>902245.28899999976</v>
      </c>
      <c r="U89" s="223">
        <v>136946.83583</v>
      </c>
      <c r="V89" s="224">
        <v>8627923.6841367297</v>
      </c>
      <c r="W89" s="223">
        <v>1607357.8870192668</v>
      </c>
      <c r="X89" s="223">
        <v>1607357.8870192668</v>
      </c>
      <c r="Y89" s="223">
        <v>6587366.7886570003</v>
      </c>
      <c r="Z89" s="223">
        <v>550997.14644882909</v>
      </c>
      <c r="AA89" s="223">
        <v>234493.62000000002</v>
      </c>
      <c r="AB89" s="223">
        <v>905792.88200000022</v>
      </c>
      <c r="AC89" s="223">
        <v>1306420.53541</v>
      </c>
      <c r="AD89" s="224">
        <v>9585070.9725158289</v>
      </c>
      <c r="AE89" s="224">
        <v>19820352.543671824</v>
      </c>
      <c r="AF89" s="223">
        <v>-3778133.8526140498</v>
      </c>
      <c r="AG89" s="223">
        <v>16042218.691057775</v>
      </c>
      <c r="AP89" s="52"/>
    </row>
    <row r="90" spans="1:42" s="54" customFormat="1" ht="12.75">
      <c r="A90" s="57"/>
      <c r="B90" s="589" t="s">
        <v>270</v>
      </c>
      <c r="C90" s="223">
        <v>796243.17878700001</v>
      </c>
      <c r="D90" s="223">
        <v>635883.78931918996</v>
      </c>
      <c r="E90" s="223">
        <v>10310681.235780498</v>
      </c>
      <c r="F90" s="396">
        <v>428640.03576243413</v>
      </c>
      <c r="G90" s="223">
        <v>207710.32699999999</v>
      </c>
      <c r="H90" s="224">
        <v>1720552.3909999998</v>
      </c>
      <c r="I90" s="223">
        <v>881608.05397000001</v>
      </c>
      <c r="J90" s="396">
        <v>13549192.043512933</v>
      </c>
      <c r="K90" s="223">
        <v>14981319.011619123</v>
      </c>
      <c r="L90" s="224">
        <v>-1190891.5712591002</v>
      </c>
      <c r="M90" s="223">
        <v>151694.78146766307</v>
      </c>
      <c r="N90" s="223">
        <v>0</v>
      </c>
      <c r="O90" s="56">
        <v>-1039196.7897914371</v>
      </c>
      <c r="P90" s="223">
        <v>3214289.4104931899</v>
      </c>
      <c r="Q90" s="224">
        <v>4561085.9929060005</v>
      </c>
      <c r="R90" s="223">
        <v>315766.60328016209</v>
      </c>
      <c r="S90" s="223">
        <v>27115.794999999998</v>
      </c>
      <c r="T90" s="396">
        <v>911083.35</v>
      </c>
      <c r="U90" s="223">
        <v>138679.29856999998</v>
      </c>
      <c r="V90" s="224">
        <v>9168020.4502493516</v>
      </c>
      <c r="W90" s="223">
        <v>1151819.5744262794</v>
      </c>
      <c r="X90" s="223">
        <v>1151819.5744262794</v>
      </c>
      <c r="Y90" s="223">
        <v>6537423.7396630002</v>
      </c>
      <c r="Z90" s="223">
        <v>550284.25853054412</v>
      </c>
      <c r="AA90" s="223">
        <v>234209.27100000001</v>
      </c>
      <c r="AB90" s="223">
        <v>905790.82799999998</v>
      </c>
      <c r="AC90" s="223">
        <v>1296853.23936</v>
      </c>
      <c r="AD90" s="224">
        <v>9524561.3365535438</v>
      </c>
      <c r="AE90" s="224">
        <v>19844401.361229174</v>
      </c>
      <c r="AF90" s="223">
        <v>-3823885.5597094251</v>
      </c>
      <c r="AG90" s="223">
        <v>16020515.801519748</v>
      </c>
      <c r="AP90" s="52"/>
    </row>
    <row r="91" spans="1:42" s="54" customFormat="1" ht="12.75">
      <c r="A91" s="57"/>
      <c r="B91" s="589" t="s">
        <v>148</v>
      </c>
      <c r="C91" s="223">
        <v>778572.63613900007</v>
      </c>
      <c r="D91" s="223">
        <v>660094.08641088009</v>
      </c>
      <c r="E91" s="223">
        <v>10267921.911738001</v>
      </c>
      <c r="F91" s="396">
        <v>403419.28171919647</v>
      </c>
      <c r="G91" s="223">
        <v>208896.22700000001</v>
      </c>
      <c r="H91" s="224">
        <v>1700348.983</v>
      </c>
      <c r="I91" s="223">
        <v>865920.31695999997</v>
      </c>
      <c r="J91" s="396">
        <v>13446506.720417198</v>
      </c>
      <c r="K91" s="223">
        <v>14885173.442967078</v>
      </c>
      <c r="L91" s="224">
        <v>-977423.66847557982</v>
      </c>
      <c r="M91" s="223">
        <v>139842.64395098697</v>
      </c>
      <c r="N91" s="223">
        <v>0</v>
      </c>
      <c r="O91" s="56">
        <v>-837581.02452459279</v>
      </c>
      <c r="P91" s="223">
        <v>3123740.66300188</v>
      </c>
      <c r="Q91" s="224">
        <v>4696747.3056002203</v>
      </c>
      <c r="R91" s="223">
        <v>290413.57320067618</v>
      </c>
      <c r="S91" s="223">
        <v>37701.241999999998</v>
      </c>
      <c r="T91" s="396">
        <v>898430.90899999999</v>
      </c>
      <c r="U91" s="223">
        <v>133032.01783</v>
      </c>
      <c r="V91" s="224">
        <v>9180065.7106327768</v>
      </c>
      <c r="W91" s="223">
        <v>1088572.5220517721</v>
      </c>
      <c r="X91" s="223">
        <v>1088572.5220517721</v>
      </c>
      <c r="Y91" s="223">
        <v>6506795.4736320004</v>
      </c>
      <c r="Z91" s="223">
        <v>492220.81263974344</v>
      </c>
      <c r="AA91" s="223">
        <v>232011.54</v>
      </c>
      <c r="AB91" s="223">
        <v>912444.21900000004</v>
      </c>
      <c r="AC91" s="223">
        <v>1276429.6747000001</v>
      </c>
      <c r="AD91" s="224">
        <v>9419901.7199717425</v>
      </c>
      <c r="AE91" s="224">
        <v>19688539.952656291</v>
      </c>
      <c r="AF91" s="223">
        <v>-3965785.4835554049</v>
      </c>
      <c r="AG91" s="223">
        <v>15722754.469100887</v>
      </c>
      <c r="AP91" s="52"/>
    </row>
    <row r="92" spans="1:42" s="54" customFormat="1" ht="12.75">
      <c r="A92" s="57"/>
      <c r="B92" s="589" t="s">
        <v>149</v>
      </c>
      <c r="C92" s="223">
        <v>817441.49895099993</v>
      </c>
      <c r="D92" s="223">
        <v>669286.86290148005</v>
      </c>
      <c r="E92" s="223">
        <v>10423711.742578499</v>
      </c>
      <c r="F92" s="396">
        <v>412493.72181750805</v>
      </c>
      <c r="G92" s="223">
        <v>209863.30300000001</v>
      </c>
      <c r="H92" s="224">
        <v>1684474.2029999995</v>
      </c>
      <c r="I92" s="223">
        <v>875272.02006000001</v>
      </c>
      <c r="J92" s="396">
        <v>13605814.990456007</v>
      </c>
      <c r="K92" s="223">
        <v>15092543.352308488</v>
      </c>
      <c r="L92" s="224">
        <v>-962980.50329224986</v>
      </c>
      <c r="M92" s="223">
        <v>154999.66421886353</v>
      </c>
      <c r="N92" s="223">
        <v>0</v>
      </c>
      <c r="O92" s="56">
        <v>-807980.83907338628</v>
      </c>
      <c r="P92" s="223">
        <v>3178561.5564314802</v>
      </c>
      <c r="Q92" s="224">
        <v>4782762.6161150001</v>
      </c>
      <c r="R92" s="223">
        <v>299681.86347480392</v>
      </c>
      <c r="S92" s="223">
        <v>47741.233999999997</v>
      </c>
      <c r="T92" s="396">
        <v>909715.98900000018</v>
      </c>
      <c r="U92" s="223">
        <v>142798.78443</v>
      </c>
      <c r="V92" s="224">
        <v>9361262.0434512831</v>
      </c>
      <c r="W92" s="223">
        <v>1103002.3137696628</v>
      </c>
      <c r="X92" s="223">
        <v>1103002.3137696628</v>
      </c>
      <c r="Y92" s="223">
        <v>6552716.4322849996</v>
      </c>
      <c r="Z92" s="223">
        <v>520025.32555039931</v>
      </c>
      <c r="AA92" s="223">
        <v>232418.079</v>
      </c>
      <c r="AB92" s="223">
        <v>907387.23700000008</v>
      </c>
      <c r="AC92" s="223">
        <v>1270110.5164300001</v>
      </c>
      <c r="AD92" s="224">
        <v>9482657.5902653988</v>
      </c>
      <c r="AE92" s="224">
        <v>19946921.947486345</v>
      </c>
      <c r="AF92" s="223">
        <v>-4046397.7525641206</v>
      </c>
      <c r="AG92" s="223">
        <v>15900524.194922224</v>
      </c>
      <c r="AP92" s="52"/>
    </row>
    <row r="93" spans="1:42" s="54" customFormat="1" ht="12.75">
      <c r="A93" s="57"/>
      <c r="B93" s="589" t="s">
        <v>150</v>
      </c>
      <c r="C93" s="223">
        <v>799256.45222000009</v>
      </c>
      <c r="D93" s="223">
        <v>670487.82079570007</v>
      </c>
      <c r="E93" s="223">
        <v>10614026.078637999</v>
      </c>
      <c r="F93" s="396">
        <v>455065.56709401158</v>
      </c>
      <c r="G93" s="223">
        <v>212202.35100000002</v>
      </c>
      <c r="H93" s="224">
        <v>1694885.4930000002</v>
      </c>
      <c r="I93" s="223">
        <v>888800.49897000007</v>
      </c>
      <c r="J93" s="396">
        <v>13864979.98870201</v>
      </c>
      <c r="K93" s="223">
        <v>15334724.261717711</v>
      </c>
      <c r="L93" s="224">
        <v>-982421.57214764936</v>
      </c>
      <c r="M93" s="223">
        <v>275398.34180752479</v>
      </c>
      <c r="N93" s="223">
        <v>0</v>
      </c>
      <c r="O93" s="56">
        <v>-707023.23034012457</v>
      </c>
      <c r="P93" s="223">
        <v>3206459.4972246997</v>
      </c>
      <c r="Q93" s="224">
        <v>5022561.2320415908</v>
      </c>
      <c r="R93" s="223">
        <v>320389.2782122505</v>
      </c>
      <c r="S93" s="223">
        <v>51369.866000000002</v>
      </c>
      <c r="T93" s="396">
        <v>932557.67300000007</v>
      </c>
      <c r="U93" s="223">
        <v>156878.36502</v>
      </c>
      <c r="V93" s="224">
        <v>9690215.911498541</v>
      </c>
      <c r="W93" s="223">
        <v>1103777.4403759826</v>
      </c>
      <c r="X93" s="223">
        <v>1103777.4403759826</v>
      </c>
      <c r="Y93" s="223">
        <v>6550445.9452820402</v>
      </c>
      <c r="Z93" s="223">
        <v>535773.23184206756</v>
      </c>
      <c r="AA93" s="223">
        <v>234167.39199999999</v>
      </c>
      <c r="AB93" s="223">
        <v>899002.16299999994</v>
      </c>
      <c r="AC93" s="223">
        <v>1272937.4822</v>
      </c>
      <c r="AD93" s="224">
        <v>9492326.2143241074</v>
      </c>
      <c r="AE93" s="224">
        <v>20286319.566198632</v>
      </c>
      <c r="AF93" s="223">
        <v>-4244572.0766712539</v>
      </c>
      <c r="AG93" s="223">
        <v>16041747.489527378</v>
      </c>
      <c r="AP93" s="52"/>
    </row>
    <row r="94" spans="1:42" s="54" customFormat="1" ht="12.75">
      <c r="A94" s="57"/>
      <c r="B94" s="589" t="s">
        <v>151</v>
      </c>
      <c r="C94" s="223">
        <v>806693.28308700002</v>
      </c>
      <c r="D94" s="223">
        <v>643558.44347384002</v>
      </c>
      <c r="E94" s="223">
        <v>10636192.140673999</v>
      </c>
      <c r="F94" s="396">
        <v>443404.96225831076</v>
      </c>
      <c r="G94" s="223">
        <v>213345.66700000002</v>
      </c>
      <c r="H94" s="224">
        <v>1688583.3260000004</v>
      </c>
      <c r="I94" s="223">
        <v>898339.52992999996</v>
      </c>
      <c r="J94" s="396">
        <v>13879865.62586231</v>
      </c>
      <c r="K94" s="223">
        <v>15330117.35242315</v>
      </c>
      <c r="L94" s="224">
        <v>-957681.83000790037</v>
      </c>
      <c r="M94" s="223">
        <v>346181.56494702061</v>
      </c>
      <c r="N94" s="223">
        <v>0</v>
      </c>
      <c r="O94" s="56">
        <v>-611500.26506087976</v>
      </c>
      <c r="P94" s="223">
        <v>3054733.6116968398</v>
      </c>
      <c r="Q94" s="224">
        <v>5141016.9432849996</v>
      </c>
      <c r="R94" s="223">
        <v>269527.97819949995</v>
      </c>
      <c r="S94" s="223">
        <v>53729.794000000002</v>
      </c>
      <c r="T94" s="396">
        <v>946502.674</v>
      </c>
      <c r="U94" s="223">
        <v>185991.44274999999</v>
      </c>
      <c r="V94" s="224">
        <v>9651502.4439313393</v>
      </c>
      <c r="W94" s="223">
        <v>1097124.3283406426</v>
      </c>
      <c r="X94" s="223">
        <v>1097124.3283406426</v>
      </c>
      <c r="Y94" s="223">
        <v>6581643.8474789998</v>
      </c>
      <c r="Z94" s="223">
        <v>510503.63972875383</v>
      </c>
      <c r="AA94" s="223">
        <v>232896.36100000003</v>
      </c>
      <c r="AB94" s="223">
        <v>895971.22600000002</v>
      </c>
      <c r="AC94" s="223">
        <v>1275534.3163500002</v>
      </c>
      <c r="AD94" s="224">
        <v>9496549.3905577548</v>
      </c>
      <c r="AE94" s="224">
        <v>20245176.162829734</v>
      </c>
      <c r="AF94" s="223">
        <v>-4303558.5455557257</v>
      </c>
      <c r="AG94" s="223">
        <v>15941617.617274009</v>
      </c>
      <c r="AP94" s="52"/>
    </row>
    <row r="95" spans="1:42" s="54" customFormat="1" ht="12.75">
      <c r="A95" s="57"/>
      <c r="B95" s="589" t="s">
        <v>152</v>
      </c>
      <c r="C95" s="223">
        <v>809173.30121799989</v>
      </c>
      <c r="D95" s="223">
        <v>632098.2037650001</v>
      </c>
      <c r="E95" s="223">
        <v>10738857.575500999</v>
      </c>
      <c r="F95" s="396">
        <v>457130.65793900163</v>
      </c>
      <c r="G95" s="223">
        <v>213486.45</v>
      </c>
      <c r="H95" s="224">
        <v>1687230.027</v>
      </c>
      <c r="I95" s="223">
        <v>907834.42791999993</v>
      </c>
      <c r="J95" s="396">
        <v>14004539.138360001</v>
      </c>
      <c r="K95" s="223">
        <v>15445810.643343002</v>
      </c>
      <c r="L95" s="224">
        <v>-986567.06598722062</v>
      </c>
      <c r="M95" s="223">
        <v>426394.30636920023</v>
      </c>
      <c r="N95" s="223">
        <v>0</v>
      </c>
      <c r="O95" s="56">
        <v>-560172.75961802038</v>
      </c>
      <c r="P95" s="223">
        <v>2424856.5368260001</v>
      </c>
      <c r="Q95" s="224">
        <v>5118491.6605409998</v>
      </c>
      <c r="R95" s="223">
        <v>243584.20484008593</v>
      </c>
      <c r="S95" s="223">
        <v>57044.62</v>
      </c>
      <c r="T95" s="396">
        <v>948579.23</v>
      </c>
      <c r="U95" s="223">
        <v>190727.05290000001</v>
      </c>
      <c r="V95" s="224">
        <v>8983283.305107085</v>
      </c>
      <c r="W95" s="223">
        <v>1104581.9621539011</v>
      </c>
      <c r="X95" s="223">
        <v>1104581.9621539011</v>
      </c>
      <c r="Y95" s="223">
        <v>6657838.0504299998</v>
      </c>
      <c r="Z95" s="223">
        <v>504424.22332267649</v>
      </c>
      <c r="AA95" s="223">
        <v>232511.93399999998</v>
      </c>
      <c r="AB95" s="223">
        <v>896534.87</v>
      </c>
      <c r="AC95" s="223">
        <v>1284373.02352</v>
      </c>
      <c r="AD95" s="224">
        <v>9575682.1012726761</v>
      </c>
      <c r="AE95" s="224">
        <v>19663547.368533663</v>
      </c>
      <c r="AF95" s="223">
        <v>-3657563.9613328432</v>
      </c>
      <c r="AG95" s="223">
        <v>16005983.407200821</v>
      </c>
      <c r="AP95" s="52"/>
    </row>
    <row r="96" spans="1:42" s="54" customFormat="1" ht="12.75">
      <c r="A96" s="57"/>
      <c r="B96" s="589" t="s">
        <v>153</v>
      </c>
      <c r="C96" s="223">
        <v>791526.52467499999</v>
      </c>
      <c r="D96" s="223">
        <v>636609.76890699996</v>
      </c>
      <c r="E96" s="223">
        <v>10845403.929434</v>
      </c>
      <c r="F96" s="396">
        <v>437414.74684149487</v>
      </c>
      <c r="G96" s="223">
        <v>215625.82300000003</v>
      </c>
      <c r="H96" s="224">
        <v>1685278.8219999997</v>
      </c>
      <c r="I96" s="223">
        <v>909924.45157999988</v>
      </c>
      <c r="J96" s="396">
        <v>14093647.772855492</v>
      </c>
      <c r="K96" s="223">
        <v>15521784.066437492</v>
      </c>
      <c r="L96" s="224">
        <v>-919070.07311123004</v>
      </c>
      <c r="M96" s="223">
        <v>395965.66700478946</v>
      </c>
      <c r="N96" s="223">
        <v>0</v>
      </c>
      <c r="O96" s="56">
        <v>-523104.40610644058</v>
      </c>
      <c r="P96" s="223">
        <v>2353576.341585</v>
      </c>
      <c r="Q96" s="223">
        <v>5093541.1404539999</v>
      </c>
      <c r="R96" s="223">
        <v>245281.99770563398</v>
      </c>
      <c r="S96" s="223">
        <v>60805.955000000002</v>
      </c>
      <c r="T96" s="396">
        <v>960492.97100000002</v>
      </c>
      <c r="U96" s="223">
        <v>197909.44672999997</v>
      </c>
      <c r="V96" s="224">
        <v>8911607.8524746336</v>
      </c>
      <c r="W96" s="223">
        <v>1115340.5195213123</v>
      </c>
      <c r="X96" s="223">
        <v>1115340.5195213123</v>
      </c>
      <c r="Y96" s="223">
        <v>6676274.594327</v>
      </c>
      <c r="Z96" s="223">
        <v>524245.41796564753</v>
      </c>
      <c r="AA96" s="223">
        <v>232246.236</v>
      </c>
      <c r="AB96" s="223">
        <v>907103.66599999997</v>
      </c>
      <c r="AC96" s="223">
        <v>1299703.1959800003</v>
      </c>
      <c r="AD96" s="224">
        <v>9639573.1102726478</v>
      </c>
      <c r="AE96" s="224">
        <v>19666521.482268594</v>
      </c>
      <c r="AF96" s="223">
        <v>-3621633.0086541884</v>
      </c>
      <c r="AG96" s="223">
        <v>16044888.473614406</v>
      </c>
      <c r="AP96" s="52"/>
    </row>
    <row r="97" spans="1:42" s="54" customFormat="1" ht="12.75">
      <c r="A97" s="57"/>
      <c r="B97" s="589" t="s">
        <v>154</v>
      </c>
      <c r="C97" s="223">
        <v>809405.85054400004</v>
      </c>
      <c r="D97" s="223">
        <v>633187.06920731009</v>
      </c>
      <c r="E97" s="223">
        <v>10913847.319687681</v>
      </c>
      <c r="F97" s="396">
        <v>427682.61228526186</v>
      </c>
      <c r="G97" s="223">
        <v>215829.967</v>
      </c>
      <c r="H97" s="224">
        <v>1682952.456</v>
      </c>
      <c r="I97" s="223">
        <v>909084.38847000012</v>
      </c>
      <c r="J97" s="396">
        <v>14149396.743442943</v>
      </c>
      <c r="K97" s="223">
        <v>15591989.663194254</v>
      </c>
      <c r="L97" s="224">
        <v>-887127.32129088044</v>
      </c>
      <c r="M97" s="223">
        <v>314836.72988118313</v>
      </c>
      <c r="N97" s="223">
        <v>0</v>
      </c>
      <c r="O97" s="56">
        <v>-572290.59140969731</v>
      </c>
      <c r="P97" s="223">
        <v>2317369.2940813098</v>
      </c>
      <c r="Q97" s="223">
        <v>5174751.2142680008</v>
      </c>
      <c r="R97" s="223">
        <v>230375.58402706645</v>
      </c>
      <c r="S97" s="223">
        <v>61353.161999999997</v>
      </c>
      <c r="T97" s="396">
        <v>955300.77299999993</v>
      </c>
      <c r="U97" s="223">
        <v>192794.17537000001</v>
      </c>
      <c r="V97" s="224">
        <v>8931944.2027463783</v>
      </c>
      <c r="W97" s="223">
        <v>1125367.4626025253</v>
      </c>
      <c r="X97" s="223">
        <v>1125367.4626025253</v>
      </c>
      <c r="Y97" s="223">
        <v>6737754.9570899997</v>
      </c>
      <c r="Z97" s="223">
        <v>526103.53351885627</v>
      </c>
      <c r="AA97" s="223">
        <v>232158.43299999999</v>
      </c>
      <c r="AB97" s="223">
        <v>898736.45600000001</v>
      </c>
      <c r="AC97" s="223">
        <v>1311944.0270399998</v>
      </c>
      <c r="AD97" s="224">
        <v>9706697.4066488557</v>
      </c>
      <c r="AE97" s="224">
        <v>19764009.071997762</v>
      </c>
      <c r="AF97" s="223">
        <v>-3599728.816344359</v>
      </c>
      <c r="AG97" s="223">
        <v>16164280.255653404</v>
      </c>
      <c r="AP97" s="52"/>
    </row>
    <row r="98" spans="1:42" s="54" customFormat="1" ht="12.75">
      <c r="A98" s="57"/>
      <c r="B98" s="589" t="s">
        <v>869</v>
      </c>
      <c r="C98" s="223">
        <v>879342.16568900004</v>
      </c>
      <c r="D98" s="223">
        <v>705062.42809924996</v>
      </c>
      <c r="E98" s="223">
        <v>11007835.960291971</v>
      </c>
      <c r="F98" s="396">
        <v>435665.10904106387</v>
      </c>
      <c r="G98" s="223">
        <v>217833.90299999999</v>
      </c>
      <c r="H98" s="224">
        <v>1694129.57</v>
      </c>
      <c r="I98" s="223">
        <v>889294.62333000009</v>
      </c>
      <c r="J98" s="396">
        <v>14244759.165663034</v>
      </c>
      <c r="K98" s="223">
        <v>15829163.759451283</v>
      </c>
      <c r="L98" s="224">
        <v>-837336.45453224017</v>
      </c>
      <c r="M98" s="223">
        <v>381238.41597148776</v>
      </c>
      <c r="N98" s="223">
        <v>0</v>
      </c>
      <c r="O98" s="56">
        <v>-456098.03856075241</v>
      </c>
      <c r="P98" s="223">
        <v>2376234.4134972501</v>
      </c>
      <c r="Q98" s="223">
        <v>5689314.7521200003</v>
      </c>
      <c r="R98" s="223">
        <v>219442.11937698961</v>
      </c>
      <c r="S98" s="223">
        <v>62021.714999999997</v>
      </c>
      <c r="T98" s="396">
        <v>960148.01</v>
      </c>
      <c r="U98" s="223">
        <v>200062.27458</v>
      </c>
      <c r="V98" s="224">
        <v>9507223.2845742404</v>
      </c>
      <c r="W98" s="223">
        <v>769810.31920397782</v>
      </c>
      <c r="X98" s="223">
        <v>769810.31920397782</v>
      </c>
      <c r="Y98" s="223">
        <v>6834817.5681189997</v>
      </c>
      <c r="Z98" s="223">
        <v>531600.34004442452</v>
      </c>
      <c r="AA98" s="223">
        <v>234167.288</v>
      </c>
      <c r="AB98" s="223">
        <v>892038.97200000007</v>
      </c>
      <c r="AC98" s="223">
        <v>1322692.57231</v>
      </c>
      <c r="AD98" s="224">
        <v>9815316.740473425</v>
      </c>
      <c r="AE98" s="224">
        <v>20092350.344251644</v>
      </c>
      <c r="AF98" s="223">
        <v>-3807088.5507911751</v>
      </c>
      <c r="AG98" s="223">
        <v>16285261.79346047</v>
      </c>
      <c r="AP98" s="52"/>
    </row>
    <row r="99" spans="1:42" s="54" customFormat="1" ht="12.75">
      <c r="A99" s="57"/>
      <c r="B99" s="395"/>
      <c r="C99" s="223"/>
      <c r="D99" s="223"/>
      <c r="E99" s="223"/>
      <c r="F99" s="396"/>
      <c r="G99" s="223"/>
      <c r="H99" s="224"/>
      <c r="I99" s="223"/>
      <c r="J99" s="396"/>
      <c r="K99" s="223"/>
      <c r="L99" s="224"/>
      <c r="M99" s="223"/>
      <c r="N99" s="223"/>
      <c r="O99" s="56"/>
      <c r="P99" s="223"/>
      <c r="Q99" s="223"/>
      <c r="R99" s="223"/>
      <c r="S99" s="223"/>
      <c r="T99" s="396"/>
      <c r="U99" s="224"/>
      <c r="V99" s="224"/>
      <c r="W99" s="224"/>
      <c r="X99" s="223"/>
      <c r="Y99" s="56"/>
      <c r="Z99" s="223"/>
      <c r="AA99" s="224"/>
      <c r="AB99" s="223"/>
      <c r="AC99" s="224"/>
      <c r="AD99" s="224"/>
      <c r="AE99" s="224"/>
      <c r="AF99" s="224"/>
      <c r="AG99" s="223"/>
      <c r="AP99" s="52"/>
    </row>
    <row r="100" spans="1:42" s="54" customFormat="1" ht="12.75">
      <c r="A100" s="57">
        <v>2024</v>
      </c>
      <c r="B100" s="589" t="s">
        <v>144</v>
      </c>
      <c r="C100" s="223">
        <v>870320.46544900013</v>
      </c>
      <c r="D100" s="223">
        <v>667542.40197808994</v>
      </c>
      <c r="E100" s="223">
        <v>11022741.779219449</v>
      </c>
      <c r="F100" s="396">
        <v>427949.81074935861</v>
      </c>
      <c r="G100" s="223">
        <v>219349.81900000002</v>
      </c>
      <c r="H100" s="224">
        <v>1706344.683</v>
      </c>
      <c r="I100" s="223">
        <v>947169.34549999994</v>
      </c>
      <c r="J100" s="396">
        <v>14323555.437468808</v>
      </c>
      <c r="K100" s="223">
        <v>15861418.304895898</v>
      </c>
      <c r="L100" s="224">
        <v>-745063.70956579025</v>
      </c>
      <c r="M100" s="223">
        <v>345103.87480794394</v>
      </c>
      <c r="N100" s="223">
        <v>-28077.323499999999</v>
      </c>
      <c r="O100" s="56">
        <v>-428037.15825784631</v>
      </c>
      <c r="P100" s="223">
        <v>2284586.9014530899</v>
      </c>
      <c r="Q100" s="224">
        <v>5850518.0314760013</v>
      </c>
      <c r="R100" s="223">
        <v>200022.75091161401</v>
      </c>
      <c r="S100" s="223">
        <v>64468.576000000001</v>
      </c>
      <c r="T100" s="396">
        <v>986994.67899999977</v>
      </c>
      <c r="U100" s="223">
        <v>167699.64499999999</v>
      </c>
      <c r="V100" s="224">
        <v>9554290.5838407055</v>
      </c>
      <c r="W100" s="223">
        <v>747019.34415686864</v>
      </c>
      <c r="X100" s="223">
        <v>747019.34415686864</v>
      </c>
      <c r="Y100" s="223">
        <v>6768976.4507907499</v>
      </c>
      <c r="Z100" s="223">
        <v>545235.75740750285</v>
      </c>
      <c r="AA100" s="223">
        <v>231204.41099999999</v>
      </c>
      <c r="AB100" s="223">
        <v>883109.24199999997</v>
      </c>
      <c r="AC100" s="223">
        <v>1340247.4819999998</v>
      </c>
      <c r="AD100" s="224">
        <v>9768773.3431982547</v>
      </c>
      <c r="AE100" s="224">
        <v>20070083.271195829</v>
      </c>
      <c r="AF100" s="223">
        <v>-3780627.808043892</v>
      </c>
      <c r="AG100" s="223">
        <v>16289455.463151937</v>
      </c>
      <c r="AP100" s="52"/>
    </row>
    <row r="101" spans="1:42" s="54" customFormat="1" ht="12.75">
      <c r="A101" s="57"/>
      <c r="B101" s="589" t="s">
        <v>145</v>
      </c>
      <c r="C101" s="223">
        <v>885253.67866099987</v>
      </c>
      <c r="D101" s="223">
        <v>669076.68242658989</v>
      </c>
      <c r="E101" s="223">
        <v>11083696.424123259</v>
      </c>
      <c r="F101" s="396">
        <v>413485.9073287677</v>
      </c>
      <c r="G101" s="223">
        <v>221125.7</v>
      </c>
      <c r="H101" s="224">
        <v>1710549.567</v>
      </c>
      <c r="I101" s="223">
        <v>970245.83499999996</v>
      </c>
      <c r="J101" s="396">
        <v>14399103.433452029</v>
      </c>
      <c r="K101" s="223">
        <v>15953433.794539619</v>
      </c>
      <c r="L101" s="224">
        <v>-686116.00928232959</v>
      </c>
      <c r="M101" s="223">
        <v>365883.29222653713</v>
      </c>
      <c r="N101" s="223">
        <v>-26581.737999999998</v>
      </c>
      <c r="O101" s="56">
        <v>-346814.45505579247</v>
      </c>
      <c r="P101" s="223">
        <v>2163639.33171059</v>
      </c>
      <c r="Q101" s="224">
        <v>5964452.3914213097</v>
      </c>
      <c r="R101" s="223">
        <v>188906.57115776811</v>
      </c>
      <c r="S101" s="223">
        <v>54583.101999999999</v>
      </c>
      <c r="T101" s="396">
        <v>966753.00400000007</v>
      </c>
      <c r="U101" s="223">
        <v>156016.057</v>
      </c>
      <c r="V101" s="224">
        <v>9494350.4572896678</v>
      </c>
      <c r="W101" s="223">
        <v>733021.08471560082</v>
      </c>
      <c r="X101" s="223">
        <v>733021.08471560082</v>
      </c>
      <c r="Y101" s="223">
        <v>6791896.4544510003</v>
      </c>
      <c r="Z101" s="223">
        <v>529585.90867549076</v>
      </c>
      <c r="AA101" s="223">
        <v>230950.12900000002</v>
      </c>
      <c r="AB101" s="223">
        <v>880202.79599999997</v>
      </c>
      <c r="AC101" s="223">
        <v>1356448.852</v>
      </c>
      <c r="AD101" s="224">
        <v>9789084.140126491</v>
      </c>
      <c r="AE101" s="224">
        <v>20016455.68213176</v>
      </c>
      <c r="AF101" s="223">
        <v>-3716207.4415358584</v>
      </c>
      <c r="AG101" s="223">
        <v>16300248.240595901</v>
      </c>
      <c r="AP101" s="52"/>
    </row>
    <row r="102" spans="1:42" s="54" customFormat="1" ht="12.75">
      <c r="A102" s="57"/>
      <c r="B102" s="589" t="s">
        <v>146</v>
      </c>
      <c r="C102" s="223">
        <v>950854.79180510005</v>
      </c>
      <c r="D102" s="223">
        <v>691772.55712699995</v>
      </c>
      <c r="E102" s="223">
        <v>11117632.70963262</v>
      </c>
      <c r="F102" s="396">
        <v>405133.89442222158</v>
      </c>
      <c r="G102" s="223">
        <v>221086.07199999999</v>
      </c>
      <c r="H102" s="224">
        <v>1710034.7709999999</v>
      </c>
      <c r="I102" s="223">
        <v>984579.36900000006</v>
      </c>
      <c r="J102" s="396">
        <v>14438466.816054843</v>
      </c>
      <c r="K102" s="223">
        <v>16081094.164986944</v>
      </c>
      <c r="L102" s="224">
        <v>-499444.58982087992</v>
      </c>
      <c r="M102" s="223">
        <v>327262.06307980395</v>
      </c>
      <c r="N102" s="223">
        <v>-25641.406000000003</v>
      </c>
      <c r="O102" s="56">
        <v>-197823.93274107599</v>
      </c>
      <c r="P102" s="223">
        <v>2068312.3870549998</v>
      </c>
      <c r="Q102" s="224">
        <v>6015319.5770859998</v>
      </c>
      <c r="R102" s="223">
        <v>172922.83738973181</v>
      </c>
      <c r="S102" s="223">
        <v>51482.489000000001</v>
      </c>
      <c r="T102" s="396">
        <v>968702.13500000001</v>
      </c>
      <c r="U102" s="223">
        <v>155665.45600000001</v>
      </c>
      <c r="V102" s="224">
        <v>9432404.8815307319</v>
      </c>
      <c r="W102" s="223">
        <v>713188.15834947384</v>
      </c>
      <c r="X102" s="223">
        <v>713188.15834947384</v>
      </c>
      <c r="Y102" s="223">
        <v>6864959.0016350001</v>
      </c>
      <c r="Z102" s="223">
        <v>528423.57951049402</v>
      </c>
      <c r="AA102" s="223">
        <v>231175.72899999999</v>
      </c>
      <c r="AB102" s="223">
        <v>878130.66799999983</v>
      </c>
      <c r="AC102" s="223">
        <v>1379869.7950000002</v>
      </c>
      <c r="AD102" s="224">
        <v>9882558.773145495</v>
      </c>
      <c r="AE102" s="224">
        <v>20028151.813025698</v>
      </c>
      <c r="AF102" s="223">
        <v>-3749233.7372977221</v>
      </c>
      <c r="AG102" s="223">
        <v>16278918.075727977</v>
      </c>
      <c r="AP102" s="52"/>
    </row>
    <row r="103" spans="1:42" s="54" customFormat="1" ht="12.75">
      <c r="A103" s="57"/>
      <c r="B103" s="589" t="s">
        <v>147</v>
      </c>
      <c r="C103" s="223">
        <v>929082.93104200007</v>
      </c>
      <c r="D103" s="223">
        <v>737912.92834504996</v>
      </c>
      <c r="E103" s="223">
        <v>11222129.230722509</v>
      </c>
      <c r="F103" s="396">
        <v>383800.75487272546</v>
      </c>
      <c r="G103" s="223">
        <v>223909.88099999999</v>
      </c>
      <c r="H103" s="224">
        <v>1707434.18</v>
      </c>
      <c r="I103" s="223">
        <v>986599.72699999996</v>
      </c>
      <c r="J103" s="396">
        <v>14523873.773595236</v>
      </c>
      <c r="K103" s="223">
        <v>16190869.632982286</v>
      </c>
      <c r="L103" s="224">
        <v>-315322.46392677049</v>
      </c>
      <c r="M103" s="223">
        <v>262429.27226511016</v>
      </c>
      <c r="N103" s="223">
        <v>-25410.504999999997</v>
      </c>
      <c r="O103" s="56">
        <v>-78303.696661660331</v>
      </c>
      <c r="P103" s="223">
        <v>1953311.51787705</v>
      </c>
      <c r="Q103" s="224">
        <v>6112203.5463710595</v>
      </c>
      <c r="R103" s="223">
        <v>164798.26488860336</v>
      </c>
      <c r="S103" s="223">
        <v>53231.133000000002</v>
      </c>
      <c r="T103" s="396">
        <v>970323.54700000002</v>
      </c>
      <c r="U103" s="223">
        <v>153231.53099999999</v>
      </c>
      <c r="V103" s="224">
        <v>9407099.5401367117</v>
      </c>
      <c r="W103" s="223">
        <v>701395.41242657136</v>
      </c>
      <c r="X103" s="223">
        <v>701395.41242657136</v>
      </c>
      <c r="Y103" s="223">
        <v>6852651.5194821106</v>
      </c>
      <c r="Z103" s="223">
        <v>524515.82444492122</v>
      </c>
      <c r="AA103" s="223">
        <v>233268.38199999998</v>
      </c>
      <c r="AB103" s="223">
        <v>882346.50099999993</v>
      </c>
      <c r="AC103" s="223">
        <v>1395920.003</v>
      </c>
      <c r="AD103" s="224">
        <v>9888702.2299270313</v>
      </c>
      <c r="AE103" s="224">
        <v>19997197.182490312</v>
      </c>
      <c r="AF103" s="223">
        <v>-3728023.8548470503</v>
      </c>
      <c r="AG103" s="223">
        <v>16269173.32764326</v>
      </c>
      <c r="AP103" s="52"/>
    </row>
    <row r="104" spans="1:42" s="54" customFormat="1" ht="12.75">
      <c r="A104" s="57"/>
      <c r="B104" s="589" t="s">
        <v>148</v>
      </c>
      <c r="C104" s="223">
        <v>924097.21312622994</v>
      </c>
      <c r="D104" s="223">
        <v>731214.64189118741</v>
      </c>
      <c r="E104" s="223">
        <v>11422240.129686877</v>
      </c>
      <c r="F104" s="396">
        <v>394396.76130837586</v>
      </c>
      <c r="G104" s="223">
        <v>226568.34599999999</v>
      </c>
      <c r="H104" s="224">
        <v>1703821.16</v>
      </c>
      <c r="I104" s="223">
        <v>1002149.098</v>
      </c>
      <c r="J104" s="396">
        <v>14749175.494995251</v>
      </c>
      <c r="K104" s="223">
        <v>16404487.350012669</v>
      </c>
      <c r="L104" s="224">
        <v>-248034.15158234001</v>
      </c>
      <c r="M104" s="223">
        <v>341978.30485029542</v>
      </c>
      <c r="N104" s="223">
        <v>-25912.200999999997</v>
      </c>
      <c r="O104" s="56">
        <v>68031.952267955407</v>
      </c>
      <c r="P104" s="223">
        <v>1864188.0141709999</v>
      </c>
      <c r="Q104" s="224">
        <v>6132887.1035708748</v>
      </c>
      <c r="R104" s="223">
        <v>158234.57664336739</v>
      </c>
      <c r="S104" s="223">
        <v>51677.608999999997</v>
      </c>
      <c r="T104" s="396">
        <v>970736.34100000013</v>
      </c>
      <c r="U104" s="223">
        <v>152999.57399999999</v>
      </c>
      <c r="V104" s="224">
        <v>9330723.2183852401</v>
      </c>
      <c r="W104" s="223">
        <v>701217.44987080025</v>
      </c>
      <c r="X104" s="223">
        <v>701217.44987080025</v>
      </c>
      <c r="Y104" s="223">
        <v>6904056.9458077997</v>
      </c>
      <c r="Z104" s="223">
        <v>533793.30208240461</v>
      </c>
      <c r="AA104" s="223">
        <v>234680.24799999999</v>
      </c>
      <c r="AB104" s="223">
        <v>888092.60499999998</v>
      </c>
      <c r="AC104" s="223">
        <v>1409690.1430000002</v>
      </c>
      <c r="AD104" s="224">
        <v>9970313.2438902035</v>
      </c>
      <c r="AE104" s="224">
        <v>20002253.912146244</v>
      </c>
      <c r="AF104" s="223">
        <v>-3665798.5104029411</v>
      </c>
      <c r="AG104" s="223">
        <v>16336455.401743304</v>
      </c>
      <c r="AP104" s="52"/>
    </row>
    <row r="105" spans="1:42" s="54" customFormat="1" ht="12.75">
      <c r="A105" s="57"/>
      <c r="B105" s="589" t="s">
        <v>149</v>
      </c>
      <c r="C105" s="223">
        <v>951411.46296800009</v>
      </c>
      <c r="D105" s="223">
        <v>746796.49472600012</v>
      </c>
      <c r="E105" s="223">
        <v>11501808.799772499</v>
      </c>
      <c r="F105" s="396">
        <v>414652.23595326522</v>
      </c>
      <c r="G105" s="223">
        <v>229607.916</v>
      </c>
      <c r="H105" s="224">
        <v>1704741.1129999999</v>
      </c>
      <c r="I105" s="223">
        <v>1000475.9545</v>
      </c>
      <c r="J105" s="396">
        <v>14851286.019225765</v>
      </c>
      <c r="K105" s="223">
        <v>16549493.976919765</v>
      </c>
      <c r="L105" s="224">
        <v>-236932.34215108946</v>
      </c>
      <c r="M105" s="223">
        <v>417165.2225266879</v>
      </c>
      <c r="N105" s="223">
        <v>-24044.358500000002</v>
      </c>
      <c r="O105" s="56">
        <v>156188.52187559844</v>
      </c>
      <c r="P105" s="223">
        <v>1825778.4898049999</v>
      </c>
      <c r="Q105" s="224">
        <v>6103160.0842090007</v>
      </c>
      <c r="R105" s="223">
        <v>160759.82669896373</v>
      </c>
      <c r="S105" s="223">
        <v>46629.860999999997</v>
      </c>
      <c r="T105" s="396">
        <v>978775.69199999992</v>
      </c>
      <c r="U105" s="223">
        <v>158745.59299999999</v>
      </c>
      <c r="V105" s="224">
        <v>9273849.5467129648</v>
      </c>
      <c r="W105" s="223">
        <v>709420.76287170802</v>
      </c>
      <c r="X105" s="223">
        <v>709420.76287170802</v>
      </c>
      <c r="Y105" s="223">
        <v>6960950.5402210001</v>
      </c>
      <c r="Z105" s="223">
        <v>551404.31167885882</v>
      </c>
      <c r="AA105" s="223">
        <v>237457.03699999998</v>
      </c>
      <c r="AB105" s="223">
        <v>878920.22900000017</v>
      </c>
      <c r="AC105" s="223">
        <v>1438592.95</v>
      </c>
      <c r="AD105" s="224">
        <v>10067325.067899859</v>
      </c>
      <c r="AE105" s="224">
        <v>20050595.37748453</v>
      </c>
      <c r="AF105" s="223">
        <v>-3657289.9274416352</v>
      </c>
      <c r="AG105" s="223">
        <v>16393305.450042896</v>
      </c>
      <c r="AP105" s="52"/>
    </row>
    <row r="106" spans="1:42" s="54" customFormat="1" ht="12.75">
      <c r="A106" s="57"/>
      <c r="B106" s="589" t="s">
        <v>150</v>
      </c>
      <c r="C106" s="223">
        <v>966280.17970062012</v>
      </c>
      <c r="D106" s="223">
        <v>736843.2255388</v>
      </c>
      <c r="E106" s="223">
        <v>11578562.381182002</v>
      </c>
      <c r="F106" s="396">
        <v>407736.80998012668</v>
      </c>
      <c r="G106" s="223">
        <v>231065.56900000002</v>
      </c>
      <c r="H106" s="224">
        <v>1702998.3609999998</v>
      </c>
      <c r="I106" s="223">
        <v>1003177.0310000001</v>
      </c>
      <c r="J106" s="396">
        <v>14923540.152162127</v>
      </c>
      <c r="K106" s="223">
        <v>16626663.557401547</v>
      </c>
      <c r="L106" s="224">
        <v>-201236.35438189982</v>
      </c>
      <c r="M106" s="223">
        <v>421460.78599983396</v>
      </c>
      <c r="N106" s="223">
        <v>-23010.521000000001</v>
      </c>
      <c r="O106" s="56">
        <v>197213.91061793413</v>
      </c>
      <c r="P106" s="223">
        <v>1806036.7382428001</v>
      </c>
      <c r="Q106" s="224">
        <v>6187355.4826209899</v>
      </c>
      <c r="R106" s="223">
        <v>159191.60362222986</v>
      </c>
      <c r="S106" s="223">
        <v>43745.531999999999</v>
      </c>
      <c r="T106" s="396">
        <v>990775.30599999998</v>
      </c>
      <c r="U106" s="223">
        <v>147725.48199999999</v>
      </c>
      <c r="V106" s="224">
        <v>9334830.1444860213</v>
      </c>
      <c r="W106" s="223">
        <v>672056.59392573196</v>
      </c>
      <c r="X106" s="223">
        <v>672056.59392573196</v>
      </c>
      <c r="Y106" s="223">
        <v>7000295.3355470002</v>
      </c>
      <c r="Z106" s="223">
        <v>572269.37143476098</v>
      </c>
      <c r="AA106" s="223">
        <v>240146.53</v>
      </c>
      <c r="AB106" s="223">
        <v>872167.00799999991</v>
      </c>
      <c r="AC106" s="223">
        <v>1462786.6710000001</v>
      </c>
      <c r="AD106" s="224">
        <v>10147664.915981762</v>
      </c>
      <c r="AE106" s="224">
        <v>20154551.654393516</v>
      </c>
      <c r="AF106" s="223">
        <v>-3725102.0086098392</v>
      </c>
      <c r="AG106" s="223">
        <v>16429449.645783678</v>
      </c>
      <c r="AP106" s="52"/>
    </row>
    <row r="107" spans="1:42" s="54" customFormat="1" ht="12.75">
      <c r="A107" s="57"/>
      <c r="B107" s="589" t="s">
        <v>151</v>
      </c>
      <c r="C107" s="223">
        <v>990693.67382500006</v>
      </c>
      <c r="D107" s="223">
        <v>747845.17333000002</v>
      </c>
      <c r="E107" s="223">
        <v>11613543.147878235</v>
      </c>
      <c r="F107" s="396">
        <v>409761.43185221875</v>
      </c>
      <c r="G107" s="223">
        <v>234362.50199999998</v>
      </c>
      <c r="H107" s="224">
        <v>1711175.7470000002</v>
      </c>
      <c r="I107" s="223">
        <v>1005455.809</v>
      </c>
      <c r="J107" s="396">
        <v>14974298.637730455</v>
      </c>
      <c r="K107" s="223">
        <v>16712837.484885454</v>
      </c>
      <c r="L107" s="224">
        <v>-100713.26011113999</v>
      </c>
      <c r="M107" s="223">
        <v>394042.43472731253</v>
      </c>
      <c r="N107" s="223">
        <v>-22983.056</v>
      </c>
      <c r="O107" s="56">
        <v>270346.11861617258</v>
      </c>
      <c r="P107" s="223">
        <v>1754912.4846110002</v>
      </c>
      <c r="Q107" s="224">
        <v>6145816.4790989999</v>
      </c>
      <c r="R107" s="223">
        <v>158113.78259426582</v>
      </c>
      <c r="S107" s="223">
        <v>49174.154000000002</v>
      </c>
      <c r="T107" s="396">
        <v>998484.36500000011</v>
      </c>
      <c r="U107" s="223">
        <v>150768.81200000001</v>
      </c>
      <c r="V107" s="224">
        <v>9257270.0773042664</v>
      </c>
      <c r="W107" s="223">
        <v>651603.47613961052</v>
      </c>
      <c r="X107" s="223">
        <v>651603.47613961052</v>
      </c>
      <c r="Y107" s="223">
        <v>7128933.1113919998</v>
      </c>
      <c r="Z107" s="223">
        <v>578803.54474733828</v>
      </c>
      <c r="AA107" s="223">
        <v>244173.41099999999</v>
      </c>
      <c r="AB107" s="223">
        <v>865069.196</v>
      </c>
      <c r="AC107" s="223">
        <v>1478010.844</v>
      </c>
      <c r="AD107" s="224">
        <v>10294990.10713934</v>
      </c>
      <c r="AE107" s="224">
        <v>20203863.660583217</v>
      </c>
      <c r="AF107" s="223">
        <v>-3761372.2953134747</v>
      </c>
      <c r="AG107" s="223">
        <v>16442491.365269743</v>
      </c>
      <c r="AP107" s="52"/>
    </row>
    <row r="108" spans="1:42" s="54" customFormat="1" ht="12.75">
      <c r="A108" s="57"/>
      <c r="B108" s="589" t="s">
        <v>152</v>
      </c>
      <c r="C108" s="223">
        <v>991952.63116500003</v>
      </c>
      <c r="D108" s="223">
        <v>750312.32000506006</v>
      </c>
      <c r="E108" s="223">
        <v>11674208.628697501</v>
      </c>
      <c r="F108" s="396">
        <v>414788.89335006813</v>
      </c>
      <c r="G108" s="223">
        <v>237571.81400000001</v>
      </c>
      <c r="H108" s="224">
        <v>1713248.6009999998</v>
      </c>
      <c r="I108" s="223">
        <v>1008221.1675</v>
      </c>
      <c r="J108" s="396">
        <v>15048039.10454757</v>
      </c>
      <c r="K108" s="223">
        <v>16790304.055717628</v>
      </c>
      <c r="L108" s="224">
        <v>-52375.978389530152</v>
      </c>
      <c r="M108" s="223">
        <v>409171.76878318668</v>
      </c>
      <c r="N108" s="223">
        <v>-22685.047500000001</v>
      </c>
      <c r="O108" s="56">
        <v>334110.74289365654</v>
      </c>
      <c r="P108" s="223">
        <v>1745738.87033806</v>
      </c>
      <c r="Q108" s="224">
        <v>6108957.0251079993</v>
      </c>
      <c r="R108" s="223">
        <v>161662.22870456657</v>
      </c>
      <c r="S108" s="223">
        <v>47434.01</v>
      </c>
      <c r="T108" s="396">
        <v>998074.96500000008</v>
      </c>
      <c r="U108" s="223">
        <v>144377.171</v>
      </c>
      <c r="V108" s="224">
        <v>9206244.2701506261</v>
      </c>
      <c r="W108" s="223">
        <v>657392.35410356056</v>
      </c>
      <c r="X108" s="223">
        <v>657392.35410356056</v>
      </c>
      <c r="Y108" s="223">
        <v>7229830.1530637601</v>
      </c>
      <c r="Z108" s="223">
        <v>566765.18812134315</v>
      </c>
      <c r="AA108" s="223">
        <v>249218.26300000001</v>
      </c>
      <c r="AB108" s="223">
        <v>870638.5299999998</v>
      </c>
      <c r="AC108" s="223">
        <v>1496413.1840000001</v>
      </c>
      <c r="AD108" s="224">
        <v>10412865.318185104</v>
      </c>
      <c r="AE108" s="224">
        <v>20276501.942439288</v>
      </c>
      <c r="AF108" s="223">
        <v>-3820308.6296146493</v>
      </c>
      <c r="AG108" s="223">
        <v>16456193.312824639</v>
      </c>
      <c r="AP108" s="52"/>
    </row>
    <row r="109" spans="1:42" s="54" customFormat="1" ht="12.75">
      <c r="A109" s="57"/>
      <c r="B109" s="589" t="s">
        <v>153</v>
      </c>
      <c r="C109" s="223">
        <v>994193.34118121001</v>
      </c>
      <c r="D109" s="223">
        <v>744041.56528871995</v>
      </c>
      <c r="E109" s="223">
        <v>11744449.337238999</v>
      </c>
      <c r="F109" s="396">
        <v>411589.96406468574</v>
      </c>
      <c r="G109" s="223">
        <v>241009.10699999999</v>
      </c>
      <c r="H109" s="224">
        <v>1721031.2459999998</v>
      </c>
      <c r="I109" s="223">
        <v>1016029.4654999999</v>
      </c>
      <c r="J109" s="396">
        <v>15134109.119803686</v>
      </c>
      <c r="K109" s="223">
        <v>16872344.026273616</v>
      </c>
      <c r="L109" s="224">
        <v>18614.894912249576</v>
      </c>
      <c r="M109" s="223">
        <v>388653.29373483569</v>
      </c>
      <c r="N109" s="223">
        <v>-22047.514499999997</v>
      </c>
      <c r="O109" s="56">
        <v>385220.67414708529</v>
      </c>
      <c r="P109" s="223">
        <v>1674208.7404337202</v>
      </c>
      <c r="Q109" s="223">
        <v>6120549.1443910003</v>
      </c>
      <c r="R109" s="223">
        <v>158781.06249824591</v>
      </c>
      <c r="S109" s="223">
        <v>42918.112999999998</v>
      </c>
      <c r="T109" s="396">
        <v>990448.87799999991</v>
      </c>
      <c r="U109" s="223">
        <v>137079.05100000001</v>
      </c>
      <c r="V109" s="224">
        <v>9123984.9893229678</v>
      </c>
      <c r="W109" s="223">
        <v>666164.52785496006</v>
      </c>
      <c r="X109" s="223">
        <v>666164.52785496006</v>
      </c>
      <c r="Y109" s="223">
        <v>7301244.4603049699</v>
      </c>
      <c r="Z109" s="223">
        <v>569691.63982070517</v>
      </c>
      <c r="AA109" s="223">
        <v>253731.25700000001</v>
      </c>
      <c r="AB109" s="223">
        <v>882728.30399999989</v>
      </c>
      <c r="AC109" s="223">
        <v>1529417.4140000001</v>
      </c>
      <c r="AD109" s="224">
        <v>10536813.075125676</v>
      </c>
      <c r="AE109" s="224">
        <v>20326962.592303604</v>
      </c>
      <c r="AF109" s="223">
        <v>-3839839.2421777612</v>
      </c>
      <c r="AG109" s="223">
        <v>16487123.350125842</v>
      </c>
      <c r="AP109" s="52"/>
    </row>
    <row r="110" spans="1:42" s="54" customFormat="1" ht="12.75">
      <c r="A110" s="57"/>
      <c r="B110" s="589" t="s">
        <v>154</v>
      </c>
      <c r="C110" s="223">
        <v>988864.91340599989</v>
      </c>
      <c r="D110" s="223">
        <v>747643.48635076999</v>
      </c>
      <c r="E110" s="223">
        <v>11813065.7866215</v>
      </c>
      <c r="F110" s="396">
        <v>411112.24056625745</v>
      </c>
      <c r="G110" s="223">
        <v>243683.80599999998</v>
      </c>
      <c r="H110" s="224">
        <v>1733142.8540000001</v>
      </c>
      <c r="I110" s="223">
        <v>1030167.922</v>
      </c>
      <c r="J110" s="396">
        <v>15231172.609187758</v>
      </c>
      <c r="K110" s="223">
        <v>16967681.008944526</v>
      </c>
      <c r="L110" s="224">
        <v>91019.577205269976</v>
      </c>
      <c r="M110" s="223">
        <v>347220.81034978258</v>
      </c>
      <c r="N110" s="223">
        <v>-22655.614000000001</v>
      </c>
      <c r="O110" s="56">
        <v>415584.77355505252</v>
      </c>
      <c r="P110" s="223">
        <v>1803088.21621777</v>
      </c>
      <c r="Q110" s="223">
        <v>6146632.9873409513</v>
      </c>
      <c r="R110" s="223">
        <v>160461.65362504459</v>
      </c>
      <c r="S110" s="223">
        <v>39469.008000000002</v>
      </c>
      <c r="T110" s="396">
        <v>1003972.8579999999</v>
      </c>
      <c r="U110" s="223">
        <v>131528.796</v>
      </c>
      <c r="V110" s="224">
        <v>9285153.5191837661</v>
      </c>
      <c r="W110" s="223">
        <v>658926.22713811335</v>
      </c>
      <c r="X110" s="223">
        <v>658926.22713811335</v>
      </c>
      <c r="Y110" s="223">
        <v>7374108.7565019997</v>
      </c>
      <c r="Z110" s="223">
        <v>588713.76433611987</v>
      </c>
      <c r="AA110" s="223">
        <v>255474.4</v>
      </c>
      <c r="AB110" s="223">
        <v>882344.21899999992</v>
      </c>
      <c r="AC110" s="223">
        <v>1565365.0269999998</v>
      </c>
      <c r="AD110" s="224">
        <v>10666006.166838117</v>
      </c>
      <c r="AE110" s="224">
        <v>20610085.913159996</v>
      </c>
      <c r="AF110" s="223">
        <v>-4057989.6807719022</v>
      </c>
      <c r="AG110" s="223">
        <v>16552096.232388094</v>
      </c>
      <c r="AP110" s="52"/>
    </row>
    <row r="111" spans="1:42" s="54" customFormat="1" ht="12.75">
      <c r="A111" s="397"/>
      <c r="B111" s="904" t="s">
        <v>155</v>
      </c>
      <c r="C111" s="398">
        <v>1033279.6165720001</v>
      </c>
      <c r="D111" s="398">
        <v>830265.26002548996</v>
      </c>
      <c r="E111" s="398">
        <v>11943611.582336001</v>
      </c>
      <c r="F111" s="399">
        <v>388102.27929165598</v>
      </c>
      <c r="G111" s="398">
        <v>249409.96400000001</v>
      </c>
      <c r="H111" s="398">
        <v>1761522.399</v>
      </c>
      <c r="I111" s="398">
        <v>1054489.2240000002</v>
      </c>
      <c r="J111" s="399">
        <v>15397135.448627656</v>
      </c>
      <c r="K111" s="398">
        <v>17260680.325225145</v>
      </c>
      <c r="L111" s="400">
        <v>222492.14916032954</v>
      </c>
      <c r="M111" s="398">
        <v>350759.19373894588</v>
      </c>
      <c r="N111" s="398">
        <v>-21097.148000000001</v>
      </c>
      <c r="O111" s="401">
        <v>552154.19489927543</v>
      </c>
      <c r="P111" s="398">
        <v>1773558.4617424898</v>
      </c>
      <c r="Q111" s="398">
        <v>6437535.3597650006</v>
      </c>
      <c r="R111" s="398">
        <v>59014.507773697194</v>
      </c>
      <c r="S111" s="398">
        <v>37897.644</v>
      </c>
      <c r="T111" s="398">
        <v>1040561.285</v>
      </c>
      <c r="U111" s="400">
        <v>121090.76700000001</v>
      </c>
      <c r="V111" s="400">
        <v>9469658.025281189</v>
      </c>
      <c r="W111" s="400">
        <v>656664.21752807777</v>
      </c>
      <c r="X111" s="398">
        <v>656664.21752807777</v>
      </c>
      <c r="Y111" s="401">
        <v>7560156.0944689997</v>
      </c>
      <c r="Z111" s="398">
        <v>595888.71748520492</v>
      </c>
      <c r="AA111" s="400">
        <v>263130.70799999998</v>
      </c>
      <c r="AB111" s="398">
        <v>890951.72900000017</v>
      </c>
      <c r="AC111" s="400">
        <v>1599815.7439999999</v>
      </c>
      <c r="AD111" s="400">
        <v>10909942.992954206</v>
      </c>
      <c r="AE111" s="398">
        <v>21036265.235763472</v>
      </c>
      <c r="AF111" s="400">
        <v>-4327739.1054369891</v>
      </c>
      <c r="AG111" s="398">
        <v>16708526.130326483</v>
      </c>
    </row>
    <row r="112" spans="1:42" s="54" customFormat="1" ht="12.75">
      <c r="A112" s="55"/>
      <c r="B112" s="55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222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1250" t="s">
        <v>272</v>
      </c>
      <c r="AF112" s="1250"/>
      <c r="AG112" s="1250"/>
    </row>
    <row r="113" spans="1:33" s="54" customFormat="1" ht="13.5">
      <c r="A113" s="1230" t="s">
        <v>839</v>
      </c>
      <c r="B113" s="1230"/>
      <c r="C113" s="1230"/>
      <c r="D113" s="1230"/>
      <c r="E113" s="1230"/>
      <c r="F113" s="1230"/>
      <c r="G113" s="1230"/>
      <c r="H113" s="1230"/>
      <c r="I113" s="1230"/>
      <c r="J113" s="1230"/>
      <c r="K113" s="1230"/>
      <c r="L113" s="1230"/>
      <c r="M113" s="1230"/>
      <c r="N113" s="1230"/>
      <c r="O113" s="1230"/>
      <c r="P113" s="656"/>
      <c r="Q113" s="656"/>
      <c r="AE113" s="59"/>
      <c r="AF113" s="59"/>
      <c r="AG113" s="56"/>
    </row>
    <row r="114" spans="1:33" s="54" customFormat="1" ht="13.5">
      <c r="A114" s="1230" t="s">
        <v>836</v>
      </c>
      <c r="B114" s="1230"/>
      <c r="C114" s="1230"/>
      <c r="D114" s="1230"/>
      <c r="E114" s="1230"/>
      <c r="F114" s="1230"/>
      <c r="G114" s="1230"/>
      <c r="H114" s="1230"/>
      <c r="I114" s="1230"/>
      <c r="J114" s="1230"/>
      <c r="K114" s="1230"/>
      <c r="L114" s="1230"/>
      <c r="M114" s="1230"/>
      <c r="N114" s="1230"/>
      <c r="O114" s="1230"/>
      <c r="P114" s="656"/>
      <c r="Q114" s="656"/>
      <c r="AE114" s="59"/>
      <c r="AF114" s="59"/>
      <c r="AG114" s="56"/>
    </row>
    <row r="115" spans="1:33" s="54" customFormat="1" ht="13.5">
      <c r="A115" s="1230" t="s">
        <v>841</v>
      </c>
      <c r="B115" s="1230"/>
      <c r="C115" s="1230"/>
      <c r="D115" s="1230"/>
      <c r="E115" s="1230"/>
      <c r="F115" s="1230"/>
      <c r="G115" s="1230"/>
      <c r="H115" s="1230"/>
      <c r="I115" s="1230"/>
      <c r="J115" s="1230"/>
      <c r="K115" s="1230"/>
      <c r="L115" s="1230"/>
      <c r="M115" s="1230"/>
      <c r="N115" s="1230"/>
      <c r="O115" s="1230"/>
      <c r="P115" s="656"/>
      <c r="Q115" s="656"/>
      <c r="AE115" s="59"/>
      <c r="AF115" s="59"/>
      <c r="AG115" s="56"/>
    </row>
    <row r="116" spans="1:33" s="54" customFormat="1" ht="15.75" customHeight="1">
      <c r="A116" s="1231" t="s">
        <v>840</v>
      </c>
      <c r="B116" s="1231"/>
      <c r="C116" s="1231"/>
      <c r="D116" s="1231"/>
      <c r="E116" s="1231"/>
      <c r="F116" s="1231"/>
      <c r="G116" s="1231"/>
      <c r="H116" s="1231"/>
      <c r="I116" s="1231"/>
      <c r="J116" s="1231"/>
      <c r="K116" s="1231"/>
      <c r="L116" s="1231"/>
      <c r="M116" s="1231"/>
      <c r="N116" s="1231"/>
      <c r="O116" s="1231"/>
      <c r="P116" s="656"/>
      <c r="Q116" s="656"/>
      <c r="AE116" s="59"/>
      <c r="AF116" s="59"/>
      <c r="AG116" s="56"/>
    </row>
    <row r="117" spans="1:33" s="54" customFormat="1" ht="35.25" customHeight="1">
      <c r="A117" s="1230" t="s">
        <v>847</v>
      </c>
      <c r="B117" s="1230"/>
      <c r="C117" s="1230"/>
      <c r="D117" s="1230"/>
      <c r="E117" s="1230"/>
      <c r="F117" s="1230"/>
      <c r="G117" s="1230"/>
      <c r="H117" s="1230"/>
      <c r="I117" s="1230"/>
      <c r="J117" s="1230"/>
      <c r="K117" s="1230"/>
      <c r="L117" s="1230"/>
      <c r="M117" s="1230"/>
      <c r="N117" s="1230"/>
      <c r="O117" s="1230"/>
      <c r="P117" s="656"/>
      <c r="Q117" s="656"/>
      <c r="AE117" s="59"/>
      <c r="AF117" s="59"/>
      <c r="AG117" s="56"/>
    </row>
    <row r="118" spans="1:33" s="54" customFormat="1" ht="13.5">
      <c r="A118" s="1230"/>
      <c r="B118" s="1230"/>
      <c r="C118" s="1230"/>
      <c r="D118" s="1230"/>
      <c r="E118" s="1230"/>
      <c r="F118" s="1230"/>
      <c r="G118" s="1230"/>
      <c r="H118" s="1230"/>
      <c r="I118" s="1230"/>
      <c r="J118" s="1230"/>
      <c r="K118" s="1230"/>
      <c r="L118" s="1230"/>
      <c r="M118" s="1230"/>
      <c r="N118" s="1230"/>
      <c r="O118" s="1230"/>
      <c r="P118" s="656"/>
      <c r="Q118" s="656"/>
      <c r="AE118" s="59"/>
      <c r="AF118" s="59"/>
      <c r="AG118" s="56"/>
    </row>
    <row r="119" spans="1:33" s="23" customFormat="1" ht="13.5">
      <c r="A119" s="657" t="s">
        <v>271</v>
      </c>
      <c r="B119" s="656"/>
      <c r="C119" s="656"/>
      <c r="D119" s="656"/>
      <c r="E119" s="656"/>
      <c r="F119" s="656"/>
      <c r="G119" s="656"/>
      <c r="H119" s="656"/>
      <c r="I119" s="656"/>
      <c r="J119" s="656"/>
      <c r="K119" s="656"/>
      <c r="L119" s="656"/>
      <c r="M119" s="656"/>
      <c r="N119" s="656"/>
      <c r="O119" s="656"/>
      <c r="P119" s="656"/>
      <c r="Q119" s="656"/>
    </row>
    <row r="120" spans="1:33" s="23" customFormat="1" ht="12.75">
      <c r="A120" s="1229" t="s">
        <v>848</v>
      </c>
      <c r="B120" s="1229"/>
      <c r="C120" s="1229"/>
      <c r="D120" s="1229"/>
      <c r="E120" s="1229"/>
      <c r="F120" s="1229"/>
      <c r="G120" s="1229"/>
      <c r="H120" s="1229"/>
      <c r="I120" s="1229"/>
      <c r="J120" s="1229"/>
      <c r="K120" s="1229"/>
      <c r="L120" s="1229"/>
      <c r="M120" s="1229"/>
      <c r="N120" s="1229"/>
      <c r="O120" s="1229"/>
      <c r="P120" s="1229"/>
      <c r="Q120" s="1229"/>
    </row>
    <row r="121" spans="1:33" s="23" customFormat="1" ht="12.75" customHeight="1">
      <c r="A121" s="1229" t="s">
        <v>845</v>
      </c>
      <c r="B121" s="1229"/>
      <c r="C121" s="1229"/>
      <c r="D121" s="1229"/>
      <c r="E121" s="1229"/>
      <c r="F121" s="1229"/>
      <c r="G121" s="1229"/>
      <c r="H121" s="1229"/>
      <c r="I121" s="1229"/>
      <c r="J121" s="1229"/>
      <c r="K121" s="1229"/>
      <c r="L121" s="1229"/>
      <c r="M121" s="1229"/>
      <c r="N121" s="1229"/>
      <c r="O121" s="1229"/>
      <c r="P121" s="1229"/>
      <c r="Q121" s="1229"/>
    </row>
    <row r="122" spans="1:33" s="23" customFormat="1" ht="13.9" customHeight="1">
      <c r="A122" s="1230" t="s">
        <v>837</v>
      </c>
      <c r="B122" s="1230"/>
      <c r="C122" s="1230"/>
      <c r="D122" s="1230"/>
      <c r="E122" s="1230"/>
      <c r="F122" s="1230"/>
      <c r="G122" s="1230"/>
      <c r="H122" s="1230"/>
      <c r="I122" s="1230"/>
      <c r="J122" s="1230"/>
      <c r="K122" s="1230"/>
      <c r="L122" s="1230"/>
      <c r="M122" s="1230"/>
      <c r="N122" s="1230"/>
      <c r="O122" s="1230"/>
      <c r="P122" s="656"/>
      <c r="Q122" s="656"/>
    </row>
    <row r="123" spans="1:33" s="23" customFormat="1" ht="12.75">
      <c r="A123" s="1230"/>
      <c r="B123" s="1230"/>
      <c r="C123" s="1230"/>
      <c r="D123" s="1230"/>
      <c r="E123" s="1230"/>
      <c r="F123" s="1230"/>
      <c r="G123" s="1230"/>
      <c r="H123" s="1230"/>
      <c r="I123" s="1230"/>
      <c r="J123" s="1230"/>
      <c r="K123" s="1230"/>
      <c r="L123" s="1230"/>
      <c r="M123" s="1230"/>
      <c r="N123" s="1230"/>
      <c r="O123" s="1230"/>
    </row>
    <row r="124" spans="1:33" s="23" customFormat="1" ht="12.75">
      <c r="A124" s="1230"/>
      <c r="B124" s="1230"/>
      <c r="C124" s="1230"/>
      <c r="D124" s="1230"/>
      <c r="E124" s="1230"/>
      <c r="F124" s="1230"/>
      <c r="G124" s="1230"/>
      <c r="H124" s="1230"/>
      <c r="I124" s="1230"/>
      <c r="J124" s="1230"/>
      <c r="K124" s="1230"/>
      <c r="L124" s="1230"/>
      <c r="M124" s="1230"/>
      <c r="N124" s="1230"/>
      <c r="O124" s="1230"/>
    </row>
    <row r="125" spans="1:33" s="23" customFormat="1" ht="12.75"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</row>
    <row r="126" spans="1:33" s="23" customFormat="1" ht="12.75"/>
    <row r="127" spans="1:33" s="23" customFormat="1" ht="12.75"/>
    <row r="128" spans="1:33" s="23" customFormat="1" ht="12.75"/>
    <row r="129" spans="3:34" s="23" customFormat="1" ht="12.75"/>
    <row r="130" spans="3:34" s="23" customFormat="1" ht="12.75"/>
    <row r="131" spans="3:34" s="23" customFormat="1" ht="12.75"/>
    <row r="132" spans="3:34" s="23" customFormat="1" ht="12.75"/>
    <row r="133" spans="3:34" s="23" customFormat="1" ht="12.75"/>
    <row r="134" spans="3:34" s="23" customFormat="1" ht="12.75"/>
    <row r="135" spans="3:34" s="23" customFormat="1" ht="12.75"/>
    <row r="136" spans="3:34" s="23" customFormat="1" ht="12.75"/>
    <row r="137" spans="3:34" s="23" customFormat="1" ht="12.75"/>
    <row r="138" spans="3:34" s="23" customFormat="1" ht="12.75">
      <c r="C138" s="402"/>
      <c r="D138" s="402"/>
      <c r="E138" s="402"/>
      <c r="F138" s="402"/>
      <c r="G138" s="402"/>
      <c r="H138" s="402"/>
      <c r="I138" s="402"/>
      <c r="J138" s="402"/>
      <c r="K138" s="402"/>
      <c r="L138" s="402"/>
      <c r="M138" s="402"/>
      <c r="N138" s="402"/>
      <c r="O138" s="402"/>
      <c r="P138" s="402"/>
      <c r="Q138" s="402"/>
      <c r="R138" s="402"/>
      <c r="S138" s="402"/>
      <c r="T138" s="402"/>
      <c r="U138" s="402"/>
      <c r="V138" s="402"/>
      <c r="W138" s="402"/>
      <c r="X138" s="402"/>
      <c r="Y138" s="402"/>
      <c r="Z138" s="402"/>
      <c r="AA138" s="402"/>
      <c r="AB138" s="402"/>
      <c r="AC138" s="402"/>
      <c r="AD138" s="402"/>
      <c r="AE138" s="402"/>
      <c r="AF138" s="402"/>
      <c r="AG138" s="402"/>
      <c r="AH138" s="402"/>
    </row>
    <row r="139" spans="3:34" s="23" customFormat="1" ht="12.75">
      <c r="C139" s="402"/>
      <c r="D139" s="402"/>
      <c r="E139" s="402"/>
      <c r="F139" s="402"/>
      <c r="G139" s="402"/>
      <c r="H139" s="402"/>
      <c r="I139" s="402"/>
      <c r="J139" s="402"/>
      <c r="K139" s="402"/>
      <c r="L139" s="402"/>
      <c r="M139" s="402"/>
      <c r="N139" s="402"/>
      <c r="O139" s="402"/>
      <c r="P139" s="402"/>
      <c r="Q139" s="402"/>
      <c r="R139" s="402"/>
      <c r="S139" s="402"/>
      <c r="T139" s="402"/>
      <c r="U139" s="402"/>
      <c r="V139" s="402"/>
      <c r="W139" s="402"/>
      <c r="X139" s="402"/>
      <c r="Y139" s="402"/>
      <c r="Z139" s="402"/>
      <c r="AA139" s="402"/>
      <c r="AB139" s="402"/>
      <c r="AC139" s="402"/>
      <c r="AD139" s="402"/>
      <c r="AE139" s="402"/>
      <c r="AF139" s="402"/>
      <c r="AG139" s="402"/>
      <c r="AH139" s="402"/>
    </row>
    <row r="140" spans="3:34" s="23" customFormat="1" ht="12.75">
      <c r="C140" s="402"/>
      <c r="D140" s="402"/>
      <c r="E140" s="402"/>
      <c r="F140" s="402"/>
      <c r="G140" s="402"/>
      <c r="H140" s="402"/>
      <c r="I140" s="402"/>
      <c r="J140" s="402"/>
      <c r="K140" s="402"/>
      <c r="L140" s="402"/>
      <c r="M140" s="402"/>
      <c r="N140" s="402"/>
      <c r="O140" s="402"/>
      <c r="P140" s="402"/>
      <c r="Q140" s="402"/>
      <c r="R140" s="402"/>
      <c r="S140" s="402"/>
      <c r="T140" s="402"/>
      <c r="U140" s="402"/>
      <c r="V140" s="402"/>
      <c r="W140" s="402"/>
      <c r="X140" s="402"/>
      <c r="Y140" s="402"/>
      <c r="Z140" s="402"/>
      <c r="AA140" s="402"/>
      <c r="AB140" s="402"/>
      <c r="AC140" s="402"/>
      <c r="AD140" s="402"/>
      <c r="AE140" s="402"/>
      <c r="AF140" s="402"/>
      <c r="AG140" s="402"/>
      <c r="AH140" s="402"/>
    </row>
    <row r="141" spans="3:34" s="23" customFormat="1" ht="12.75">
      <c r="C141" s="402"/>
      <c r="D141" s="402"/>
      <c r="E141" s="402"/>
      <c r="F141" s="402"/>
      <c r="G141" s="402"/>
      <c r="H141" s="402"/>
      <c r="I141" s="402"/>
      <c r="J141" s="402"/>
      <c r="K141" s="402"/>
      <c r="L141" s="402"/>
      <c r="M141" s="402"/>
      <c r="N141" s="402"/>
      <c r="O141" s="402"/>
      <c r="P141" s="402"/>
      <c r="Q141" s="402"/>
      <c r="R141" s="402"/>
      <c r="S141" s="402"/>
      <c r="T141" s="402"/>
      <c r="U141" s="402"/>
      <c r="V141" s="402"/>
      <c r="W141" s="402"/>
      <c r="X141" s="402"/>
      <c r="Y141" s="402"/>
      <c r="Z141" s="402"/>
      <c r="AA141" s="402"/>
      <c r="AB141" s="402"/>
      <c r="AC141" s="402"/>
      <c r="AD141" s="402"/>
      <c r="AE141" s="402"/>
      <c r="AF141" s="402"/>
      <c r="AG141" s="402"/>
      <c r="AH141" s="402"/>
    </row>
    <row r="142" spans="3:34" s="23" customFormat="1" ht="12.75">
      <c r="C142" s="402"/>
      <c r="D142" s="402"/>
      <c r="E142" s="402"/>
      <c r="F142" s="402"/>
      <c r="G142" s="402"/>
      <c r="H142" s="402"/>
      <c r="I142" s="402"/>
      <c r="J142" s="402"/>
      <c r="K142" s="402"/>
      <c r="L142" s="402"/>
      <c r="M142" s="402"/>
      <c r="N142" s="402"/>
      <c r="O142" s="402"/>
      <c r="P142" s="402"/>
      <c r="Q142" s="402"/>
      <c r="R142" s="402"/>
      <c r="S142" s="402"/>
      <c r="T142" s="402"/>
      <c r="U142" s="402"/>
      <c r="V142" s="402"/>
      <c r="W142" s="402"/>
      <c r="X142" s="402"/>
      <c r="Y142" s="402"/>
      <c r="Z142" s="402"/>
      <c r="AA142" s="402"/>
      <c r="AB142" s="402"/>
      <c r="AC142" s="402"/>
      <c r="AD142" s="402"/>
      <c r="AE142" s="402"/>
      <c r="AF142" s="402"/>
      <c r="AG142" s="402"/>
      <c r="AH142" s="402"/>
    </row>
    <row r="143" spans="3:34" s="23" customFormat="1" ht="12.75">
      <c r="C143" s="402"/>
      <c r="D143" s="402"/>
      <c r="E143" s="402"/>
      <c r="F143" s="402"/>
      <c r="G143" s="402"/>
      <c r="H143" s="402"/>
      <c r="I143" s="402"/>
      <c r="J143" s="402"/>
      <c r="K143" s="402"/>
      <c r="L143" s="402"/>
      <c r="M143" s="402"/>
      <c r="N143" s="402"/>
      <c r="O143" s="402"/>
      <c r="P143" s="402"/>
      <c r="Q143" s="402"/>
      <c r="R143" s="402"/>
      <c r="S143" s="402"/>
      <c r="T143" s="402"/>
      <c r="U143" s="402"/>
      <c r="V143" s="402"/>
      <c r="W143" s="402"/>
      <c r="X143" s="402"/>
      <c r="Y143" s="402"/>
      <c r="Z143" s="402"/>
      <c r="AA143" s="402"/>
      <c r="AB143" s="402"/>
      <c r="AC143" s="402"/>
      <c r="AD143" s="402"/>
      <c r="AE143" s="402"/>
      <c r="AF143" s="402"/>
      <c r="AG143" s="402"/>
      <c r="AH143" s="402"/>
    </row>
    <row r="144" spans="3:34" s="23" customFormat="1" ht="12.75">
      <c r="C144" s="402"/>
      <c r="D144" s="402"/>
      <c r="E144" s="402"/>
      <c r="F144" s="402"/>
      <c r="G144" s="402"/>
      <c r="H144" s="402"/>
      <c r="I144" s="402"/>
      <c r="J144" s="402"/>
      <c r="K144" s="402"/>
      <c r="L144" s="402"/>
      <c r="M144" s="402"/>
      <c r="N144" s="402"/>
      <c r="O144" s="402"/>
      <c r="P144" s="402"/>
      <c r="Q144" s="402"/>
      <c r="R144" s="402"/>
      <c r="S144" s="402"/>
      <c r="T144" s="402"/>
      <c r="U144" s="402"/>
      <c r="V144" s="402"/>
      <c r="W144" s="402"/>
      <c r="X144" s="402"/>
      <c r="Y144" s="402"/>
      <c r="Z144" s="402"/>
      <c r="AA144" s="402"/>
      <c r="AB144" s="402"/>
      <c r="AC144" s="402"/>
      <c r="AD144" s="402"/>
      <c r="AE144" s="402"/>
      <c r="AF144" s="402"/>
      <c r="AG144" s="402"/>
      <c r="AH144" s="402"/>
    </row>
    <row r="145" spans="3:34" s="23" customFormat="1" ht="12.75">
      <c r="C145" s="402"/>
      <c r="D145" s="402"/>
      <c r="E145" s="402"/>
      <c r="F145" s="402"/>
      <c r="G145" s="402"/>
      <c r="H145" s="402"/>
      <c r="I145" s="402"/>
      <c r="J145" s="402"/>
      <c r="K145" s="402"/>
      <c r="L145" s="402"/>
      <c r="M145" s="402"/>
      <c r="N145" s="402"/>
      <c r="O145" s="402"/>
      <c r="P145" s="402"/>
      <c r="Q145" s="402"/>
      <c r="R145" s="402"/>
      <c r="S145" s="402"/>
      <c r="T145" s="402"/>
      <c r="U145" s="402"/>
      <c r="V145" s="402"/>
      <c r="W145" s="402"/>
      <c r="X145" s="402"/>
      <c r="Y145" s="402"/>
      <c r="Z145" s="402"/>
      <c r="AA145" s="402"/>
      <c r="AB145" s="402"/>
      <c r="AC145" s="402"/>
      <c r="AD145" s="402"/>
      <c r="AE145" s="402"/>
      <c r="AF145" s="402"/>
      <c r="AG145" s="402"/>
      <c r="AH145" s="402"/>
    </row>
    <row r="146" spans="3:34" s="23" customFormat="1" ht="12.75">
      <c r="C146" s="402"/>
      <c r="D146" s="402"/>
      <c r="E146" s="402"/>
      <c r="F146" s="402"/>
      <c r="G146" s="402"/>
      <c r="H146" s="402"/>
      <c r="I146" s="402"/>
      <c r="J146" s="402"/>
      <c r="K146" s="402"/>
      <c r="L146" s="402"/>
      <c r="M146" s="402"/>
      <c r="N146" s="402"/>
      <c r="O146" s="402"/>
      <c r="P146" s="402"/>
      <c r="Q146" s="402"/>
      <c r="R146" s="402"/>
      <c r="S146" s="402"/>
      <c r="T146" s="402"/>
      <c r="U146" s="402"/>
      <c r="V146" s="402"/>
      <c r="W146" s="402"/>
      <c r="X146" s="402"/>
      <c r="Y146" s="402"/>
      <c r="Z146" s="402"/>
      <c r="AA146" s="402"/>
      <c r="AB146" s="402"/>
      <c r="AC146" s="402"/>
      <c r="AD146" s="402"/>
      <c r="AE146" s="402"/>
      <c r="AF146" s="402"/>
      <c r="AG146" s="402"/>
      <c r="AH146" s="402"/>
    </row>
    <row r="147" spans="3:34" s="23" customFormat="1" ht="12.75">
      <c r="C147" s="402"/>
      <c r="D147" s="402"/>
      <c r="E147" s="402"/>
      <c r="F147" s="402"/>
      <c r="G147" s="402"/>
      <c r="H147" s="402"/>
      <c r="I147" s="402"/>
      <c r="J147" s="402"/>
      <c r="K147" s="402"/>
      <c r="L147" s="402"/>
      <c r="M147" s="402"/>
      <c r="N147" s="402"/>
      <c r="O147" s="402"/>
      <c r="P147" s="402"/>
      <c r="Q147" s="402"/>
      <c r="R147" s="402"/>
      <c r="S147" s="402"/>
      <c r="T147" s="402"/>
      <c r="U147" s="402"/>
      <c r="V147" s="402"/>
      <c r="W147" s="402"/>
      <c r="X147" s="402"/>
      <c r="Y147" s="402"/>
      <c r="Z147" s="402"/>
      <c r="AA147" s="402"/>
      <c r="AB147" s="402"/>
      <c r="AC147" s="402"/>
      <c r="AD147" s="402"/>
      <c r="AE147" s="402"/>
      <c r="AF147" s="402"/>
      <c r="AG147" s="402"/>
      <c r="AH147" s="402"/>
    </row>
    <row r="148" spans="3:34" s="23" customFormat="1" ht="12.75">
      <c r="C148" s="402"/>
      <c r="D148" s="402"/>
      <c r="E148" s="402"/>
      <c r="F148" s="402"/>
      <c r="G148" s="402"/>
      <c r="H148" s="402"/>
      <c r="I148" s="402"/>
      <c r="J148" s="402"/>
      <c r="K148" s="402"/>
      <c r="L148" s="402"/>
      <c r="M148" s="402"/>
      <c r="N148" s="402"/>
      <c r="O148" s="402"/>
      <c r="P148" s="402"/>
      <c r="Q148" s="402"/>
      <c r="R148" s="402"/>
      <c r="S148" s="402"/>
      <c r="T148" s="402"/>
      <c r="U148" s="402"/>
      <c r="V148" s="402"/>
      <c r="W148" s="402"/>
      <c r="X148" s="402"/>
      <c r="Y148" s="402"/>
      <c r="Z148" s="402"/>
      <c r="AA148" s="402"/>
      <c r="AB148" s="402"/>
      <c r="AC148" s="402"/>
      <c r="AD148" s="402"/>
      <c r="AE148" s="402"/>
      <c r="AF148" s="402"/>
      <c r="AG148" s="402"/>
      <c r="AH148" s="402"/>
    </row>
    <row r="149" spans="3:34" s="23" customFormat="1" ht="12.75">
      <c r="C149" s="402"/>
      <c r="D149" s="402"/>
      <c r="E149" s="402"/>
      <c r="F149" s="402"/>
      <c r="G149" s="402"/>
      <c r="H149" s="402"/>
      <c r="I149" s="402"/>
      <c r="J149" s="402"/>
      <c r="K149" s="402"/>
      <c r="L149" s="402"/>
      <c r="M149" s="402"/>
      <c r="N149" s="402"/>
      <c r="O149" s="402"/>
      <c r="P149" s="402"/>
      <c r="Q149" s="402"/>
      <c r="R149" s="402"/>
      <c r="S149" s="402"/>
      <c r="T149" s="402"/>
      <c r="U149" s="402"/>
      <c r="V149" s="402"/>
      <c r="W149" s="402"/>
      <c r="X149" s="402"/>
      <c r="Y149" s="402"/>
      <c r="Z149" s="402"/>
      <c r="AA149" s="402"/>
      <c r="AB149" s="402"/>
      <c r="AC149" s="402"/>
      <c r="AD149" s="402"/>
      <c r="AE149" s="402"/>
      <c r="AF149" s="402"/>
      <c r="AG149" s="402"/>
      <c r="AH149" s="402"/>
    </row>
    <row r="150" spans="3:34" s="23" customFormat="1" ht="12.75"/>
    <row r="151" spans="3:34" s="23" customFormat="1" ht="12.75"/>
    <row r="152" spans="3:34" s="23" customFormat="1" ht="12.75"/>
    <row r="153" spans="3:34" s="23" customFormat="1" ht="12.75"/>
    <row r="154" spans="3:34" s="23" customFormat="1" ht="12.75"/>
    <row r="155" spans="3:34" s="23" customFormat="1" ht="12.75"/>
    <row r="156" spans="3:34" s="23" customFormat="1" ht="12.75"/>
    <row r="157" spans="3:34" s="23" customFormat="1" ht="12.75"/>
    <row r="158" spans="3:34" s="23" customFormat="1" ht="12.75"/>
    <row r="159" spans="3:34" s="23" customFormat="1" ht="12.75"/>
    <row r="160" spans="3:34" s="23" customFormat="1" ht="12.75"/>
    <row r="161" s="23" customFormat="1" ht="12.75"/>
    <row r="162" s="23" customFormat="1" ht="12.75"/>
    <row r="163" s="23" customFormat="1" ht="12.75"/>
    <row r="164" s="23" customFormat="1" ht="12.75"/>
    <row r="165" s="23" customFormat="1" ht="12.75"/>
    <row r="166" s="23" customFormat="1" ht="12.75"/>
    <row r="167" s="23" customFormat="1" ht="12.75"/>
    <row r="168" s="23" customFormat="1" ht="12.75"/>
    <row r="169" s="23" customFormat="1" ht="12.75"/>
    <row r="170" s="23" customFormat="1" ht="12.75"/>
    <row r="171" s="23" customFormat="1" ht="12.75"/>
    <row r="172" s="23" customFormat="1" ht="12.75"/>
    <row r="173" s="23" customFormat="1" ht="12.75"/>
    <row r="174" s="23" customFormat="1" ht="12.75"/>
    <row r="175" s="23" customFormat="1" ht="12.75"/>
    <row r="176" s="23" customFormat="1" ht="12.75"/>
    <row r="177" s="23" customFormat="1" ht="12.75"/>
    <row r="178" s="23" customFormat="1" ht="12.75"/>
    <row r="179" s="23" customFormat="1" ht="12.75"/>
    <row r="180" s="23" customFormat="1" ht="12.75"/>
    <row r="181" s="23" customFormat="1" ht="12.75"/>
    <row r="182" s="23" customFormat="1" ht="12.75"/>
    <row r="183" s="23" customFormat="1" ht="12.75"/>
    <row r="184" s="23" customFormat="1" ht="12.75"/>
    <row r="185" s="23" customFormat="1" ht="12.75"/>
    <row r="186" s="23" customFormat="1" ht="12.75"/>
    <row r="187" s="23" customFormat="1" ht="12.75"/>
    <row r="188" s="23" customFormat="1" ht="12.75"/>
    <row r="189" s="23" customFormat="1" ht="12.75"/>
    <row r="190" s="23" customFormat="1" ht="12.75"/>
    <row r="191" s="23" customFormat="1" ht="12.75"/>
    <row r="192" s="23" customFormat="1" ht="12.75"/>
    <row r="193" s="23" customFormat="1" ht="12.75"/>
    <row r="194" s="23" customFormat="1" ht="12.75"/>
    <row r="195" s="23" customFormat="1" ht="12.75"/>
    <row r="196" s="23" customFormat="1" ht="12.75"/>
    <row r="197" s="23" customFormat="1" ht="12.75"/>
    <row r="198" s="23" customFormat="1" ht="12.75"/>
    <row r="199" s="23" customFormat="1" ht="12.75"/>
    <row r="200" s="23" customFormat="1" ht="12.75"/>
    <row r="201" s="23" customFormat="1" ht="12.75"/>
    <row r="202" s="23" customFormat="1" ht="12.75"/>
    <row r="203" s="23" customFormat="1" ht="12.75"/>
    <row r="204" s="23" customFormat="1" ht="12.75"/>
    <row r="205" s="23" customFormat="1" ht="12.75"/>
    <row r="206" s="23" customFormat="1" ht="12.75"/>
    <row r="207" s="23" customFormat="1" ht="12.75"/>
    <row r="208" s="23" customFormat="1" ht="12.75"/>
    <row r="209" s="23" customFormat="1" ht="12.75"/>
    <row r="210" s="23" customFormat="1" ht="12.75"/>
    <row r="211" s="23" customFormat="1" ht="12.75"/>
    <row r="212" s="23" customFormat="1" ht="12.75"/>
    <row r="213" s="23" customFormat="1" ht="12.75"/>
    <row r="214" s="23" customFormat="1" ht="12.75"/>
    <row r="215" s="23" customFormat="1" ht="12.75"/>
    <row r="216" s="23" customFormat="1" ht="12.75"/>
    <row r="217" s="23" customFormat="1" ht="12.75"/>
    <row r="218" s="23" customFormat="1" ht="12.75"/>
    <row r="219" s="23" customFormat="1" ht="12.75"/>
    <row r="220" s="23" customFormat="1" ht="12.75"/>
    <row r="221" s="23" customFormat="1" ht="12.75"/>
    <row r="222" s="23" customFormat="1" ht="12.75"/>
    <row r="223" s="23" customFormat="1" ht="12.75"/>
    <row r="224" s="23" customFormat="1" ht="12.75"/>
    <row r="225" s="23" customFormat="1" ht="12.75"/>
    <row r="226" s="23" customFormat="1" ht="12.75"/>
    <row r="227" s="23" customFormat="1" ht="12.75"/>
    <row r="228" s="23" customFormat="1" ht="12.75"/>
    <row r="229" s="23" customFormat="1" ht="12.75"/>
    <row r="230" s="23" customFormat="1" ht="12.75"/>
    <row r="231" s="23" customFormat="1" ht="12.75"/>
    <row r="232" s="23" customFormat="1" ht="12.75"/>
    <row r="233" s="23" customFormat="1" ht="12.75"/>
    <row r="234" s="23" customFormat="1" ht="12.75"/>
    <row r="235" s="23" customFormat="1" ht="12.75"/>
    <row r="236" s="23" customFormat="1" ht="12.75"/>
    <row r="237" s="23" customFormat="1" ht="12.75"/>
    <row r="238" s="23" customFormat="1" ht="12.75"/>
    <row r="239" s="23" customFormat="1" ht="12.75"/>
    <row r="240" s="23" customFormat="1" ht="12.75"/>
    <row r="241" s="23" customFormat="1" ht="12.75"/>
    <row r="242" s="23" customFormat="1" ht="12.75"/>
    <row r="243" s="23" customFormat="1" ht="12.75"/>
    <row r="244" s="23" customFormat="1" ht="12.75"/>
    <row r="245" s="23" customFormat="1" ht="12.75"/>
    <row r="246" s="23" customFormat="1" ht="12.75"/>
    <row r="247" s="23" customFormat="1" ht="12.75"/>
    <row r="248" s="23" customFormat="1" ht="12.75"/>
    <row r="249" s="23" customFormat="1" ht="12.75"/>
    <row r="250" s="23" customFormat="1" ht="12.75"/>
    <row r="251" s="23" customFormat="1" ht="12.75"/>
    <row r="252" s="23" customFormat="1" ht="12.75"/>
    <row r="253" s="23" customFormat="1" ht="12.75"/>
    <row r="254" s="23" customFormat="1" ht="12.75"/>
    <row r="255" s="23" customFormat="1" ht="12.75"/>
    <row r="256" s="23" customFormat="1" ht="12.75"/>
    <row r="257" s="23" customFormat="1" ht="12.75"/>
    <row r="258" s="23" customFormat="1" ht="12.75"/>
    <row r="259" s="23" customFormat="1" ht="12.75"/>
    <row r="260" s="23" customFormat="1" ht="12.75"/>
    <row r="261" s="23" customFormat="1" ht="12.75"/>
    <row r="262" s="23" customFormat="1" ht="12.75"/>
    <row r="263" s="23" customFormat="1" ht="12.75"/>
    <row r="264" s="23" customFormat="1" ht="12.75"/>
    <row r="265" s="23" customFormat="1" ht="12.75"/>
    <row r="266" s="23" customFormat="1" ht="12.75"/>
    <row r="267" s="23" customFormat="1" ht="12.75"/>
    <row r="268" s="23" customFormat="1" ht="12.75"/>
    <row r="269" s="23" customFormat="1" ht="12.75"/>
    <row r="270" s="23" customFormat="1" ht="12.75"/>
    <row r="271" s="23" customFormat="1" ht="12.75"/>
    <row r="272" s="23" customFormat="1" ht="12.75"/>
    <row r="273" s="23" customFormat="1" ht="12.75"/>
    <row r="274" s="23" customFormat="1" ht="12.75"/>
    <row r="275" s="23" customFormat="1" ht="12.75"/>
    <row r="276" s="23" customFormat="1" ht="12.75"/>
    <row r="277" s="23" customFormat="1" ht="12.75"/>
    <row r="278" s="23" customFormat="1" ht="12.75"/>
    <row r="279" s="23" customFormat="1" ht="12.75"/>
    <row r="280" s="23" customFormat="1" ht="12.75"/>
    <row r="281" s="23" customFormat="1" ht="12.75"/>
    <row r="282" s="23" customFormat="1" ht="12.75"/>
    <row r="283" s="23" customFormat="1" ht="12.75"/>
    <row r="284" s="23" customFormat="1" ht="12.75"/>
    <row r="285" s="23" customFormat="1" ht="12.75"/>
  </sheetData>
  <mergeCells count="55">
    <mergeCell ref="AB10:AB11"/>
    <mergeCell ref="S8:T8"/>
    <mergeCell ref="AE112:AG112"/>
    <mergeCell ref="AC8:AC11"/>
    <mergeCell ref="AD8:AD11"/>
    <mergeCell ref="Q9:Q11"/>
    <mergeCell ref="R9:R11"/>
    <mergeCell ref="S9:S11"/>
    <mergeCell ref="T9:T11"/>
    <mergeCell ref="Y9:Z9"/>
    <mergeCell ref="Y10:Y11"/>
    <mergeCell ref="Z10:Z11"/>
    <mergeCell ref="AA10:AA11"/>
    <mergeCell ref="U8:U11"/>
    <mergeCell ref="AE7:AE11"/>
    <mergeCell ref="Y8:Z8"/>
    <mergeCell ref="AA8:AB9"/>
    <mergeCell ref="A122:O124"/>
    <mergeCell ref="Y7:AD7"/>
    <mergeCell ref="AF1:AG1"/>
    <mergeCell ref="A3:AG3"/>
    <mergeCell ref="A5:B12"/>
    <mergeCell ref="C5:K5"/>
    <mergeCell ref="L5:O5"/>
    <mergeCell ref="P5:AG5"/>
    <mergeCell ref="C6:C11"/>
    <mergeCell ref="E6:J6"/>
    <mergeCell ref="K6:K11"/>
    <mergeCell ref="L6:L11"/>
    <mergeCell ref="V8:V9"/>
    <mergeCell ref="X8:X10"/>
    <mergeCell ref="AG6:AG11"/>
    <mergeCell ref="A120:Q120"/>
    <mergeCell ref="A121:Q121"/>
    <mergeCell ref="A113:O113"/>
    <mergeCell ref="A114:O114"/>
    <mergeCell ref="A115:O115"/>
    <mergeCell ref="A116:O116"/>
    <mergeCell ref="A117:O118"/>
    <mergeCell ref="AF6:AF11"/>
    <mergeCell ref="D7:D11"/>
    <mergeCell ref="I7:I11"/>
    <mergeCell ref="J7:J11"/>
    <mergeCell ref="P7:V7"/>
    <mergeCell ref="W7:X7"/>
    <mergeCell ref="E8:E11"/>
    <mergeCell ref="F8:F11"/>
    <mergeCell ref="G8:G11"/>
    <mergeCell ref="H8:H11"/>
    <mergeCell ref="M6:M11"/>
    <mergeCell ref="N6:N11"/>
    <mergeCell ref="P8:P11"/>
    <mergeCell ref="O6:O11"/>
    <mergeCell ref="P6:AE6"/>
    <mergeCell ref="Q8:R8"/>
  </mergeCells>
  <hyperlinks>
    <hyperlink ref="AG2" location="உள்ளடக்கம்!A1" display="cs;slf;fj;jpw;F jpUk;Gtjw;F" xr:uid="{31550CDE-31E1-4284-934B-A327CA658686}"/>
  </hyperlinks>
  <printOptions horizontalCentered="1" verticalCentered="1"/>
  <pageMargins left="0.25" right="0.25" top="0.75" bottom="0.75" header="0.5" footer="0.5"/>
  <pageSetup paperSize="9" scale="27" orientation="landscape" r:id="rId1"/>
  <headerFooter alignWithMargins="0">
    <oddHeader>&amp;L&amp;"Calibri"&amp;10&amp;K000000 [Limited Sharing]&amp;1#_x000D_&amp;C&amp;G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9419B-FE13-459C-A6C5-D7FBF77EA9C2}">
  <sheetPr>
    <pageSetUpPr fitToPage="1"/>
  </sheetPr>
  <dimension ref="A1:S113"/>
  <sheetViews>
    <sheetView zoomScaleNormal="100" workbookViewId="0">
      <pane xSplit="2" ySplit="7" topLeftCell="F8" activePane="bottomRight" state="frozen"/>
      <selection activeCell="T38" sqref="T38"/>
      <selection pane="topRight" activeCell="T38" sqref="T38"/>
      <selection pane="bottomLeft" activeCell="T38" sqref="T38"/>
      <selection pane="bottomRight" activeCell="N2" sqref="N2"/>
    </sheetView>
  </sheetViews>
  <sheetFormatPr defaultColWidth="9.33203125" defaultRowHeight="12.75"/>
  <cols>
    <col min="1" max="1" width="8" style="23" customWidth="1"/>
    <col min="2" max="2" width="25.83203125" style="23" customWidth="1"/>
    <col min="3" max="3" width="16.33203125" style="23" customWidth="1"/>
    <col min="4" max="4" width="19.1640625" style="23" customWidth="1"/>
    <col min="5" max="5" width="13.6640625" style="23" customWidth="1"/>
    <col min="6" max="7" width="17.5" style="23" customWidth="1"/>
    <col min="8" max="8" width="13.83203125" style="23" customWidth="1"/>
    <col min="9" max="9" width="16.83203125" style="23" customWidth="1"/>
    <col min="10" max="10" width="18" style="23" customWidth="1"/>
    <col min="11" max="11" width="14.83203125" style="23" customWidth="1"/>
    <col min="12" max="12" width="16.33203125" style="23" customWidth="1"/>
    <col min="13" max="13" width="18.1640625" style="23" customWidth="1"/>
    <col min="14" max="14" width="15.1640625" style="23" customWidth="1"/>
    <col min="15" max="16" width="9.33203125" style="23"/>
    <col min="17" max="17" width="11.5" style="23" bestFit="1" customWidth="1"/>
    <col min="18" max="18" width="13" style="23" bestFit="1" customWidth="1"/>
    <col min="19" max="16384" width="9.33203125" style="23"/>
  </cols>
  <sheetData>
    <row r="1" spans="1:19" s="15" customFormat="1" ht="15.75">
      <c r="A1" s="535" t="s">
        <v>116</v>
      </c>
      <c r="N1" s="536" t="s">
        <v>281</v>
      </c>
    </row>
    <row r="2" spans="1:19" s="15" customFormat="1" ht="16.5" customHeight="1">
      <c r="A2" s="2"/>
      <c r="N2" s="1130" t="s">
        <v>806</v>
      </c>
    </row>
    <row r="3" spans="1:19" s="15" customFormat="1" ht="15.75">
      <c r="A3" s="1258" t="s">
        <v>282</v>
      </c>
      <c r="B3" s="1258"/>
      <c r="C3" s="1258"/>
      <c r="D3" s="1258"/>
      <c r="E3" s="1258"/>
      <c r="F3" s="1258"/>
      <c r="G3" s="1258"/>
      <c r="H3" s="1258"/>
      <c r="I3" s="1258"/>
      <c r="J3" s="1258"/>
      <c r="K3" s="1258"/>
      <c r="L3" s="1258"/>
      <c r="M3" s="1258"/>
      <c r="N3" s="1258"/>
    </row>
    <row r="4" spans="1:19" s="15" customFormat="1" ht="15.75"/>
    <row r="5" spans="1:19" ht="18.75" customHeight="1">
      <c r="A5" s="598"/>
      <c r="B5" s="658"/>
      <c r="C5" s="1259" t="s">
        <v>273</v>
      </c>
      <c r="D5" s="1260"/>
      <c r="E5" s="1261"/>
      <c r="F5" s="1262" t="s">
        <v>274</v>
      </c>
      <c r="G5" s="1262"/>
      <c r="H5" s="1262"/>
      <c r="I5" s="1262" t="s">
        <v>275</v>
      </c>
      <c r="J5" s="1262"/>
      <c r="K5" s="1262"/>
      <c r="L5" s="1263" t="s">
        <v>276</v>
      </c>
      <c r="M5" s="1241"/>
      <c r="N5" s="1264"/>
    </row>
    <row r="6" spans="1:19" ht="42.75" customHeight="1">
      <c r="A6" s="603"/>
      <c r="B6" s="659" t="s">
        <v>120</v>
      </c>
      <c r="C6" s="1220" t="s">
        <v>277</v>
      </c>
      <c r="D6" s="1265" t="s">
        <v>278</v>
      </c>
      <c r="E6" s="1266"/>
      <c r="F6" s="1220" t="s">
        <v>277</v>
      </c>
      <c r="G6" s="1265" t="s">
        <v>278</v>
      </c>
      <c r="H6" s="1266"/>
      <c r="I6" s="1220" t="s">
        <v>277</v>
      </c>
      <c r="J6" s="1265" t="s">
        <v>278</v>
      </c>
      <c r="K6" s="1266"/>
      <c r="L6" s="1220" t="s">
        <v>277</v>
      </c>
      <c r="M6" s="1265" t="s">
        <v>278</v>
      </c>
      <c r="N6" s="1266"/>
    </row>
    <row r="7" spans="1:19" ht="30.75" customHeight="1">
      <c r="A7" s="621"/>
      <c r="B7" s="660"/>
      <c r="C7" s="1267"/>
      <c r="D7" s="661" t="s">
        <v>279</v>
      </c>
      <c r="E7" s="640" t="s">
        <v>280</v>
      </c>
      <c r="F7" s="1267"/>
      <c r="G7" s="661" t="s">
        <v>279</v>
      </c>
      <c r="H7" s="640" t="s">
        <v>280</v>
      </c>
      <c r="I7" s="1267"/>
      <c r="J7" s="661" t="s">
        <v>279</v>
      </c>
      <c r="K7" s="640" t="s">
        <v>280</v>
      </c>
      <c r="L7" s="1267"/>
      <c r="M7" s="661" t="s">
        <v>279</v>
      </c>
      <c r="N7" s="640" t="s">
        <v>280</v>
      </c>
    </row>
    <row r="8" spans="1:19" ht="22.5" customHeight="1">
      <c r="A8" s="23">
        <v>2018</v>
      </c>
      <c r="B8" s="554" t="s">
        <v>144</v>
      </c>
      <c r="C8" s="225">
        <v>773.4</v>
      </c>
      <c r="D8" s="225">
        <v>4.0999999999999996</v>
      </c>
      <c r="E8" s="225">
        <v>5.2</v>
      </c>
      <c r="F8" s="226">
        <v>5739</v>
      </c>
      <c r="G8" s="225">
        <v>17.899999999999999</v>
      </c>
      <c r="H8" s="225">
        <v>20.5</v>
      </c>
      <c r="I8" s="225">
        <v>6378.4</v>
      </c>
      <c r="J8" s="909">
        <v>16.8</v>
      </c>
      <c r="K8" s="909">
        <v>19.5</v>
      </c>
      <c r="L8" s="909">
        <v>7899.8</v>
      </c>
      <c r="M8" s="910">
        <v>17.7</v>
      </c>
      <c r="N8" s="909">
        <v>18.899999999999999</v>
      </c>
      <c r="P8" s="60"/>
      <c r="Q8" s="60"/>
      <c r="R8" s="60"/>
      <c r="S8" s="60"/>
    </row>
    <row r="9" spans="1:19">
      <c r="B9" s="554" t="s">
        <v>145</v>
      </c>
      <c r="C9" s="225">
        <v>770.8</v>
      </c>
      <c r="D9" s="225">
        <v>3.5</v>
      </c>
      <c r="E9" s="225">
        <v>5</v>
      </c>
      <c r="F9" s="226">
        <v>5826.7</v>
      </c>
      <c r="G9" s="225">
        <v>17.7</v>
      </c>
      <c r="H9" s="225">
        <v>20.399999999999999</v>
      </c>
      <c r="I9" s="225">
        <v>6450.5</v>
      </c>
      <c r="J9" s="909">
        <v>16.2</v>
      </c>
      <c r="K9" s="909">
        <v>19.399999999999999</v>
      </c>
      <c r="L9" s="909">
        <v>7979</v>
      </c>
      <c r="M9" s="910">
        <v>17.100000000000001</v>
      </c>
      <c r="N9" s="909">
        <v>19</v>
      </c>
      <c r="P9" s="60"/>
      <c r="Q9" s="60"/>
      <c r="R9" s="60"/>
      <c r="S9" s="60"/>
    </row>
    <row r="10" spans="1:19">
      <c r="B10" s="554" t="s">
        <v>146</v>
      </c>
      <c r="C10" s="225">
        <v>841.2</v>
      </c>
      <c r="D10" s="225">
        <v>7.6</v>
      </c>
      <c r="E10" s="225">
        <v>5</v>
      </c>
      <c r="F10" s="226">
        <v>5995.5</v>
      </c>
      <c r="G10" s="225">
        <v>17.600000000000001</v>
      </c>
      <c r="H10" s="225">
        <v>20.100000000000001</v>
      </c>
      <c r="I10" s="225">
        <v>6606.6</v>
      </c>
      <c r="J10" s="909">
        <v>16.399999999999999</v>
      </c>
      <c r="K10" s="909">
        <v>19.100000000000001</v>
      </c>
      <c r="L10" s="909">
        <v>8111.8</v>
      </c>
      <c r="M10" s="910">
        <v>16.7</v>
      </c>
      <c r="N10" s="909">
        <v>18.899999999999999</v>
      </c>
      <c r="P10" s="60"/>
      <c r="Q10" s="60"/>
      <c r="R10" s="60"/>
      <c r="S10" s="60"/>
    </row>
    <row r="11" spans="1:19">
      <c r="B11" s="554" t="s">
        <v>147</v>
      </c>
      <c r="C11" s="225">
        <v>812.5</v>
      </c>
      <c r="D11" s="225">
        <v>6.2</v>
      </c>
      <c r="E11" s="225">
        <v>5</v>
      </c>
      <c r="F11" s="226">
        <v>6043.7</v>
      </c>
      <c r="G11" s="225">
        <v>17.399999999999999</v>
      </c>
      <c r="H11" s="225">
        <v>19.8</v>
      </c>
      <c r="I11" s="225">
        <v>6691.7</v>
      </c>
      <c r="J11" s="909">
        <v>16.8</v>
      </c>
      <c r="K11" s="909">
        <v>18.8</v>
      </c>
      <c r="L11" s="909">
        <v>8218</v>
      </c>
      <c r="M11" s="910">
        <v>16.8</v>
      </c>
      <c r="N11" s="909">
        <v>18.7</v>
      </c>
      <c r="P11" s="60"/>
      <c r="Q11" s="60"/>
      <c r="R11" s="60"/>
      <c r="S11" s="60"/>
    </row>
    <row r="12" spans="1:19">
      <c r="B12" s="554" t="s">
        <v>148</v>
      </c>
      <c r="C12" s="225">
        <v>791</v>
      </c>
      <c r="D12" s="225">
        <v>6.6</v>
      </c>
      <c r="E12" s="225">
        <v>5</v>
      </c>
      <c r="F12" s="226">
        <v>6047.7</v>
      </c>
      <c r="G12" s="225">
        <v>16</v>
      </c>
      <c r="H12" s="225">
        <v>19.2</v>
      </c>
      <c r="I12" s="225">
        <v>6670.9</v>
      </c>
      <c r="J12" s="909">
        <v>15</v>
      </c>
      <c r="K12" s="909">
        <v>18.2</v>
      </c>
      <c r="L12" s="909">
        <v>8207.7999999999993</v>
      </c>
      <c r="M12" s="910">
        <v>15.1</v>
      </c>
      <c r="N12" s="909">
        <v>18.3</v>
      </c>
      <c r="P12" s="60"/>
      <c r="Q12" s="60"/>
      <c r="R12" s="60"/>
      <c r="S12" s="60"/>
    </row>
    <row r="13" spans="1:19">
      <c r="B13" s="554" t="s">
        <v>149</v>
      </c>
      <c r="C13" s="225">
        <v>804.5</v>
      </c>
      <c r="D13" s="225">
        <v>6.7</v>
      </c>
      <c r="E13" s="225">
        <v>5</v>
      </c>
      <c r="F13" s="226">
        <v>6120.8</v>
      </c>
      <c r="G13" s="225">
        <v>15.9</v>
      </c>
      <c r="H13" s="225">
        <v>18.600000000000001</v>
      </c>
      <c r="I13" s="225">
        <v>6747.6</v>
      </c>
      <c r="J13" s="909">
        <v>14.9</v>
      </c>
      <c r="K13" s="909">
        <v>17.7</v>
      </c>
      <c r="L13" s="909">
        <v>8291.9</v>
      </c>
      <c r="M13" s="910">
        <v>14.8</v>
      </c>
      <c r="N13" s="909">
        <v>17.899999999999999</v>
      </c>
      <c r="P13" s="60"/>
      <c r="Q13" s="60"/>
      <c r="R13" s="60"/>
      <c r="S13" s="60"/>
    </row>
    <row r="14" spans="1:19">
      <c r="B14" s="554" t="s">
        <v>150</v>
      </c>
      <c r="C14" s="225">
        <v>791.8</v>
      </c>
      <c r="D14" s="225">
        <v>3</v>
      </c>
      <c r="E14" s="225">
        <v>4.7</v>
      </c>
      <c r="F14" s="226">
        <v>6160.8</v>
      </c>
      <c r="G14" s="225">
        <v>14.8</v>
      </c>
      <c r="H14" s="225">
        <v>18</v>
      </c>
      <c r="I14" s="225">
        <v>6795.4</v>
      </c>
      <c r="J14" s="909">
        <v>13.5</v>
      </c>
      <c r="K14" s="909">
        <v>17.100000000000001</v>
      </c>
      <c r="L14" s="909">
        <v>8333.4</v>
      </c>
      <c r="M14" s="910">
        <v>13</v>
      </c>
      <c r="N14" s="909">
        <v>17.3</v>
      </c>
      <c r="P14" s="60"/>
      <c r="Q14" s="60"/>
      <c r="R14" s="60"/>
      <c r="S14" s="60"/>
    </row>
    <row r="15" spans="1:19">
      <c r="B15" s="554" t="s">
        <v>151</v>
      </c>
      <c r="C15" s="225">
        <v>791.6</v>
      </c>
      <c r="D15" s="225">
        <v>4.3</v>
      </c>
      <c r="E15" s="225">
        <v>4.5</v>
      </c>
      <c r="F15" s="226">
        <v>6243.7</v>
      </c>
      <c r="G15" s="225">
        <v>15.1</v>
      </c>
      <c r="H15" s="225">
        <v>17.399999999999999</v>
      </c>
      <c r="I15" s="225">
        <v>6866.4</v>
      </c>
      <c r="J15" s="909">
        <v>13.5</v>
      </c>
      <c r="K15" s="909">
        <v>16.399999999999999</v>
      </c>
      <c r="L15" s="909">
        <v>8403.2999999999993</v>
      </c>
      <c r="M15" s="910">
        <v>12.7</v>
      </c>
      <c r="N15" s="909">
        <v>16.600000000000001</v>
      </c>
      <c r="P15" s="60"/>
      <c r="Q15" s="60"/>
      <c r="R15" s="60"/>
      <c r="S15" s="60"/>
    </row>
    <row r="16" spans="1:19">
      <c r="B16" s="554" t="s">
        <v>152</v>
      </c>
      <c r="C16" s="225">
        <v>809</v>
      </c>
      <c r="D16" s="225">
        <v>7.2</v>
      </c>
      <c r="E16" s="225">
        <v>4.8</v>
      </c>
      <c r="F16" s="226">
        <v>6284.5</v>
      </c>
      <c r="G16" s="225">
        <v>14.2</v>
      </c>
      <c r="H16" s="225">
        <v>16.899999999999999</v>
      </c>
      <c r="I16" s="225">
        <v>6933.4</v>
      </c>
      <c r="J16" s="909">
        <v>13.1</v>
      </c>
      <c r="K16" s="909">
        <v>15.8</v>
      </c>
      <c r="L16" s="909">
        <v>8501.6</v>
      </c>
      <c r="M16" s="910">
        <v>12.5</v>
      </c>
      <c r="N16" s="909">
        <v>16</v>
      </c>
      <c r="P16" s="60"/>
      <c r="Q16" s="60"/>
      <c r="R16" s="60"/>
      <c r="S16" s="60"/>
    </row>
    <row r="17" spans="1:19">
      <c r="B17" s="554" t="s">
        <v>153</v>
      </c>
      <c r="C17" s="225">
        <v>782.7</v>
      </c>
      <c r="D17" s="225">
        <v>5.3</v>
      </c>
      <c r="E17" s="225">
        <v>5.0999999999999996</v>
      </c>
      <c r="F17" s="226">
        <v>6326</v>
      </c>
      <c r="G17" s="225">
        <v>14.3</v>
      </c>
      <c r="H17" s="225">
        <v>16.399999999999999</v>
      </c>
      <c r="I17" s="225">
        <v>6988.4</v>
      </c>
      <c r="J17" s="909">
        <v>13.5</v>
      </c>
      <c r="K17" s="909">
        <v>15.3</v>
      </c>
      <c r="L17" s="909">
        <v>8555.1</v>
      </c>
      <c r="M17" s="910">
        <v>12.5</v>
      </c>
      <c r="N17" s="909">
        <v>15.4</v>
      </c>
      <c r="P17" s="60"/>
      <c r="Q17" s="60"/>
      <c r="R17" s="60"/>
      <c r="S17" s="60"/>
    </row>
    <row r="18" spans="1:19">
      <c r="B18" s="554" t="s">
        <v>154</v>
      </c>
      <c r="C18" s="225">
        <v>788.8</v>
      </c>
      <c r="D18" s="225">
        <v>5</v>
      </c>
      <c r="E18" s="225">
        <v>5.0999999999999996</v>
      </c>
      <c r="F18" s="226">
        <v>6355.3</v>
      </c>
      <c r="G18" s="225">
        <v>14.5</v>
      </c>
      <c r="H18" s="225">
        <v>16.100000000000001</v>
      </c>
      <c r="I18" s="225">
        <v>7042.6</v>
      </c>
      <c r="J18" s="909">
        <v>13.9</v>
      </c>
      <c r="K18" s="909">
        <v>15</v>
      </c>
      <c r="L18" s="909">
        <v>8612.4</v>
      </c>
      <c r="M18" s="910">
        <v>12.4</v>
      </c>
      <c r="N18" s="909">
        <v>14.9</v>
      </c>
      <c r="P18" s="60"/>
      <c r="Q18" s="60"/>
      <c r="R18" s="60"/>
      <c r="S18" s="60"/>
    </row>
    <row r="19" spans="1:19">
      <c r="B19" s="554" t="s">
        <v>155</v>
      </c>
      <c r="C19" s="225">
        <v>830.8</v>
      </c>
      <c r="D19" s="225">
        <v>4.7</v>
      </c>
      <c r="E19" s="225">
        <v>5.4</v>
      </c>
      <c r="F19" s="226">
        <v>6427.3</v>
      </c>
      <c r="G19" s="225">
        <v>13.5</v>
      </c>
      <c r="H19" s="225">
        <v>15.7</v>
      </c>
      <c r="I19" s="225">
        <v>7128.3</v>
      </c>
      <c r="J19" s="909">
        <v>13</v>
      </c>
      <c r="K19" s="909">
        <v>14.7</v>
      </c>
      <c r="L19" s="909">
        <v>8729.6</v>
      </c>
      <c r="M19" s="910">
        <v>12</v>
      </c>
      <c r="N19" s="909">
        <v>14.4</v>
      </c>
      <c r="P19" s="60"/>
      <c r="Q19" s="60"/>
      <c r="R19" s="60"/>
      <c r="S19" s="60"/>
    </row>
    <row r="20" spans="1:19">
      <c r="B20" s="368"/>
      <c r="C20" s="225"/>
      <c r="D20" s="225"/>
      <c r="E20" s="61"/>
      <c r="F20" s="226"/>
      <c r="G20" s="225"/>
      <c r="H20" s="61"/>
      <c r="I20" s="225"/>
      <c r="J20" s="909"/>
      <c r="K20" s="909"/>
      <c r="L20" s="909"/>
      <c r="M20" s="910"/>
      <c r="N20" s="909"/>
      <c r="P20" s="60"/>
      <c r="Q20" s="60"/>
      <c r="R20" s="60"/>
      <c r="S20" s="60"/>
    </row>
    <row r="21" spans="1:19">
      <c r="B21" s="662" t="s">
        <v>283</v>
      </c>
      <c r="C21" s="225">
        <v>799</v>
      </c>
      <c r="D21" s="225">
        <v>5.4</v>
      </c>
      <c r="F21" s="225">
        <v>6130.9</v>
      </c>
      <c r="G21" s="225">
        <v>15.7</v>
      </c>
      <c r="I21" s="225">
        <v>6775</v>
      </c>
      <c r="J21" s="909">
        <v>14.7</v>
      </c>
      <c r="K21" s="909"/>
      <c r="L21" s="909">
        <v>8320.2999999999993</v>
      </c>
      <c r="M21" s="909">
        <v>14.4</v>
      </c>
      <c r="N21" s="909"/>
    </row>
    <row r="22" spans="1:19">
      <c r="B22" s="368"/>
      <c r="C22" s="225"/>
      <c r="D22" s="225"/>
      <c r="E22" s="225"/>
      <c r="F22" s="226"/>
      <c r="G22" s="225"/>
      <c r="H22" s="225"/>
      <c r="I22" s="225"/>
      <c r="J22" s="909"/>
      <c r="K22" s="909"/>
      <c r="L22" s="909"/>
      <c r="M22" s="910"/>
      <c r="N22" s="909"/>
    </row>
    <row r="23" spans="1:19" ht="22.5" customHeight="1">
      <c r="A23" s="23">
        <v>2019</v>
      </c>
      <c r="B23" s="554" t="s">
        <v>144</v>
      </c>
      <c r="C23" s="225">
        <v>800.5</v>
      </c>
      <c r="D23" s="225">
        <v>3.5</v>
      </c>
      <c r="E23" s="225">
        <v>5.3</v>
      </c>
      <c r="F23" s="226">
        <v>6419.1</v>
      </c>
      <c r="G23" s="225">
        <v>11.9</v>
      </c>
      <c r="H23" s="225">
        <v>15.2</v>
      </c>
      <c r="I23" s="225">
        <v>7110.9</v>
      </c>
      <c r="J23" s="909">
        <v>11.5</v>
      </c>
      <c r="K23" s="909">
        <v>14.3</v>
      </c>
      <c r="L23" s="909">
        <v>8741.2000000000007</v>
      </c>
      <c r="M23" s="910">
        <v>10.7</v>
      </c>
      <c r="N23" s="909">
        <v>13.9</v>
      </c>
      <c r="P23" s="60"/>
      <c r="Q23" s="60"/>
      <c r="R23" s="60"/>
      <c r="S23" s="60"/>
    </row>
    <row r="24" spans="1:19">
      <c r="B24" s="554" t="s">
        <v>145</v>
      </c>
      <c r="C24" s="225">
        <v>806.1</v>
      </c>
      <c r="D24" s="225">
        <v>4.5999999999999996</v>
      </c>
      <c r="E24" s="225">
        <v>5.4</v>
      </c>
      <c r="F24" s="226">
        <v>6470.5</v>
      </c>
      <c r="G24" s="225">
        <v>11</v>
      </c>
      <c r="H24" s="225">
        <v>14.7</v>
      </c>
      <c r="I24" s="225">
        <v>7188.6</v>
      </c>
      <c r="J24" s="909">
        <v>11.4</v>
      </c>
      <c r="K24" s="909">
        <v>13.9</v>
      </c>
      <c r="L24" s="909">
        <v>8830.5</v>
      </c>
      <c r="M24" s="910">
        <v>10.7</v>
      </c>
      <c r="N24" s="909">
        <v>13.3</v>
      </c>
      <c r="P24" s="60"/>
      <c r="Q24" s="60"/>
      <c r="R24" s="60"/>
      <c r="S24" s="60"/>
    </row>
    <row r="25" spans="1:19">
      <c r="B25" s="554" t="s">
        <v>146</v>
      </c>
      <c r="C25" s="225">
        <v>853.6</v>
      </c>
      <c r="D25" s="225">
        <v>1.5</v>
      </c>
      <c r="E25" s="225">
        <v>4.9000000000000004</v>
      </c>
      <c r="F25" s="226">
        <v>6550</v>
      </c>
      <c r="G25" s="225">
        <v>9.1999999999999993</v>
      </c>
      <c r="H25" s="225">
        <v>14</v>
      </c>
      <c r="I25" s="225">
        <v>7253.3</v>
      </c>
      <c r="J25" s="909">
        <v>9.8000000000000007</v>
      </c>
      <c r="K25" s="909">
        <v>13.3</v>
      </c>
      <c r="L25" s="909">
        <v>8902.1</v>
      </c>
      <c r="M25" s="910">
        <v>9.6999999999999993</v>
      </c>
      <c r="N25" s="909">
        <v>12.7</v>
      </c>
      <c r="P25" s="60"/>
      <c r="Q25" s="60"/>
      <c r="R25" s="60"/>
      <c r="S25" s="60"/>
    </row>
    <row r="26" spans="1:19">
      <c r="B26" s="554" t="s">
        <v>147</v>
      </c>
      <c r="C26" s="225">
        <v>828.3</v>
      </c>
      <c r="D26" s="225">
        <v>1.9</v>
      </c>
      <c r="E26" s="225">
        <v>4.5</v>
      </c>
      <c r="F26" s="226">
        <v>6585.5</v>
      </c>
      <c r="G26" s="225">
        <v>9</v>
      </c>
      <c r="H26" s="225">
        <v>13.3</v>
      </c>
      <c r="I26" s="225">
        <v>7295.5</v>
      </c>
      <c r="J26" s="909">
        <v>9</v>
      </c>
      <c r="K26" s="909">
        <v>12.7</v>
      </c>
      <c r="L26" s="909">
        <v>8967.6</v>
      </c>
      <c r="M26" s="910">
        <v>9.1</v>
      </c>
      <c r="N26" s="909">
        <v>12.1</v>
      </c>
      <c r="P26" s="60"/>
      <c r="Q26" s="60"/>
      <c r="R26" s="60"/>
      <c r="S26" s="60"/>
    </row>
    <row r="27" spans="1:19">
      <c r="B27" s="554" t="s">
        <v>148</v>
      </c>
      <c r="C27" s="225">
        <v>802.2</v>
      </c>
      <c r="D27" s="225">
        <v>1.4</v>
      </c>
      <c r="E27" s="225">
        <v>4.0999999999999996</v>
      </c>
      <c r="F27" s="226">
        <v>6621.4</v>
      </c>
      <c r="G27" s="225">
        <v>9.5</v>
      </c>
      <c r="H27" s="225">
        <v>12.7</v>
      </c>
      <c r="I27" s="225">
        <v>7294.8</v>
      </c>
      <c r="J27" s="909">
        <v>9.4</v>
      </c>
      <c r="K27" s="909">
        <v>12.2</v>
      </c>
      <c r="L27" s="909">
        <v>8979.5</v>
      </c>
      <c r="M27" s="910">
        <v>9.4</v>
      </c>
      <c r="N27" s="909">
        <v>11.6</v>
      </c>
      <c r="P27" s="60"/>
      <c r="Q27" s="60"/>
      <c r="R27" s="60"/>
      <c r="S27" s="60"/>
    </row>
    <row r="28" spans="1:19">
      <c r="B28" s="554" t="s">
        <v>149</v>
      </c>
      <c r="C28" s="225">
        <v>803.3</v>
      </c>
      <c r="D28" s="225">
        <v>-0.1</v>
      </c>
      <c r="E28" s="225">
        <v>3.5</v>
      </c>
      <c r="F28" s="226">
        <v>6661.2</v>
      </c>
      <c r="G28" s="225">
        <v>8.8000000000000007</v>
      </c>
      <c r="H28" s="225">
        <v>12.2</v>
      </c>
      <c r="I28" s="225">
        <v>7337.8</v>
      </c>
      <c r="J28" s="909">
        <v>8.6999999999999993</v>
      </c>
      <c r="K28" s="909">
        <v>11.7</v>
      </c>
      <c r="L28" s="909">
        <v>9050.6</v>
      </c>
      <c r="M28" s="910">
        <v>9.1999999999999993</v>
      </c>
      <c r="N28" s="909">
        <v>11.1</v>
      </c>
      <c r="P28" s="60"/>
      <c r="Q28" s="60"/>
      <c r="R28" s="60"/>
      <c r="S28" s="60"/>
    </row>
    <row r="29" spans="1:19">
      <c r="B29" s="554" t="s">
        <v>150</v>
      </c>
      <c r="C29" s="225">
        <v>798.7</v>
      </c>
      <c r="D29" s="225">
        <v>0.9</v>
      </c>
      <c r="E29" s="225">
        <v>3.3</v>
      </c>
      <c r="F29" s="226">
        <v>6697.4</v>
      </c>
      <c r="G29" s="225">
        <v>8.6999999999999993</v>
      </c>
      <c r="H29" s="225">
        <v>11.6</v>
      </c>
      <c r="I29" s="225">
        <v>7355.4</v>
      </c>
      <c r="J29" s="909">
        <v>8.1999999999999993</v>
      </c>
      <c r="K29" s="909">
        <v>11.2</v>
      </c>
      <c r="L29" s="909">
        <v>9082.5</v>
      </c>
      <c r="M29" s="910">
        <v>9</v>
      </c>
      <c r="N29" s="909">
        <v>10.8</v>
      </c>
      <c r="P29" s="60"/>
      <c r="Q29" s="60"/>
      <c r="R29" s="60"/>
      <c r="S29" s="60"/>
    </row>
    <row r="30" spans="1:19">
      <c r="B30" s="554" t="s">
        <v>151</v>
      </c>
      <c r="C30" s="225">
        <v>818.1</v>
      </c>
      <c r="D30" s="225">
        <v>3.4</v>
      </c>
      <c r="E30" s="225">
        <v>3.3</v>
      </c>
      <c r="F30" s="226">
        <v>6733.7</v>
      </c>
      <c r="G30" s="225">
        <v>7.8</v>
      </c>
      <c r="H30" s="225">
        <v>11</v>
      </c>
      <c r="I30" s="225">
        <v>7396.9</v>
      </c>
      <c r="J30" s="909">
        <v>7.7</v>
      </c>
      <c r="K30" s="909">
        <v>10.8</v>
      </c>
      <c r="L30" s="909">
        <v>9132.7999999999993</v>
      </c>
      <c r="M30" s="910">
        <v>8.6999999999999993</v>
      </c>
      <c r="N30" s="909">
        <v>10.5</v>
      </c>
      <c r="P30" s="60"/>
      <c r="Q30" s="60"/>
      <c r="R30" s="60"/>
      <c r="S30" s="60"/>
    </row>
    <row r="31" spans="1:19">
      <c r="B31" s="554" t="s">
        <v>152</v>
      </c>
      <c r="C31" s="225">
        <v>843.1</v>
      </c>
      <c r="D31" s="225">
        <v>4.2</v>
      </c>
      <c r="E31" s="225">
        <v>3</v>
      </c>
      <c r="F31" s="226">
        <v>6761.3</v>
      </c>
      <c r="G31" s="225">
        <v>7.6</v>
      </c>
      <c r="H31" s="225">
        <v>10.5</v>
      </c>
      <c r="I31" s="225">
        <v>7443.5</v>
      </c>
      <c r="J31" s="909">
        <v>7.4</v>
      </c>
      <c r="K31" s="909">
        <v>10.3</v>
      </c>
      <c r="L31" s="909">
        <v>9210.5</v>
      </c>
      <c r="M31" s="910">
        <v>8.3000000000000007</v>
      </c>
      <c r="N31" s="909">
        <v>10.1</v>
      </c>
      <c r="P31" s="60"/>
      <c r="Q31" s="60"/>
      <c r="R31" s="60"/>
      <c r="S31" s="60"/>
    </row>
    <row r="32" spans="1:19">
      <c r="B32" s="554" t="s">
        <v>153</v>
      </c>
      <c r="C32" s="225">
        <v>810.6</v>
      </c>
      <c r="D32" s="225">
        <v>3.6</v>
      </c>
      <c r="E32" s="225">
        <v>2.9</v>
      </c>
      <c r="F32" s="226">
        <v>6743.7</v>
      </c>
      <c r="G32" s="225">
        <v>6.6</v>
      </c>
      <c r="H32" s="225">
        <v>9.8000000000000007</v>
      </c>
      <c r="I32" s="225">
        <v>7456.3</v>
      </c>
      <c r="J32" s="909">
        <v>6.7</v>
      </c>
      <c r="K32" s="909">
        <v>9.6999999999999993</v>
      </c>
      <c r="L32" s="909">
        <v>9244.2000000000007</v>
      </c>
      <c r="M32" s="910">
        <v>8.1</v>
      </c>
      <c r="N32" s="909">
        <v>9.8000000000000007</v>
      </c>
      <c r="P32" s="60"/>
      <c r="Q32" s="60"/>
      <c r="R32" s="60"/>
      <c r="S32" s="60"/>
    </row>
    <row r="33" spans="1:19">
      <c r="B33" s="554" t="s">
        <v>154</v>
      </c>
      <c r="C33" s="225">
        <v>817.6</v>
      </c>
      <c r="D33" s="225">
        <v>3.7</v>
      </c>
      <c r="E33" s="225">
        <v>2.8</v>
      </c>
      <c r="F33" s="226">
        <v>6790.4</v>
      </c>
      <c r="G33" s="225">
        <v>6.8</v>
      </c>
      <c r="H33" s="225">
        <v>9.1999999999999993</v>
      </c>
      <c r="I33" s="225">
        <v>7472.8</v>
      </c>
      <c r="J33" s="909">
        <v>6.1</v>
      </c>
      <c r="K33" s="909">
        <v>9.1</v>
      </c>
      <c r="L33" s="909">
        <v>9269.2999999999993</v>
      </c>
      <c r="M33" s="910">
        <v>7.6</v>
      </c>
      <c r="N33" s="909">
        <v>9.4</v>
      </c>
      <c r="P33" s="60"/>
      <c r="Q33" s="60"/>
      <c r="R33" s="60"/>
      <c r="S33" s="60"/>
    </row>
    <row r="34" spans="1:19">
      <c r="B34" s="554" t="s">
        <v>155</v>
      </c>
      <c r="C34" s="225">
        <v>865.5</v>
      </c>
      <c r="D34" s="225">
        <v>4.2</v>
      </c>
      <c r="E34" s="225">
        <v>2.7</v>
      </c>
      <c r="F34" s="226">
        <v>6912.7</v>
      </c>
      <c r="G34" s="225">
        <v>7.6</v>
      </c>
      <c r="H34" s="225">
        <v>8.6999999999999993</v>
      </c>
      <c r="I34" s="225">
        <v>7624.1</v>
      </c>
      <c r="J34" s="909">
        <v>7</v>
      </c>
      <c r="K34" s="909">
        <v>8.6</v>
      </c>
      <c r="L34" s="909">
        <v>9444.5</v>
      </c>
      <c r="M34" s="910">
        <v>8.1999999999999993</v>
      </c>
      <c r="N34" s="909">
        <v>9.1</v>
      </c>
      <c r="P34" s="60"/>
      <c r="Q34" s="60"/>
      <c r="R34" s="60"/>
      <c r="S34" s="60"/>
    </row>
    <row r="35" spans="1:19">
      <c r="B35" s="368"/>
      <c r="C35" s="225"/>
      <c r="D35" s="225"/>
      <c r="E35" s="61"/>
      <c r="F35" s="226"/>
      <c r="G35" s="225"/>
      <c r="H35" s="61"/>
      <c r="I35" s="225"/>
      <c r="J35" s="909"/>
      <c r="K35" s="909"/>
      <c r="L35" s="909"/>
      <c r="M35" s="910"/>
      <c r="N35" s="909"/>
      <c r="P35" s="60"/>
      <c r="Q35" s="60"/>
      <c r="R35" s="60"/>
      <c r="S35" s="60"/>
    </row>
    <row r="36" spans="1:19">
      <c r="B36" s="662" t="s">
        <v>283</v>
      </c>
      <c r="C36" s="225">
        <v>820.6</v>
      </c>
      <c r="D36" s="225">
        <v>2.7</v>
      </c>
      <c r="F36" s="225">
        <v>6662.3</v>
      </c>
      <c r="G36" s="225">
        <v>8.6999999999999993</v>
      </c>
      <c r="I36" s="225">
        <v>7352.5</v>
      </c>
      <c r="J36" s="909">
        <v>8.6</v>
      </c>
      <c r="K36" s="909"/>
      <c r="L36" s="909">
        <v>9071.2999999999993</v>
      </c>
      <c r="M36" s="909">
        <v>9.1</v>
      </c>
      <c r="N36" s="909"/>
    </row>
    <row r="37" spans="1:19">
      <c r="B37" s="368"/>
      <c r="C37" s="225"/>
      <c r="D37" s="225"/>
      <c r="E37" s="225"/>
      <c r="F37" s="226"/>
      <c r="G37" s="225"/>
      <c r="H37" s="225"/>
      <c r="I37" s="225"/>
      <c r="J37" s="909"/>
      <c r="K37" s="909"/>
      <c r="L37" s="909"/>
      <c r="M37" s="910"/>
      <c r="N37" s="909"/>
    </row>
    <row r="38" spans="1:19" ht="22.5" customHeight="1">
      <c r="A38" s="23">
        <v>2020</v>
      </c>
      <c r="B38" s="554" t="s">
        <v>144</v>
      </c>
      <c r="C38" s="225">
        <v>859</v>
      </c>
      <c r="D38" s="225">
        <v>7.3</v>
      </c>
      <c r="E38" s="225">
        <v>3</v>
      </c>
      <c r="F38" s="226">
        <v>7001.1</v>
      </c>
      <c r="G38" s="225">
        <v>9.1</v>
      </c>
      <c r="H38" s="225">
        <v>8.5</v>
      </c>
      <c r="I38" s="225">
        <v>7703.8</v>
      </c>
      <c r="J38" s="909">
        <v>8.3000000000000007</v>
      </c>
      <c r="K38" s="909">
        <v>8.3000000000000007</v>
      </c>
      <c r="L38" s="909">
        <v>9572.9</v>
      </c>
      <c r="M38" s="910">
        <v>9.5</v>
      </c>
      <c r="N38" s="909">
        <v>9</v>
      </c>
      <c r="P38" s="60"/>
      <c r="Q38" s="60"/>
      <c r="R38" s="60"/>
      <c r="S38" s="60"/>
    </row>
    <row r="39" spans="1:19">
      <c r="B39" s="554" t="s">
        <v>145</v>
      </c>
      <c r="C39" s="225">
        <v>866.2</v>
      </c>
      <c r="D39" s="225">
        <v>7.5</v>
      </c>
      <c r="E39" s="225">
        <v>3.3</v>
      </c>
      <c r="F39" s="226">
        <v>7081.6</v>
      </c>
      <c r="G39" s="225">
        <v>9.4</v>
      </c>
      <c r="H39" s="225">
        <v>8.3000000000000007</v>
      </c>
      <c r="I39" s="225">
        <v>7793</v>
      </c>
      <c r="J39" s="909">
        <v>8.4</v>
      </c>
      <c r="K39" s="909">
        <v>8.1</v>
      </c>
      <c r="L39" s="909">
        <v>9676.1</v>
      </c>
      <c r="M39" s="910">
        <v>9.6</v>
      </c>
      <c r="N39" s="909">
        <v>8.9</v>
      </c>
      <c r="P39" s="60"/>
      <c r="Q39" s="60"/>
      <c r="R39" s="60"/>
      <c r="S39" s="60"/>
    </row>
    <row r="40" spans="1:19">
      <c r="B40" s="554" t="s">
        <v>146</v>
      </c>
      <c r="C40" s="225">
        <v>964.8</v>
      </c>
      <c r="D40" s="225">
        <v>13</v>
      </c>
      <c r="E40" s="225">
        <v>4.2</v>
      </c>
      <c r="F40" s="226">
        <v>7335.9</v>
      </c>
      <c r="G40" s="225">
        <v>12</v>
      </c>
      <c r="H40" s="225">
        <v>8.6</v>
      </c>
      <c r="I40" s="225">
        <v>8098.2</v>
      </c>
      <c r="J40" s="909">
        <v>11.6</v>
      </c>
      <c r="K40" s="909">
        <v>8.1999999999999993</v>
      </c>
      <c r="L40" s="909">
        <v>9973.2000000000007</v>
      </c>
      <c r="M40" s="910">
        <v>12</v>
      </c>
      <c r="N40" s="909">
        <v>9.1</v>
      </c>
      <c r="P40" s="60"/>
      <c r="Q40" s="60"/>
      <c r="R40" s="60"/>
      <c r="S40" s="60"/>
    </row>
    <row r="41" spans="1:19">
      <c r="B41" s="554" t="s">
        <v>147</v>
      </c>
      <c r="C41" s="225">
        <v>992.5</v>
      </c>
      <c r="D41" s="225">
        <v>19.8</v>
      </c>
      <c r="E41" s="225">
        <v>5.7</v>
      </c>
      <c r="F41" s="226">
        <v>7466.1</v>
      </c>
      <c r="G41" s="225">
        <v>13.4</v>
      </c>
      <c r="H41" s="225">
        <v>8.9</v>
      </c>
      <c r="I41" s="225">
        <v>8259</v>
      </c>
      <c r="J41" s="909">
        <v>13.2</v>
      </c>
      <c r="K41" s="909">
        <v>8.6</v>
      </c>
      <c r="L41" s="909">
        <v>10160.299999999999</v>
      </c>
      <c r="M41" s="910">
        <v>13.3</v>
      </c>
      <c r="N41" s="909">
        <v>9.4</v>
      </c>
      <c r="P41" s="60"/>
      <c r="Q41" s="60"/>
      <c r="R41" s="60"/>
      <c r="S41" s="60"/>
    </row>
    <row r="42" spans="1:19">
      <c r="B42" s="554" t="s">
        <v>148</v>
      </c>
      <c r="C42" s="225">
        <v>991.8</v>
      </c>
      <c r="D42" s="225">
        <v>23.6</v>
      </c>
      <c r="E42" s="225">
        <v>7.6</v>
      </c>
      <c r="F42" s="226">
        <v>7523.8</v>
      </c>
      <c r="G42" s="225">
        <v>13.6</v>
      </c>
      <c r="H42" s="225">
        <v>9.3000000000000007</v>
      </c>
      <c r="I42" s="225">
        <v>8293.1</v>
      </c>
      <c r="J42" s="909">
        <v>13.7</v>
      </c>
      <c r="K42" s="909">
        <v>8.9</v>
      </c>
      <c r="L42" s="909">
        <v>10199.4</v>
      </c>
      <c r="M42" s="910">
        <v>13.6</v>
      </c>
      <c r="N42" s="909">
        <v>9.8000000000000007</v>
      </c>
      <c r="P42" s="60"/>
      <c r="Q42" s="60"/>
      <c r="R42" s="60"/>
      <c r="S42" s="60"/>
    </row>
    <row r="43" spans="1:19">
      <c r="B43" s="554" t="s">
        <v>149</v>
      </c>
      <c r="C43" s="225">
        <v>1001.9</v>
      </c>
      <c r="D43" s="225">
        <v>24.7</v>
      </c>
      <c r="E43" s="225">
        <v>9.6999999999999993</v>
      </c>
      <c r="F43" s="226">
        <v>7604.1</v>
      </c>
      <c r="G43" s="225">
        <v>14.2</v>
      </c>
      <c r="H43" s="225">
        <v>9.6999999999999993</v>
      </c>
      <c r="I43" s="225">
        <v>8364.7000000000007</v>
      </c>
      <c r="J43" s="909">
        <v>14</v>
      </c>
      <c r="K43" s="909">
        <v>9.4</v>
      </c>
      <c r="L43" s="909">
        <v>10261.5</v>
      </c>
      <c r="M43" s="910">
        <v>13.4</v>
      </c>
      <c r="N43" s="909">
        <v>10.1</v>
      </c>
      <c r="P43" s="60"/>
      <c r="Q43" s="60"/>
      <c r="R43" s="60"/>
      <c r="S43" s="60"/>
    </row>
    <row r="44" spans="1:19">
      <c r="B44" s="554" t="s">
        <v>150</v>
      </c>
      <c r="C44" s="225">
        <v>1024.5999999999999</v>
      </c>
      <c r="D44" s="225">
        <v>28.3</v>
      </c>
      <c r="E44" s="225">
        <v>11.9</v>
      </c>
      <c r="F44" s="226">
        <v>7717.8</v>
      </c>
      <c r="G44" s="225">
        <v>15.2</v>
      </c>
      <c r="H44" s="225">
        <v>10.3</v>
      </c>
      <c r="I44" s="225">
        <v>8507.4</v>
      </c>
      <c r="J44" s="909">
        <v>15.7</v>
      </c>
      <c r="K44" s="909">
        <v>10</v>
      </c>
      <c r="L44" s="909">
        <v>10431.9</v>
      </c>
      <c r="M44" s="910">
        <v>14.9</v>
      </c>
      <c r="N44" s="909">
        <v>10.6</v>
      </c>
      <c r="P44" s="60"/>
      <c r="Q44" s="60"/>
      <c r="R44" s="60"/>
      <c r="S44" s="60"/>
    </row>
    <row r="45" spans="1:19">
      <c r="B45" s="554" t="s">
        <v>151</v>
      </c>
      <c r="C45" s="225">
        <v>1058.5</v>
      </c>
      <c r="D45" s="225">
        <v>29.4</v>
      </c>
      <c r="E45" s="225">
        <v>14.1</v>
      </c>
      <c r="F45" s="226">
        <v>7858.4</v>
      </c>
      <c r="G45" s="225">
        <v>16.7</v>
      </c>
      <c r="H45" s="225">
        <v>11</v>
      </c>
      <c r="I45" s="225">
        <v>8692</v>
      </c>
      <c r="J45" s="909">
        <v>17.5</v>
      </c>
      <c r="K45" s="909">
        <v>10.8</v>
      </c>
      <c r="L45" s="909">
        <v>10637.6</v>
      </c>
      <c r="M45" s="910">
        <v>16.5</v>
      </c>
      <c r="N45" s="909">
        <v>11.2</v>
      </c>
      <c r="P45" s="60"/>
      <c r="Q45" s="60"/>
      <c r="R45" s="60"/>
      <c r="S45" s="60"/>
    </row>
    <row r="46" spans="1:19">
      <c r="B46" s="554" t="s">
        <v>152</v>
      </c>
      <c r="C46" s="225">
        <v>1057.4000000000001</v>
      </c>
      <c r="D46" s="225">
        <v>25.4</v>
      </c>
      <c r="E46" s="225">
        <v>15.9</v>
      </c>
      <c r="F46" s="226">
        <v>8027.1</v>
      </c>
      <c r="G46" s="225">
        <v>18.7</v>
      </c>
      <c r="H46" s="225">
        <v>11.9</v>
      </c>
      <c r="I46" s="225">
        <v>8870.4</v>
      </c>
      <c r="J46" s="909">
        <v>19.2</v>
      </c>
      <c r="K46" s="909">
        <v>11.8</v>
      </c>
      <c r="L46" s="909">
        <v>10860.3</v>
      </c>
      <c r="M46" s="910">
        <v>17.899999999999999</v>
      </c>
      <c r="N46" s="909">
        <v>12</v>
      </c>
      <c r="P46" s="60"/>
      <c r="Q46" s="60"/>
      <c r="R46" s="60"/>
      <c r="S46" s="60"/>
    </row>
    <row r="47" spans="1:19">
      <c r="B47" s="554" t="s">
        <v>153</v>
      </c>
      <c r="C47" s="225">
        <v>1085.7</v>
      </c>
      <c r="D47" s="225">
        <v>33.9</v>
      </c>
      <c r="E47" s="225">
        <v>18.399999999999999</v>
      </c>
      <c r="F47" s="226">
        <v>8166.5</v>
      </c>
      <c r="G47" s="225">
        <v>21.1</v>
      </c>
      <c r="H47" s="225">
        <v>13.2</v>
      </c>
      <c r="I47" s="225">
        <v>9017.5</v>
      </c>
      <c r="J47" s="909">
        <v>20.9</v>
      </c>
      <c r="K47" s="909">
        <v>13</v>
      </c>
      <c r="L47" s="909">
        <v>11048.7</v>
      </c>
      <c r="M47" s="910">
        <v>19.5</v>
      </c>
      <c r="N47" s="909">
        <v>13</v>
      </c>
      <c r="P47" s="60"/>
      <c r="Q47" s="60"/>
      <c r="R47" s="60"/>
      <c r="S47" s="60"/>
    </row>
    <row r="48" spans="1:19">
      <c r="B48" s="554" t="s">
        <v>154</v>
      </c>
      <c r="C48" s="225">
        <v>1095</v>
      </c>
      <c r="D48" s="225">
        <v>33.9</v>
      </c>
      <c r="E48" s="225">
        <v>20.9</v>
      </c>
      <c r="F48" s="226">
        <v>8264.6</v>
      </c>
      <c r="G48" s="225">
        <v>21.7</v>
      </c>
      <c r="H48" s="225">
        <v>14.4</v>
      </c>
      <c r="I48" s="225">
        <v>9135.6</v>
      </c>
      <c r="J48" s="909">
        <v>22.3</v>
      </c>
      <c r="K48" s="909">
        <v>14.3</v>
      </c>
      <c r="L48" s="909">
        <v>11194.1</v>
      </c>
      <c r="M48" s="910">
        <v>20.8</v>
      </c>
      <c r="N48" s="909">
        <v>14.1</v>
      </c>
      <c r="P48" s="60"/>
      <c r="Q48" s="60"/>
      <c r="R48" s="60"/>
      <c r="S48" s="60"/>
    </row>
    <row r="49" spans="1:19">
      <c r="B49" s="554" t="s">
        <v>155</v>
      </c>
      <c r="C49" s="225">
        <v>1177.2</v>
      </c>
      <c r="D49" s="225">
        <v>36</v>
      </c>
      <c r="E49" s="225">
        <v>23.6</v>
      </c>
      <c r="F49" s="226">
        <v>8495.7999999999993</v>
      </c>
      <c r="G49" s="225">
        <v>22.9</v>
      </c>
      <c r="H49" s="225">
        <v>15.7</v>
      </c>
      <c r="I49" s="225">
        <v>9405.7000000000007</v>
      </c>
      <c r="J49" s="909">
        <v>23.4</v>
      </c>
      <c r="K49" s="909">
        <v>15.7</v>
      </c>
      <c r="L49" s="909">
        <v>11461.9</v>
      </c>
      <c r="M49" s="910">
        <v>21.4</v>
      </c>
      <c r="N49" s="909">
        <v>15.2</v>
      </c>
      <c r="P49" s="60"/>
      <c r="Q49" s="60"/>
      <c r="R49" s="60"/>
      <c r="S49" s="60"/>
    </row>
    <row r="50" spans="1:19">
      <c r="B50" s="368"/>
      <c r="C50" s="225"/>
      <c r="D50" s="225"/>
      <c r="E50" s="61"/>
      <c r="F50" s="226"/>
      <c r="G50" s="225"/>
      <c r="H50" s="61"/>
      <c r="I50" s="225"/>
      <c r="J50" s="909"/>
      <c r="K50" s="909"/>
      <c r="L50" s="909"/>
      <c r="M50" s="910"/>
      <c r="N50" s="909"/>
      <c r="P50" s="60"/>
      <c r="Q50" s="60"/>
      <c r="R50" s="60"/>
      <c r="S50" s="60"/>
    </row>
    <row r="51" spans="1:19">
      <c r="B51" s="662" t="s">
        <v>283</v>
      </c>
      <c r="C51" s="225">
        <v>1014.5</v>
      </c>
      <c r="D51" s="225">
        <v>23.6</v>
      </c>
      <c r="F51" s="225">
        <v>7711.9</v>
      </c>
      <c r="G51" s="225">
        <v>15.7</v>
      </c>
      <c r="I51" s="225">
        <v>8511.7000000000007</v>
      </c>
      <c r="J51" s="909">
        <v>15.7</v>
      </c>
      <c r="K51" s="909"/>
      <c r="L51" s="909">
        <v>10456.5</v>
      </c>
      <c r="M51" s="909">
        <v>15.2</v>
      </c>
      <c r="N51" s="909"/>
    </row>
    <row r="52" spans="1:19">
      <c r="B52" s="368"/>
      <c r="C52" s="225"/>
      <c r="D52" s="225"/>
      <c r="E52" s="225"/>
      <c r="F52" s="226"/>
      <c r="G52" s="225"/>
      <c r="H52" s="225"/>
      <c r="I52" s="225"/>
      <c r="J52" s="909"/>
      <c r="K52" s="909"/>
      <c r="L52" s="909"/>
      <c r="M52" s="910"/>
      <c r="N52" s="909"/>
    </row>
    <row r="53" spans="1:19" ht="22.5" customHeight="1">
      <c r="A53" s="23">
        <v>2021</v>
      </c>
      <c r="B53" s="554" t="s">
        <v>144</v>
      </c>
      <c r="C53" s="225">
        <v>1183.0999999999999</v>
      </c>
      <c r="D53" s="225">
        <v>37.700000000000003</v>
      </c>
      <c r="E53" s="225">
        <v>26.1</v>
      </c>
      <c r="F53" s="226">
        <v>8600</v>
      </c>
      <c r="G53" s="225">
        <v>22.8</v>
      </c>
      <c r="H53" s="225">
        <v>16.8</v>
      </c>
      <c r="I53" s="225">
        <v>9532.7000000000007</v>
      </c>
      <c r="J53" s="909">
        <v>23.7</v>
      </c>
      <c r="K53" s="909">
        <v>17</v>
      </c>
      <c r="L53" s="909">
        <v>11643.3</v>
      </c>
      <c r="M53" s="910">
        <v>21.6</v>
      </c>
      <c r="N53" s="909">
        <v>16.2</v>
      </c>
      <c r="P53" s="60"/>
      <c r="Q53" s="60"/>
      <c r="R53" s="60"/>
      <c r="S53" s="60"/>
    </row>
    <row r="54" spans="1:19">
      <c r="B54" s="554" t="s">
        <v>145</v>
      </c>
      <c r="C54" s="225">
        <v>1199.9000000000001</v>
      </c>
      <c r="D54" s="225">
        <v>38.5</v>
      </c>
      <c r="E54" s="225">
        <v>28.7</v>
      </c>
      <c r="F54" s="226">
        <v>8706.2000000000007</v>
      </c>
      <c r="G54" s="225">
        <v>22.9</v>
      </c>
      <c r="H54" s="225">
        <v>17.899999999999999</v>
      </c>
      <c r="I54" s="225">
        <v>9650.9</v>
      </c>
      <c r="J54" s="909">
        <v>23.8</v>
      </c>
      <c r="K54" s="909">
        <v>18.3</v>
      </c>
      <c r="L54" s="909">
        <v>11790.4</v>
      </c>
      <c r="M54" s="910">
        <v>21.9</v>
      </c>
      <c r="N54" s="909">
        <v>17.2</v>
      </c>
      <c r="P54" s="60"/>
      <c r="Q54" s="60"/>
      <c r="R54" s="60"/>
      <c r="S54" s="60"/>
    </row>
    <row r="55" spans="1:19">
      <c r="B55" s="554" t="s">
        <v>146</v>
      </c>
      <c r="C55" s="225">
        <v>1232.8</v>
      </c>
      <c r="D55" s="225">
        <v>27.8</v>
      </c>
      <c r="E55" s="225">
        <v>29.9</v>
      </c>
      <c r="F55" s="226">
        <v>8860.6</v>
      </c>
      <c r="G55" s="225">
        <v>20.8</v>
      </c>
      <c r="H55" s="225">
        <v>18.7</v>
      </c>
      <c r="I55" s="225">
        <v>9838.6</v>
      </c>
      <c r="J55" s="909">
        <v>21.5</v>
      </c>
      <c r="K55" s="909">
        <v>19.100000000000001</v>
      </c>
      <c r="L55" s="909">
        <v>12009.8</v>
      </c>
      <c r="M55" s="910">
        <v>20.399999999999999</v>
      </c>
      <c r="N55" s="909">
        <v>17.899999999999999</v>
      </c>
      <c r="P55" s="60"/>
      <c r="Q55" s="60"/>
      <c r="R55" s="60"/>
      <c r="S55" s="60"/>
    </row>
    <row r="56" spans="1:19">
      <c r="B56" s="554" t="s">
        <v>147</v>
      </c>
      <c r="C56" s="225">
        <v>1244.2</v>
      </c>
      <c r="D56" s="225">
        <v>25.4</v>
      </c>
      <c r="E56" s="225">
        <v>30.4</v>
      </c>
      <c r="F56" s="226">
        <v>8944.6</v>
      </c>
      <c r="G56" s="225">
        <v>19.8</v>
      </c>
      <c r="H56" s="225">
        <v>19.2</v>
      </c>
      <c r="I56" s="225">
        <v>9947.2999999999993</v>
      </c>
      <c r="J56" s="909">
        <v>20.399999999999999</v>
      </c>
      <c r="K56" s="909">
        <v>19.7</v>
      </c>
      <c r="L56" s="909">
        <v>12154.1</v>
      </c>
      <c r="M56" s="910">
        <v>19.600000000000001</v>
      </c>
      <c r="N56" s="909">
        <v>18.399999999999999</v>
      </c>
      <c r="P56" s="60"/>
      <c r="Q56" s="60"/>
      <c r="R56" s="60"/>
      <c r="S56" s="60"/>
    </row>
    <row r="57" spans="1:19">
      <c r="B57" s="554" t="s">
        <v>148</v>
      </c>
      <c r="C57" s="225">
        <v>1246.5999999999999</v>
      </c>
      <c r="D57" s="225">
        <v>25.7</v>
      </c>
      <c r="E57" s="225">
        <v>30.6</v>
      </c>
      <c r="F57" s="226">
        <v>9016.7999999999993</v>
      </c>
      <c r="G57" s="225">
        <v>19.8</v>
      </c>
      <c r="H57" s="225">
        <v>19.7</v>
      </c>
      <c r="I57" s="225">
        <v>10033</v>
      </c>
      <c r="J57" s="909">
        <v>21</v>
      </c>
      <c r="K57" s="909">
        <v>20.3</v>
      </c>
      <c r="L57" s="909">
        <v>12264.7</v>
      </c>
      <c r="M57" s="910">
        <v>20.2</v>
      </c>
      <c r="N57" s="909">
        <v>19</v>
      </c>
      <c r="P57" s="60"/>
      <c r="Q57" s="60"/>
      <c r="R57" s="60"/>
      <c r="S57" s="60"/>
    </row>
    <row r="58" spans="1:19">
      <c r="B58" s="554" t="s">
        <v>149</v>
      </c>
      <c r="C58" s="225">
        <v>1293.3</v>
      </c>
      <c r="D58" s="225">
        <v>29.1</v>
      </c>
      <c r="E58" s="225">
        <v>30.9</v>
      </c>
      <c r="F58" s="226">
        <v>9136.2000000000007</v>
      </c>
      <c r="G58" s="225">
        <v>20.100000000000001</v>
      </c>
      <c r="H58" s="225">
        <v>20.2</v>
      </c>
      <c r="I58" s="225">
        <v>10164.799999999999</v>
      </c>
      <c r="J58" s="909">
        <v>21.5</v>
      </c>
      <c r="K58" s="909">
        <v>20.9</v>
      </c>
      <c r="L58" s="909">
        <v>12401.6</v>
      </c>
      <c r="M58" s="910">
        <v>20.9</v>
      </c>
      <c r="N58" s="909">
        <v>19.600000000000001</v>
      </c>
      <c r="P58" s="60"/>
      <c r="Q58" s="60"/>
      <c r="R58" s="60"/>
      <c r="S58" s="60"/>
    </row>
    <row r="59" spans="1:19">
      <c r="B59" s="554" t="s">
        <v>150</v>
      </c>
      <c r="C59" s="225">
        <v>1317</v>
      </c>
      <c r="D59" s="225">
        <v>28.5</v>
      </c>
      <c r="E59" s="225">
        <v>30.9</v>
      </c>
      <c r="F59" s="226">
        <v>9269.6</v>
      </c>
      <c r="G59" s="225">
        <v>20.100000000000001</v>
      </c>
      <c r="H59" s="225">
        <v>20.6</v>
      </c>
      <c r="I59" s="225">
        <v>10303.6</v>
      </c>
      <c r="J59" s="909">
        <v>21.1</v>
      </c>
      <c r="K59" s="909">
        <v>21.4</v>
      </c>
      <c r="L59" s="909">
        <v>12563.4</v>
      </c>
      <c r="M59" s="910">
        <v>20.399999999999999</v>
      </c>
      <c r="N59" s="909">
        <v>20.100000000000001</v>
      </c>
      <c r="P59" s="60"/>
      <c r="Q59" s="60"/>
      <c r="R59" s="60"/>
      <c r="S59" s="60"/>
    </row>
    <row r="60" spans="1:19">
      <c r="B60" s="554" t="s">
        <v>151</v>
      </c>
      <c r="C60" s="225">
        <v>1355.2</v>
      </c>
      <c r="D60" s="225">
        <v>28</v>
      </c>
      <c r="E60" s="225">
        <v>30.8</v>
      </c>
      <c r="F60" s="226">
        <v>9412.4</v>
      </c>
      <c r="G60" s="225">
        <v>19.8</v>
      </c>
      <c r="H60" s="225">
        <v>20.9</v>
      </c>
      <c r="I60" s="225">
        <v>10513.6</v>
      </c>
      <c r="J60" s="909">
        <v>21</v>
      </c>
      <c r="K60" s="909">
        <v>21.7</v>
      </c>
      <c r="L60" s="909">
        <v>12789.9</v>
      </c>
      <c r="M60" s="910">
        <v>20.2</v>
      </c>
      <c r="N60" s="909">
        <v>20.399999999999999</v>
      </c>
      <c r="P60" s="60"/>
      <c r="Q60" s="60"/>
      <c r="R60" s="60"/>
      <c r="S60" s="60"/>
    </row>
    <row r="61" spans="1:19">
      <c r="B61" s="554" t="s">
        <v>152</v>
      </c>
      <c r="C61" s="225">
        <v>1318.7</v>
      </c>
      <c r="D61" s="225">
        <v>24.7</v>
      </c>
      <c r="E61" s="225">
        <v>30.8</v>
      </c>
      <c r="F61" s="226">
        <v>9449</v>
      </c>
      <c r="G61" s="225">
        <v>17.7</v>
      </c>
      <c r="H61" s="225">
        <v>20.8</v>
      </c>
      <c r="I61" s="225">
        <v>10488.1</v>
      </c>
      <c r="J61" s="909">
        <v>18.2</v>
      </c>
      <c r="K61" s="909">
        <v>21.6</v>
      </c>
      <c r="L61" s="909">
        <v>12742</v>
      </c>
      <c r="M61" s="910">
        <v>17.3</v>
      </c>
      <c r="N61" s="909">
        <v>20.399999999999999</v>
      </c>
      <c r="P61" s="60"/>
      <c r="Q61" s="60"/>
      <c r="R61" s="60"/>
      <c r="S61" s="60"/>
    </row>
    <row r="62" spans="1:19">
      <c r="B62" s="554" t="s">
        <v>153</v>
      </c>
      <c r="C62" s="225">
        <v>1372.7</v>
      </c>
      <c r="D62" s="225">
        <v>26.4</v>
      </c>
      <c r="E62" s="225">
        <v>30.2</v>
      </c>
      <c r="F62" s="226">
        <v>9536</v>
      </c>
      <c r="G62" s="225">
        <v>16.8</v>
      </c>
      <c r="H62" s="225">
        <v>20.399999999999999</v>
      </c>
      <c r="I62" s="225">
        <v>10581.7</v>
      </c>
      <c r="J62" s="909">
        <v>17.3</v>
      </c>
      <c r="K62" s="909">
        <v>21.3</v>
      </c>
      <c r="L62" s="909">
        <v>12873.4</v>
      </c>
      <c r="M62" s="910">
        <v>16.5</v>
      </c>
      <c r="N62" s="909">
        <v>20.100000000000001</v>
      </c>
      <c r="P62" s="60"/>
      <c r="Q62" s="60"/>
      <c r="R62" s="60"/>
      <c r="S62" s="60"/>
    </row>
    <row r="63" spans="1:19">
      <c r="B63" s="554" t="s">
        <v>154</v>
      </c>
      <c r="C63" s="225">
        <v>1355.1</v>
      </c>
      <c r="D63" s="225">
        <v>23.8</v>
      </c>
      <c r="E63" s="225">
        <v>29.3</v>
      </c>
      <c r="F63" s="226">
        <v>9510.7000000000007</v>
      </c>
      <c r="G63" s="225">
        <v>15.1</v>
      </c>
      <c r="H63" s="225">
        <v>19.899999999999999</v>
      </c>
      <c r="I63" s="225">
        <v>10545.8</v>
      </c>
      <c r="J63" s="909">
        <v>15.4</v>
      </c>
      <c r="K63" s="909">
        <v>20.7</v>
      </c>
      <c r="L63" s="909">
        <v>12862</v>
      </c>
      <c r="M63" s="910">
        <v>14.9</v>
      </c>
      <c r="N63" s="909">
        <v>19.600000000000001</v>
      </c>
      <c r="P63" s="60"/>
      <c r="Q63" s="60"/>
      <c r="R63" s="60"/>
      <c r="S63" s="60"/>
    </row>
    <row r="64" spans="1:19">
      <c r="B64" s="554" t="s">
        <v>155</v>
      </c>
      <c r="C64" s="225">
        <v>1459.9</v>
      </c>
      <c r="D64" s="225">
        <v>24</v>
      </c>
      <c r="E64" s="225">
        <v>28.3</v>
      </c>
      <c r="F64" s="226">
        <v>9638.9</v>
      </c>
      <c r="G64" s="225">
        <v>13.5</v>
      </c>
      <c r="H64" s="225">
        <v>19.100000000000001</v>
      </c>
      <c r="I64" s="225">
        <v>10647.3</v>
      </c>
      <c r="J64" s="909">
        <v>13.2</v>
      </c>
      <c r="K64" s="909">
        <v>19.899999999999999</v>
      </c>
      <c r="L64" s="909">
        <v>12985.4</v>
      </c>
      <c r="M64" s="910">
        <v>13.3</v>
      </c>
      <c r="N64" s="909">
        <v>18.899999999999999</v>
      </c>
      <c r="P64" s="60"/>
      <c r="Q64" s="60"/>
      <c r="R64" s="60"/>
      <c r="S64" s="60"/>
    </row>
    <row r="65" spans="1:19">
      <c r="B65" s="368"/>
      <c r="C65" s="225"/>
      <c r="D65" s="225"/>
      <c r="E65" s="61"/>
      <c r="F65" s="226"/>
      <c r="G65" s="225"/>
      <c r="H65" s="61"/>
      <c r="I65" s="225"/>
      <c r="J65" s="909"/>
      <c r="K65" s="909"/>
      <c r="L65" s="909"/>
      <c r="M65" s="910"/>
      <c r="N65" s="909"/>
      <c r="P65" s="60"/>
      <c r="Q65" s="60"/>
      <c r="R65" s="60"/>
      <c r="S65" s="60"/>
    </row>
    <row r="66" spans="1:19">
      <c r="B66" s="662" t="s">
        <v>283</v>
      </c>
      <c r="C66" s="225">
        <v>1298.2133834139449</v>
      </c>
      <c r="D66" s="225">
        <v>28.306753496979582</v>
      </c>
      <c r="F66" s="225">
        <v>9173.4097090305095</v>
      </c>
      <c r="G66" s="225">
        <v>19.100000000000001</v>
      </c>
      <c r="I66" s="225">
        <v>10187.288883262494</v>
      </c>
      <c r="J66" s="909">
        <v>19.85860748274586</v>
      </c>
      <c r="K66" s="909"/>
      <c r="L66" s="909">
        <v>12423.187213895826</v>
      </c>
      <c r="M66" s="909">
        <v>18.942487806515633</v>
      </c>
      <c r="N66" s="909"/>
    </row>
    <row r="67" spans="1:19">
      <c r="B67" s="368"/>
      <c r="C67" s="225"/>
      <c r="D67" s="225"/>
      <c r="E67" s="225"/>
      <c r="F67" s="226"/>
      <c r="G67" s="225"/>
      <c r="H67" s="225"/>
      <c r="I67" s="225"/>
      <c r="J67" s="909"/>
      <c r="K67" s="909"/>
      <c r="L67" s="909"/>
      <c r="M67" s="910"/>
      <c r="N67" s="909"/>
    </row>
    <row r="68" spans="1:19">
      <c r="A68" s="23">
        <v>2022</v>
      </c>
      <c r="B68" s="554" t="s">
        <v>144</v>
      </c>
      <c r="C68" s="225">
        <v>1500.4</v>
      </c>
      <c r="D68" s="225">
        <v>26.8</v>
      </c>
      <c r="E68" s="225">
        <v>27.4</v>
      </c>
      <c r="F68" s="226">
        <v>9651</v>
      </c>
      <c r="G68" s="225">
        <v>12.2</v>
      </c>
      <c r="H68" s="225">
        <v>18.2</v>
      </c>
      <c r="I68" s="225">
        <v>10667.7</v>
      </c>
      <c r="J68" s="909">
        <v>11.9</v>
      </c>
      <c r="K68" s="909">
        <v>18.899999999999999</v>
      </c>
      <c r="L68" s="909">
        <v>13058.1</v>
      </c>
      <c r="M68" s="910">
        <v>12.2</v>
      </c>
      <c r="N68" s="909">
        <v>18.2</v>
      </c>
      <c r="P68" s="62"/>
      <c r="Q68" s="62"/>
      <c r="R68" s="63"/>
    </row>
    <row r="69" spans="1:19">
      <c r="B69" s="554" t="s">
        <v>145</v>
      </c>
      <c r="C69" s="225">
        <v>1507.1</v>
      </c>
      <c r="D69" s="225">
        <v>25.6</v>
      </c>
      <c r="E69" s="225">
        <v>26.3</v>
      </c>
      <c r="F69" s="226">
        <v>9735.7999999999993</v>
      </c>
      <c r="G69" s="225">
        <v>11.8</v>
      </c>
      <c r="H69" s="225">
        <v>17.3</v>
      </c>
      <c r="I69" s="225">
        <v>10755.1</v>
      </c>
      <c r="J69" s="909">
        <v>11.4</v>
      </c>
      <c r="K69" s="909">
        <v>17.8</v>
      </c>
      <c r="L69" s="909">
        <v>13166.5</v>
      </c>
      <c r="M69" s="910">
        <v>11.7</v>
      </c>
      <c r="N69" s="909">
        <v>17.3</v>
      </c>
      <c r="P69" s="62"/>
      <c r="Q69" s="62"/>
      <c r="R69" s="63"/>
    </row>
    <row r="70" spans="1:19">
      <c r="B70" s="554" t="s">
        <v>146</v>
      </c>
      <c r="C70" s="225">
        <v>1589.6</v>
      </c>
      <c r="D70" s="225">
        <v>28.9</v>
      </c>
      <c r="E70" s="225">
        <v>26.4</v>
      </c>
      <c r="F70" s="226">
        <v>10073.4</v>
      </c>
      <c r="G70" s="225">
        <v>13.7</v>
      </c>
      <c r="H70" s="225">
        <v>16.7</v>
      </c>
      <c r="I70" s="225">
        <v>11575.6</v>
      </c>
      <c r="J70" s="909">
        <v>17.7</v>
      </c>
      <c r="K70" s="909">
        <v>17.5</v>
      </c>
      <c r="L70" s="909">
        <v>13992.4</v>
      </c>
      <c r="M70" s="910">
        <v>16.5</v>
      </c>
      <c r="N70" s="909">
        <v>17</v>
      </c>
      <c r="P70" s="62"/>
      <c r="Q70" s="62"/>
      <c r="R70" s="63"/>
    </row>
    <row r="71" spans="1:19">
      <c r="B71" s="554" t="s">
        <v>147</v>
      </c>
      <c r="C71" s="225">
        <v>1635.1</v>
      </c>
      <c r="D71" s="225">
        <v>31.4</v>
      </c>
      <c r="E71" s="225">
        <v>26.9</v>
      </c>
      <c r="F71" s="226">
        <v>10193.4</v>
      </c>
      <c r="G71" s="225">
        <v>14</v>
      </c>
      <c r="H71" s="225">
        <v>16.2</v>
      </c>
      <c r="I71" s="225">
        <v>11940.6</v>
      </c>
      <c r="J71" s="909">
        <v>20</v>
      </c>
      <c r="K71" s="909">
        <v>17.5</v>
      </c>
      <c r="L71" s="909">
        <v>14355.9</v>
      </c>
      <c r="M71" s="910">
        <v>18.100000000000001</v>
      </c>
      <c r="N71" s="909">
        <v>16.899999999999999</v>
      </c>
      <c r="P71" s="62"/>
      <c r="Q71" s="62"/>
      <c r="R71" s="63"/>
    </row>
    <row r="72" spans="1:19">
      <c r="B72" s="554" t="s">
        <v>148</v>
      </c>
      <c r="C72" s="225">
        <v>1603.9</v>
      </c>
      <c r="D72" s="225">
        <v>28.7</v>
      </c>
      <c r="E72" s="225">
        <v>27.2</v>
      </c>
      <c r="F72" s="226">
        <v>10117.5</v>
      </c>
      <c r="G72" s="225">
        <v>12.2</v>
      </c>
      <c r="H72" s="225">
        <v>15.6</v>
      </c>
      <c r="I72" s="225">
        <v>11897</v>
      </c>
      <c r="J72" s="909">
        <v>18.600000000000001</v>
      </c>
      <c r="K72" s="909">
        <v>17.3</v>
      </c>
      <c r="L72" s="909">
        <v>14339.7</v>
      </c>
      <c r="M72" s="910">
        <v>16.899999999999999</v>
      </c>
      <c r="N72" s="909">
        <v>16.600000000000001</v>
      </c>
      <c r="P72" s="62"/>
      <c r="Q72" s="62"/>
      <c r="R72" s="63"/>
    </row>
    <row r="73" spans="1:19">
      <c r="B73" s="554" t="s">
        <v>149</v>
      </c>
      <c r="C73" s="225">
        <v>1545.5</v>
      </c>
      <c r="D73" s="225">
        <v>19.5</v>
      </c>
      <c r="E73" s="225">
        <v>26.4</v>
      </c>
      <c r="F73" s="226">
        <v>10143.6</v>
      </c>
      <c r="G73" s="225">
        <v>11</v>
      </c>
      <c r="H73" s="225">
        <v>14.8</v>
      </c>
      <c r="I73" s="225">
        <v>11901.4</v>
      </c>
      <c r="J73" s="909">
        <v>17.100000000000001</v>
      </c>
      <c r="K73" s="909">
        <v>16.899999999999999</v>
      </c>
      <c r="L73" s="909">
        <v>14334.9</v>
      </c>
      <c r="M73" s="910">
        <v>15.6</v>
      </c>
      <c r="N73" s="909">
        <v>16.100000000000001</v>
      </c>
      <c r="P73" s="62"/>
      <c r="Q73" s="62"/>
      <c r="R73" s="63"/>
    </row>
    <row r="74" spans="1:19">
      <c r="B74" s="554" t="s">
        <v>150</v>
      </c>
      <c r="C74" s="225">
        <v>1564.9</v>
      </c>
      <c r="D74" s="225">
        <v>18.8</v>
      </c>
      <c r="E74" s="225">
        <v>25.6</v>
      </c>
      <c r="F74" s="226">
        <v>10253.6</v>
      </c>
      <c r="G74" s="225">
        <v>10.6</v>
      </c>
      <c r="H74" s="225">
        <v>14</v>
      </c>
      <c r="I74" s="225">
        <v>11955.3</v>
      </c>
      <c r="J74" s="909">
        <v>16</v>
      </c>
      <c r="K74" s="909">
        <v>16.5</v>
      </c>
      <c r="L74" s="909">
        <v>14410</v>
      </c>
      <c r="M74" s="910">
        <v>14.7</v>
      </c>
      <c r="N74" s="909">
        <v>15.7</v>
      </c>
      <c r="P74" s="62"/>
      <c r="Q74" s="62"/>
      <c r="R74" s="63"/>
    </row>
    <row r="75" spans="1:19">
      <c r="B75" s="554" t="s">
        <v>151</v>
      </c>
      <c r="C75" s="225">
        <v>1534.1</v>
      </c>
      <c r="D75" s="225">
        <v>13.2</v>
      </c>
      <c r="E75" s="225">
        <v>24.3</v>
      </c>
      <c r="F75" s="226">
        <v>10285.9</v>
      </c>
      <c r="G75" s="225">
        <v>9.3000000000000007</v>
      </c>
      <c r="H75" s="225">
        <v>13.2</v>
      </c>
      <c r="I75" s="225">
        <v>11986.9</v>
      </c>
      <c r="J75" s="909">
        <v>14</v>
      </c>
      <c r="K75" s="909">
        <v>15.9</v>
      </c>
      <c r="L75" s="909">
        <v>14450.7</v>
      </c>
      <c r="M75" s="910">
        <v>13</v>
      </c>
      <c r="N75" s="909">
        <v>15.1</v>
      </c>
      <c r="P75" s="62"/>
      <c r="Q75" s="62"/>
      <c r="R75" s="63"/>
    </row>
    <row r="76" spans="1:19">
      <c r="B76" s="554" t="s">
        <v>152</v>
      </c>
      <c r="C76" s="225">
        <v>1528.6</v>
      </c>
      <c r="D76" s="225">
        <v>15.9</v>
      </c>
      <c r="E76" s="225">
        <v>23.6</v>
      </c>
      <c r="F76" s="226">
        <v>10351.4</v>
      </c>
      <c r="G76" s="225">
        <v>9.6</v>
      </c>
      <c r="H76" s="225">
        <v>12.5</v>
      </c>
      <c r="I76" s="225">
        <v>12051.5</v>
      </c>
      <c r="J76" s="909">
        <v>14.9</v>
      </c>
      <c r="K76" s="909">
        <v>15.6</v>
      </c>
      <c r="L76" s="909">
        <v>14539.6</v>
      </c>
      <c r="M76" s="910">
        <v>14.1</v>
      </c>
      <c r="N76" s="909">
        <v>14.8</v>
      </c>
      <c r="P76" s="62"/>
      <c r="Q76" s="62"/>
      <c r="R76" s="63"/>
    </row>
    <row r="77" spans="1:19">
      <c r="B77" s="554" t="s">
        <v>153</v>
      </c>
      <c r="C77" s="225">
        <v>1456.7</v>
      </c>
      <c r="D77" s="225">
        <v>6.1</v>
      </c>
      <c r="E77" s="225">
        <v>21.9</v>
      </c>
      <c r="F77" s="226">
        <v>10338.4</v>
      </c>
      <c r="G77" s="225">
        <v>8.4</v>
      </c>
      <c r="H77" s="225">
        <v>11.8</v>
      </c>
      <c r="I77" s="225">
        <v>12045.7</v>
      </c>
      <c r="J77" s="909">
        <v>13.8</v>
      </c>
      <c r="K77" s="909">
        <v>15.3</v>
      </c>
      <c r="L77" s="909">
        <v>14547</v>
      </c>
      <c r="M77" s="910">
        <v>13</v>
      </c>
      <c r="N77" s="909">
        <v>14.5</v>
      </c>
      <c r="P77" s="62"/>
      <c r="Q77" s="62"/>
      <c r="R77" s="63"/>
    </row>
    <row r="78" spans="1:19">
      <c r="B78" s="554" t="s">
        <v>154</v>
      </c>
      <c r="C78" s="225">
        <v>1458</v>
      </c>
      <c r="D78" s="225">
        <v>7.6</v>
      </c>
      <c r="E78" s="225">
        <v>20.6</v>
      </c>
      <c r="F78" s="226">
        <v>10417</v>
      </c>
      <c r="G78" s="225">
        <v>9.5</v>
      </c>
      <c r="H78" s="225">
        <v>11.3</v>
      </c>
      <c r="I78" s="225">
        <v>12162.9</v>
      </c>
      <c r="J78" s="909">
        <v>15.3</v>
      </c>
      <c r="K78" s="909">
        <v>15.3</v>
      </c>
      <c r="L78" s="909">
        <v>14676</v>
      </c>
      <c r="M78" s="910">
        <v>14.1</v>
      </c>
      <c r="N78" s="909">
        <v>14.4</v>
      </c>
      <c r="P78" s="62"/>
      <c r="Q78" s="62"/>
      <c r="R78" s="63"/>
    </row>
    <row r="79" spans="1:19">
      <c r="B79" s="554" t="s">
        <v>155</v>
      </c>
      <c r="C79" s="225">
        <v>1453.6</v>
      </c>
      <c r="D79" s="225">
        <v>-0.4</v>
      </c>
      <c r="E79" s="225">
        <v>18.5</v>
      </c>
      <c r="F79" s="226">
        <v>10497.1</v>
      </c>
      <c r="G79" s="225">
        <v>8.9</v>
      </c>
      <c r="H79" s="225">
        <v>10.9</v>
      </c>
      <c r="I79" s="225">
        <v>12289.6</v>
      </c>
      <c r="J79" s="909">
        <v>15.4</v>
      </c>
      <c r="K79" s="909">
        <v>15.5</v>
      </c>
      <c r="L79" s="909">
        <v>14839.8</v>
      </c>
      <c r="M79" s="910">
        <v>14.3</v>
      </c>
      <c r="N79" s="909">
        <v>14.5</v>
      </c>
      <c r="P79" s="62"/>
      <c r="Q79" s="62"/>
      <c r="R79" s="63"/>
    </row>
    <row r="80" spans="1:19">
      <c r="B80" s="368"/>
      <c r="C80" s="225"/>
      <c r="D80" s="225"/>
      <c r="E80" s="61"/>
      <c r="F80" s="226"/>
      <c r="G80" s="225"/>
      <c r="H80" s="61"/>
      <c r="I80" s="225"/>
      <c r="J80" s="909"/>
      <c r="K80" s="909"/>
      <c r="L80" s="909"/>
      <c r="M80" s="910"/>
      <c r="N80" s="909"/>
      <c r="R80" s="63"/>
    </row>
    <row r="81" spans="1:18">
      <c r="B81" s="662" t="s">
        <v>283</v>
      </c>
      <c r="C81" s="225">
        <v>1531.5</v>
      </c>
      <c r="D81" s="225">
        <v>18.5</v>
      </c>
      <c r="F81" s="225">
        <v>10171.5</v>
      </c>
      <c r="G81" s="225">
        <v>10.9</v>
      </c>
      <c r="I81" s="225">
        <v>11769.1</v>
      </c>
      <c r="J81" s="909">
        <v>15.5</v>
      </c>
      <c r="K81" s="909"/>
      <c r="L81" s="909">
        <v>14225.9</v>
      </c>
      <c r="M81" s="909">
        <v>14.5</v>
      </c>
      <c r="N81" s="909"/>
      <c r="R81" s="63"/>
    </row>
    <row r="82" spans="1:18">
      <c r="B82" s="368"/>
      <c r="C82" s="225"/>
      <c r="D82" s="225"/>
      <c r="F82" s="226"/>
      <c r="G82" s="225"/>
      <c r="I82" s="225"/>
      <c r="J82" s="909"/>
      <c r="K82" s="909"/>
      <c r="L82" s="909"/>
      <c r="M82" s="910"/>
      <c r="N82" s="909"/>
      <c r="R82" s="63"/>
    </row>
    <row r="83" spans="1:18">
      <c r="A83" s="23">
        <v>2023</v>
      </c>
      <c r="B83" s="554" t="s">
        <v>144</v>
      </c>
      <c r="C83" s="225">
        <v>1411.365737564</v>
      </c>
      <c r="D83" s="225">
        <v>-5.9310504057298203</v>
      </c>
      <c r="E83" s="225">
        <v>15.784346997722478</v>
      </c>
      <c r="F83" s="226">
        <v>10518.322592590999</v>
      </c>
      <c r="G83" s="225">
        <v>8.9872256890533464</v>
      </c>
      <c r="H83" s="225">
        <v>10.665856195041624</v>
      </c>
      <c r="I83" s="225">
        <v>12322.462075727082</v>
      </c>
      <c r="J83" s="909">
        <v>15.511615136506428</v>
      </c>
      <c r="K83" s="909">
        <v>15.821081313233655</v>
      </c>
      <c r="L83" s="909">
        <v>14891.084264057083</v>
      </c>
      <c r="M83" s="910">
        <v>14.036870426966574</v>
      </c>
      <c r="N83" s="909">
        <v>14.668072182534962</v>
      </c>
      <c r="P83" s="62"/>
      <c r="Q83" s="62"/>
      <c r="R83" s="63"/>
    </row>
    <row r="84" spans="1:18">
      <c r="B84" s="554" t="s">
        <v>145</v>
      </c>
      <c r="C84" s="225">
        <v>1439.31998346004</v>
      </c>
      <c r="D84" s="225">
        <v>-4.4970843829392981</v>
      </c>
      <c r="E84" s="225">
        <v>13.276494596272753</v>
      </c>
      <c r="F84" s="226">
        <v>10549.863948063041</v>
      </c>
      <c r="G84" s="225">
        <v>8.361351067692091</v>
      </c>
      <c r="H84" s="225">
        <v>10.377111333875099</v>
      </c>
      <c r="I84" s="225">
        <v>12345.802725401752</v>
      </c>
      <c r="J84" s="909">
        <v>14.79009744328026</v>
      </c>
      <c r="K84" s="909">
        <v>16.100133546021823</v>
      </c>
      <c r="L84" s="909">
        <v>14905.799547281751</v>
      </c>
      <c r="M84" s="910">
        <v>13.209847588531831</v>
      </c>
      <c r="N84" s="909">
        <v>14.796230216467142</v>
      </c>
      <c r="P84" s="62"/>
      <c r="Q84" s="62"/>
      <c r="R84" s="63"/>
    </row>
    <row r="85" spans="1:18">
      <c r="B85" s="554" t="s">
        <v>146</v>
      </c>
      <c r="C85" s="225">
        <v>1477.9606436327397</v>
      </c>
      <c r="D85" s="225">
        <v>-7.0239136204284902</v>
      </c>
      <c r="E85" s="225">
        <v>10.279345361995118</v>
      </c>
      <c r="F85" s="226">
        <v>10659.665057687649</v>
      </c>
      <c r="G85" s="225">
        <v>5.8200146976573164</v>
      </c>
      <c r="H85" s="225">
        <v>9.7214728413148404</v>
      </c>
      <c r="I85" s="225">
        <v>12293.351273938053</v>
      </c>
      <c r="J85" s="909">
        <v>6.2009329779666</v>
      </c>
      <c r="K85" s="909">
        <v>15.145703723666131</v>
      </c>
      <c r="L85" s="909">
        <v>14868.471674548055</v>
      </c>
      <c r="M85" s="910">
        <v>6.2612202130032601</v>
      </c>
      <c r="N85" s="909">
        <v>13.942325513432957</v>
      </c>
      <c r="P85" s="62"/>
      <c r="Q85" s="62"/>
      <c r="R85" s="63"/>
    </row>
    <row r="86" spans="1:18">
      <c r="B86" s="554" t="s">
        <v>147</v>
      </c>
      <c r="C86" s="225">
        <v>1499.4398436461902</v>
      </c>
      <c r="D86" s="225">
        <v>-8.2985866297080708</v>
      </c>
      <c r="E86" s="225">
        <v>6.9694249026131674</v>
      </c>
      <c r="F86" s="226">
        <v>10779.42032920519</v>
      </c>
      <c r="G86" s="225">
        <v>5.7487514704896769</v>
      </c>
      <c r="H86" s="225">
        <v>9.0371006766968094</v>
      </c>
      <c r="I86" s="225">
        <v>12386.649987489123</v>
      </c>
      <c r="J86" s="909">
        <v>3.7355050394837441</v>
      </c>
      <c r="K86" s="909">
        <v>13.787139875510606</v>
      </c>
      <c r="L86" s="909">
        <v>14981.319011619124</v>
      </c>
      <c r="M86" s="910">
        <v>4.3565419399421712</v>
      </c>
      <c r="N86" s="909">
        <v>12.79573136518087</v>
      </c>
      <c r="P86" s="62"/>
      <c r="Q86" s="62"/>
      <c r="R86" s="63"/>
    </row>
    <row r="87" spans="1:18">
      <c r="B87" s="554" t="s">
        <v>148</v>
      </c>
      <c r="C87" s="225">
        <v>1497.0353154198801</v>
      </c>
      <c r="D87" s="225">
        <v>-6.6637524404253963</v>
      </c>
      <c r="E87" s="225">
        <v>4.0250845806111464</v>
      </c>
      <c r="F87" s="226">
        <v>10837.893099972882</v>
      </c>
      <c r="G87" s="225">
        <v>7.120294626687107</v>
      </c>
      <c r="H87" s="225">
        <v>8.6131643134241909</v>
      </c>
      <c r="I87" s="225">
        <v>12306.549587987078</v>
      </c>
      <c r="J87" s="909">
        <v>3.4427317154993808</v>
      </c>
      <c r="K87" s="909">
        <v>12.525809479742795</v>
      </c>
      <c r="L87" s="909">
        <v>14885.173442967078</v>
      </c>
      <c r="M87" s="910">
        <v>3.8038402569915641</v>
      </c>
      <c r="N87" s="909">
        <v>11.702851381296062</v>
      </c>
      <c r="P87" s="62"/>
      <c r="Q87" s="62"/>
      <c r="R87" s="63"/>
    </row>
    <row r="88" spans="1:18">
      <c r="B88" s="554" t="s">
        <v>149</v>
      </c>
      <c r="C88" s="225">
        <v>1552.3751190824801</v>
      </c>
      <c r="D88" s="225">
        <v>0.44649299815058274</v>
      </c>
      <c r="E88" s="225">
        <v>2.4376460794159729</v>
      </c>
      <c r="F88" s="226">
        <v>10973.95334324448</v>
      </c>
      <c r="G88" s="225">
        <v>8.1857018760647335</v>
      </c>
      <c r="H88" s="225">
        <v>8.3764299125629389</v>
      </c>
      <c r="I88" s="225">
        <v>12516.610267588489</v>
      </c>
      <c r="J88" s="909">
        <v>5.1696568375345642</v>
      </c>
      <c r="K88" s="909">
        <v>11.532914427162941</v>
      </c>
      <c r="L88" s="909">
        <v>15092.543352308487</v>
      </c>
      <c r="M88" s="910">
        <v>5.2855279219795825</v>
      </c>
      <c r="N88" s="909">
        <v>10.844207932107892</v>
      </c>
      <c r="P88" s="62"/>
      <c r="Q88" s="62"/>
      <c r="R88" s="63"/>
    </row>
    <row r="89" spans="1:18">
      <c r="B89" s="554" t="s">
        <v>150</v>
      </c>
      <c r="C89" s="225">
        <v>1531.4510555857</v>
      </c>
      <c r="D89" s="225">
        <v>-2.1360308242088677</v>
      </c>
      <c r="E89" s="225">
        <v>0.69089284704497755</v>
      </c>
      <c r="F89" s="226">
        <v>11080.818796015699</v>
      </c>
      <c r="G89" s="225">
        <v>8.0680227941256177</v>
      </c>
      <c r="H89" s="225">
        <v>8.164171118949314</v>
      </c>
      <c r="I89" s="225">
        <v>12726.250766167712</v>
      </c>
      <c r="J89" s="909">
        <v>6.4482172155184481</v>
      </c>
      <c r="K89" s="909">
        <v>10.734360101364326</v>
      </c>
      <c r="L89" s="909">
        <v>15334.724261717711</v>
      </c>
      <c r="M89" s="910">
        <v>6.4170530186043351</v>
      </c>
      <c r="N89" s="909">
        <v>10.154081110229068</v>
      </c>
      <c r="P89" s="62"/>
      <c r="Q89" s="62"/>
      <c r="R89" s="63"/>
    </row>
    <row r="90" spans="1:18">
      <c r="B90" s="554" t="s">
        <v>151</v>
      </c>
      <c r="C90" s="225">
        <v>1516.4283851608402</v>
      </c>
      <c r="D90" s="225">
        <v>-1.1528313678307978</v>
      </c>
      <c r="E90" s="225">
        <v>-0.50537143905455928</v>
      </c>
      <c r="F90" s="226">
        <v>11041.442992536839</v>
      </c>
      <c r="G90" s="225">
        <v>7.3450274316059883</v>
      </c>
      <c r="H90" s="225">
        <v>8.0028644210852473</v>
      </c>
      <c r="I90" s="225">
        <v>12697.898547723151</v>
      </c>
      <c r="J90" s="909">
        <v>5.9313640573798398</v>
      </c>
      <c r="K90" s="909">
        <v>10.06089858611328</v>
      </c>
      <c r="L90" s="909">
        <v>15330.117352423151</v>
      </c>
      <c r="M90" s="910">
        <v>6.0854367018052802</v>
      </c>
      <c r="N90" s="909">
        <v>9.5790970852892166</v>
      </c>
      <c r="P90" s="62"/>
      <c r="Q90" s="62"/>
      <c r="R90" s="63"/>
    </row>
    <row r="91" spans="1:18">
      <c r="B91" s="554" t="s">
        <v>152</v>
      </c>
      <c r="C91" s="225">
        <v>1521.1263691730001</v>
      </c>
      <c r="D91" s="225">
        <v>-0.4885913168371725</v>
      </c>
      <c r="E91" s="225">
        <v>-1.872133367534327</v>
      </c>
      <c r="F91" s="226">
        <v>11125.179990289</v>
      </c>
      <c r="G91" s="225">
        <v>7.4746719535721651</v>
      </c>
      <c r="H91" s="225">
        <v>7.8298514302693718</v>
      </c>
      <c r="I91" s="225">
        <v>12805.663057963</v>
      </c>
      <c r="J91" s="909">
        <v>6.258011678616815</v>
      </c>
      <c r="K91" s="909">
        <v>9.3402141761417301</v>
      </c>
      <c r="L91" s="909">
        <v>15445.810643343002</v>
      </c>
      <c r="M91" s="910">
        <v>6.2324051453650942</v>
      </c>
      <c r="N91" s="909">
        <v>8.9227819658368155</v>
      </c>
      <c r="P91" s="62"/>
      <c r="Q91" s="62"/>
      <c r="R91" s="63"/>
    </row>
    <row r="92" spans="1:18">
      <c r="B92" s="554" t="s">
        <v>153</v>
      </c>
      <c r="C92" s="225">
        <v>1497.6796655119999</v>
      </c>
      <c r="D92" s="225">
        <v>2.8140135742176886</v>
      </c>
      <c r="E92" s="225">
        <v>-2.1476908053849537</v>
      </c>
      <c r="F92" s="226">
        <v>11175.222561595998</v>
      </c>
      <c r="G92" s="225">
        <v>8.0944817078087983</v>
      </c>
      <c r="H92" s="225">
        <v>7.8031559095166356</v>
      </c>
      <c r="I92" s="225">
        <v>12859.380235237491</v>
      </c>
      <c r="J92" s="909">
        <v>6.7547757905380257</v>
      </c>
      <c r="K92" s="909">
        <v>8.7501898833221912</v>
      </c>
      <c r="L92" s="909">
        <v>15521.784066437493</v>
      </c>
      <c r="M92" s="910">
        <v>6.70070026726024</v>
      </c>
      <c r="N92" s="909">
        <v>8.3978127573465269</v>
      </c>
      <c r="P92" s="62"/>
      <c r="Q92" s="62"/>
      <c r="R92" s="63"/>
    </row>
    <row r="93" spans="1:18">
      <c r="B93" s="554" t="s">
        <v>154</v>
      </c>
      <c r="C93" s="225">
        <v>1507.03584638131</v>
      </c>
      <c r="D93" s="225">
        <v>3.3648839315711943</v>
      </c>
      <c r="E93" s="225">
        <v>-2.4998223812017994</v>
      </c>
      <c r="F93" s="226">
        <v>11243.55444687731</v>
      </c>
      <c r="G93" s="225">
        <v>7.9350704416452977</v>
      </c>
      <c r="H93" s="225">
        <v>7.6702971034825174</v>
      </c>
      <c r="I93" s="225">
        <v>12929.536466014253</v>
      </c>
      <c r="J93" s="909">
        <v>6.3027767637935828</v>
      </c>
      <c r="K93" s="909">
        <v>7.9975418160112639</v>
      </c>
      <c r="L93" s="909">
        <v>15591.989663194254</v>
      </c>
      <c r="M93" s="910">
        <v>6.2415698981968637</v>
      </c>
      <c r="N93" s="909">
        <v>7.7426750123104702</v>
      </c>
      <c r="P93" s="62"/>
      <c r="Q93" s="62"/>
      <c r="R93" s="63"/>
    </row>
    <row r="94" spans="1:18">
      <c r="B94" s="554" t="s">
        <v>155</v>
      </c>
      <c r="C94" s="225">
        <v>1658.0425401482501</v>
      </c>
      <c r="D94" s="225">
        <v>14.064785423179483</v>
      </c>
      <c r="E94" s="225">
        <v>-1.2918054217490811</v>
      </c>
      <c r="F94" s="226">
        <v>11485.068735321011</v>
      </c>
      <c r="G94" s="225">
        <v>9.4123213732468116</v>
      </c>
      <c r="H94" s="225">
        <v>7.712744594137412</v>
      </c>
      <c r="I94" s="225">
        <v>13189.113213051283</v>
      </c>
      <c r="J94" s="909">
        <v>7.3189820432263408</v>
      </c>
      <c r="K94" s="909">
        <v>7.3220555582786693</v>
      </c>
      <c r="L94" s="909">
        <v>15829.163759451283</v>
      </c>
      <c r="M94" s="910">
        <v>6.6669404781957153</v>
      </c>
      <c r="N94" s="909">
        <v>7.1081628214035417</v>
      </c>
      <c r="P94" s="62"/>
      <c r="Q94" s="62"/>
      <c r="R94" s="63"/>
    </row>
    <row r="95" spans="1:18">
      <c r="B95" s="368"/>
      <c r="C95" s="225"/>
      <c r="D95" s="225"/>
      <c r="E95" s="225"/>
      <c r="F95" s="226"/>
      <c r="G95" s="225"/>
      <c r="H95" s="225"/>
      <c r="I95" s="225"/>
      <c r="J95" s="909"/>
      <c r="K95" s="909"/>
      <c r="L95" s="909"/>
      <c r="M95" s="910"/>
      <c r="N95" s="909"/>
      <c r="P95" s="62"/>
      <c r="Q95" s="62"/>
      <c r="R95" s="63"/>
    </row>
    <row r="96" spans="1:18">
      <c r="B96" s="662" t="s">
        <v>283</v>
      </c>
      <c r="C96" s="225">
        <v>1509.1050420638692</v>
      </c>
      <c r="D96" s="225">
        <v>-1.2918054217490811</v>
      </c>
      <c r="E96" s="225"/>
      <c r="F96" s="225">
        <v>10955.867157783343</v>
      </c>
      <c r="G96" s="225">
        <v>7.712744594137412</v>
      </c>
      <c r="H96" s="225"/>
      <c r="I96" s="225">
        <v>12614.939017024039</v>
      </c>
      <c r="J96" s="909">
        <v>7.3220555582786693</v>
      </c>
      <c r="K96" s="909"/>
      <c r="L96" s="909">
        <v>15223.165086612369</v>
      </c>
      <c r="M96" s="909">
        <v>7.1081628214035417</v>
      </c>
      <c r="N96" s="909"/>
      <c r="P96" s="62"/>
      <c r="Q96" s="62"/>
      <c r="R96" s="63"/>
    </row>
    <row r="97" spans="1:18">
      <c r="B97" s="368"/>
      <c r="C97" s="225"/>
      <c r="D97" s="225"/>
      <c r="E97" s="225"/>
      <c r="F97" s="226"/>
      <c r="G97" s="225"/>
      <c r="H97" s="225"/>
      <c r="I97" s="225"/>
      <c r="J97" s="909"/>
      <c r="K97" s="909"/>
      <c r="L97" s="909"/>
      <c r="M97" s="910"/>
      <c r="N97" s="909"/>
      <c r="P97" s="62"/>
      <c r="Q97" s="62"/>
      <c r="R97" s="63"/>
    </row>
    <row r="98" spans="1:18">
      <c r="A98" s="23">
        <v>2024</v>
      </c>
      <c r="B98" s="554" t="s">
        <v>144</v>
      </c>
      <c r="C98" s="225">
        <v>1606.5563704270903</v>
      </c>
      <c r="D98" s="225">
        <v>13.829911529522242</v>
      </c>
      <c r="E98" s="225">
        <v>0.35494140618859138</v>
      </c>
      <c r="F98" s="226">
        <v>11449.588368463541</v>
      </c>
      <c r="G98" s="225">
        <v>8.8537479971237509</v>
      </c>
      <c r="H98" s="225">
        <v>7.7016214531432787</v>
      </c>
      <c r="I98" s="225">
        <v>13114.9431023959</v>
      </c>
      <c r="J98" s="909">
        <v>6.4311906321858681</v>
      </c>
      <c r="K98" s="909">
        <v>6.5653535162519567</v>
      </c>
      <c r="L98" s="909">
        <v>15861.418304895898</v>
      </c>
      <c r="M98" s="910">
        <v>6.516208112400057</v>
      </c>
      <c r="N98" s="909">
        <v>6.4814409618563316</v>
      </c>
      <c r="P98" s="62"/>
      <c r="Q98" s="62"/>
      <c r="R98" s="63"/>
    </row>
    <row r="99" spans="1:18">
      <c r="B99" s="554" t="s">
        <v>145</v>
      </c>
      <c r="C99" s="225">
        <v>1626.7644390875898</v>
      </c>
      <c r="D99" s="225">
        <v>13.023126044352162</v>
      </c>
      <c r="E99" s="225">
        <v>1.8149589417962133</v>
      </c>
      <c r="F99" s="226">
        <v>11566.975456064851</v>
      </c>
      <c r="G99" s="225">
        <v>9.6409917038650761</v>
      </c>
      <c r="H99" s="225">
        <v>7.8082581728243623</v>
      </c>
      <c r="I99" s="225">
        <v>13201.129641539619</v>
      </c>
      <c r="J99" s="909">
        <v>6.9280785961208791</v>
      </c>
      <c r="K99" s="909">
        <v>5.9101852789886742</v>
      </c>
      <c r="L99" s="909">
        <v>15953.43379453962</v>
      </c>
      <c r="M99" s="910">
        <v>7.0283666698638614</v>
      </c>
      <c r="N99" s="909">
        <v>5.966317551967335</v>
      </c>
      <c r="P99" s="62"/>
      <c r="Q99" s="62"/>
      <c r="R99" s="63"/>
    </row>
    <row r="100" spans="1:18">
      <c r="B100" s="554" t="s">
        <v>146</v>
      </c>
      <c r="C100" s="225">
        <v>1720.4777469321</v>
      </c>
      <c r="D100" s="225">
        <v>16.408901302220571</v>
      </c>
      <c r="E100" s="225">
        <v>3.7676935186836347</v>
      </c>
      <c r="F100" s="226">
        <v>11737.487545003722</v>
      </c>
      <c r="G100" s="225">
        <v>10.111222833767709</v>
      </c>
      <c r="H100" s="225">
        <v>8.1658588508335619</v>
      </c>
      <c r="I100" s="225">
        <v>13324.620260986943</v>
      </c>
      <c r="J100" s="909">
        <v>8.3888352660611343</v>
      </c>
      <c r="K100" s="909">
        <v>6.0925104696632184</v>
      </c>
      <c r="L100" s="909">
        <v>16081.094164986944</v>
      </c>
      <c r="M100" s="910">
        <v>8.1556633188780481</v>
      </c>
      <c r="N100" s="909">
        <v>6.124187810790235</v>
      </c>
      <c r="P100" s="62"/>
      <c r="Q100" s="62"/>
      <c r="R100" s="63"/>
    </row>
    <row r="101" spans="1:18">
      <c r="B101" s="554" t="s">
        <v>147</v>
      </c>
      <c r="C101" s="225">
        <v>1736.9135023870501</v>
      </c>
      <c r="D101" s="225">
        <v>15.837491563742567</v>
      </c>
      <c r="E101" s="225">
        <v>5.7790333681378554</v>
      </c>
      <c r="F101" s="226">
        <v>11870.373844292561</v>
      </c>
      <c r="G101" s="225">
        <v>10.1207066963666</v>
      </c>
      <c r="H101" s="225">
        <v>8.5301884529899716</v>
      </c>
      <c r="I101" s="225">
        <v>13419.979155982288</v>
      </c>
      <c r="J101" s="909">
        <v>8.3422811618707016</v>
      </c>
      <c r="K101" s="909">
        <v>6.4764084798621306</v>
      </c>
      <c r="L101" s="909">
        <v>16190.869632982285</v>
      </c>
      <c r="M101" s="910">
        <v>8.0737258209712124</v>
      </c>
      <c r="N101" s="909">
        <v>6.4339531342093208</v>
      </c>
      <c r="P101" s="62"/>
      <c r="Q101" s="62"/>
      <c r="R101" s="63"/>
    </row>
    <row r="102" spans="1:18">
      <c r="B102" s="554" t="s">
        <v>148</v>
      </c>
      <c r="C102" s="225">
        <v>1732.6311610174173</v>
      </c>
      <c r="D102" s="225">
        <v>15.737494177380729</v>
      </c>
      <c r="E102" s="225">
        <v>7.6458039196216978</v>
      </c>
      <c r="F102" s="226">
        <v>12029.766321860108</v>
      </c>
      <c r="G102" s="225">
        <v>10.997277892418133</v>
      </c>
      <c r="H102" s="225">
        <v>8.8532703918008888</v>
      </c>
      <c r="I102" s="225">
        <v>13616.37673701267</v>
      </c>
      <c r="J102" s="909">
        <v>10.643333776545827</v>
      </c>
      <c r="K102" s="909">
        <v>7.0764586516160017</v>
      </c>
      <c r="L102" s="909">
        <v>16404.487350012671</v>
      </c>
      <c r="M102" s="910">
        <v>10.206894215017925</v>
      </c>
      <c r="N102" s="909">
        <v>6.9675409640448516</v>
      </c>
      <c r="P102" s="62"/>
      <c r="Q102" s="62"/>
      <c r="R102" s="63"/>
    </row>
    <row r="103" spans="1:18">
      <c r="B103" s="554" t="s">
        <v>149</v>
      </c>
      <c r="C103" s="225">
        <v>1768.4039766940002</v>
      </c>
      <c r="D103" s="225">
        <v>13.916021646829947</v>
      </c>
      <c r="E103" s="225">
        <v>8.7682646403449791</v>
      </c>
      <c r="F103" s="226">
        <v>12121.485765096002</v>
      </c>
      <c r="G103" s="225">
        <v>10.456873525509724</v>
      </c>
      <c r="H103" s="225">
        <v>9.0425346959213062</v>
      </c>
      <c r="I103" s="225">
        <v>13747.925348419767</v>
      </c>
      <c r="J103" s="909">
        <v>9.8374484345793221</v>
      </c>
      <c r="K103" s="909">
        <v>7.4654412847030658</v>
      </c>
      <c r="L103" s="909">
        <v>16549.493976919766</v>
      </c>
      <c r="M103" s="910">
        <v>9.6534466762914874</v>
      </c>
      <c r="N103" s="909">
        <v>7.3315341935708433</v>
      </c>
      <c r="P103" s="62"/>
      <c r="Q103" s="62"/>
      <c r="R103" s="63"/>
    </row>
    <row r="104" spans="1:18">
      <c r="B104" s="554" t="s">
        <v>150</v>
      </c>
      <c r="C104" s="225">
        <v>1768.60350723942</v>
      </c>
      <c r="D104" s="225">
        <v>15.485473779181369</v>
      </c>
      <c r="E104" s="225">
        <v>10.236723357294165</v>
      </c>
      <c r="F104" s="226">
        <v>12193.216059625422</v>
      </c>
      <c r="G104" s="225">
        <v>10.038944631146784</v>
      </c>
      <c r="H104" s="225">
        <v>9.2067781823397343</v>
      </c>
      <c r="I104" s="225">
        <v>13824.576041401546</v>
      </c>
      <c r="J104" s="909">
        <v>8.6303915851924984</v>
      </c>
      <c r="K104" s="909">
        <v>7.6472891488425683</v>
      </c>
      <c r="L104" s="909">
        <v>16626.663557401545</v>
      </c>
      <c r="M104" s="910">
        <v>8.4249268107747568</v>
      </c>
      <c r="N104" s="909">
        <v>7.4988570095850449</v>
      </c>
      <c r="P104" s="62"/>
      <c r="Q104" s="62"/>
      <c r="R104" s="63"/>
    </row>
    <row r="105" spans="1:18">
      <c r="B105" s="554" t="s">
        <v>151</v>
      </c>
      <c r="C105" s="225">
        <v>1800.577894155</v>
      </c>
      <c r="D105" s="225">
        <v>18.738076375695201</v>
      </c>
      <c r="E105" s="225">
        <v>11.894299002587999</v>
      </c>
      <c r="F105" s="226">
        <v>12228.642154961401</v>
      </c>
      <c r="G105" s="225">
        <v>10.752210224940839</v>
      </c>
      <c r="H105" s="225">
        <v>9.4907100817843055</v>
      </c>
      <c r="I105" s="225">
        <v>13876.778452885455</v>
      </c>
      <c r="J105" s="909">
        <v>9.2840551586678579</v>
      </c>
      <c r="K105" s="909">
        <v>7.9266800739499041</v>
      </c>
      <c r="L105" s="909">
        <v>16712.837484885455</v>
      </c>
      <c r="M105" s="910">
        <v>9.0196317528107084</v>
      </c>
      <c r="N105" s="909">
        <v>7.7433732638354984</v>
      </c>
      <c r="P105" s="62"/>
      <c r="Q105" s="62"/>
      <c r="R105" s="63"/>
    </row>
    <row r="106" spans="1:18">
      <c r="B106" s="554" t="s">
        <v>152</v>
      </c>
      <c r="C106" s="225">
        <v>1809.4431991700601</v>
      </c>
      <c r="D106" s="225">
        <v>18.954166848991694</v>
      </c>
      <c r="E106" s="225">
        <v>13.514528849740401</v>
      </c>
      <c r="F106" s="226">
        <v>12306.34795285606</v>
      </c>
      <c r="G106" s="225">
        <v>10.617068340450086</v>
      </c>
      <c r="H106" s="225">
        <v>9.7525764473574661</v>
      </c>
      <c r="I106" s="225">
        <v>13949.91034121763</v>
      </c>
      <c r="J106" s="909">
        <v>8.9354786087636242</v>
      </c>
      <c r="K106" s="909">
        <v>8.1498023181288062</v>
      </c>
      <c r="L106" s="909">
        <v>16790.304055717628</v>
      </c>
      <c r="M106" s="910">
        <v>8.7045830317367781</v>
      </c>
      <c r="N106" s="909">
        <v>7.9493880876998047</v>
      </c>
      <c r="P106" s="62"/>
      <c r="Q106" s="62"/>
      <c r="R106" s="63"/>
    </row>
    <row r="107" spans="1:18">
      <c r="B107" s="554" t="s">
        <v>153</v>
      </c>
      <c r="C107" s="225">
        <v>1801.6767544699303</v>
      </c>
      <c r="D107" s="225">
        <v>20.297871164192195</v>
      </c>
      <c r="E107" s="225">
        <v>14.971516982238279</v>
      </c>
      <c r="F107" s="226">
        <v>12364.944751933928</v>
      </c>
      <c r="G107" s="225">
        <v>10.646071554999237</v>
      </c>
      <c r="H107" s="225">
        <v>9.9652089346233357</v>
      </c>
      <c r="I107" s="225">
        <v>14008.633785773616</v>
      </c>
      <c r="J107" s="909">
        <v>8.9370835103461665</v>
      </c>
      <c r="K107" s="909">
        <v>8.331661294779483</v>
      </c>
      <c r="L107" s="909">
        <v>16872.344026273615</v>
      </c>
      <c r="M107" s="910">
        <v>8.7010613860839534</v>
      </c>
      <c r="N107" s="909">
        <v>8.1160848476017815</v>
      </c>
      <c r="P107" s="62"/>
      <c r="Q107" s="62"/>
      <c r="R107" s="63"/>
    </row>
    <row r="108" spans="1:18">
      <c r="B108" s="554" t="s">
        <v>154</v>
      </c>
      <c r="C108" s="225">
        <v>1799.8396067567701</v>
      </c>
      <c r="D108" s="225">
        <v>19.429117169212653</v>
      </c>
      <c r="E108" s="225">
        <v>16.310203085375068</v>
      </c>
      <c r="F108" s="226">
        <v>12436.535431014769</v>
      </c>
      <c r="G108" s="225">
        <v>10.610354490423513</v>
      </c>
      <c r="H108" s="225">
        <v>10.188149272021523</v>
      </c>
      <c r="I108" s="225">
        <v>14086.945612944528</v>
      </c>
      <c r="J108" s="909">
        <v>8.9516677567874616</v>
      </c>
      <c r="K108" s="909">
        <v>8.5524022108623061</v>
      </c>
      <c r="L108" s="909">
        <v>16967.681008944528</v>
      </c>
      <c r="M108" s="910">
        <v>8.8230647625278102</v>
      </c>
      <c r="N108" s="909">
        <v>8.3312094196293582</v>
      </c>
      <c r="P108" s="62"/>
      <c r="Q108" s="62"/>
      <c r="R108" s="63"/>
    </row>
    <row r="109" spans="1:18">
      <c r="B109" s="554" t="s">
        <v>155</v>
      </c>
      <c r="C109" s="225">
        <v>1925.5633885974903</v>
      </c>
      <c r="D109" s="225">
        <v>16.134739729013248</v>
      </c>
      <c r="E109" s="225">
        <v>16.482699277527882</v>
      </c>
      <c r="F109" s="226">
        <v>12660.563546709491</v>
      </c>
      <c r="G109" s="225">
        <v>10.234982815325955</v>
      </c>
      <c r="H109" s="225">
        <v>10.256704392194784</v>
      </c>
      <c r="I109" s="225">
        <v>14321.701011225146</v>
      </c>
      <c r="J109" s="909">
        <v>8.5872930187081309</v>
      </c>
      <c r="K109" s="909">
        <v>8.6580947921524558</v>
      </c>
      <c r="L109" s="909">
        <v>17260.680325225145</v>
      </c>
      <c r="M109" s="910">
        <v>9.0435387966665726</v>
      </c>
      <c r="N109" s="909">
        <v>8.5292592795019306</v>
      </c>
      <c r="P109" s="62"/>
      <c r="Q109" s="62"/>
      <c r="R109" s="63"/>
    </row>
    <row r="110" spans="1:18">
      <c r="B110" s="368"/>
      <c r="C110" s="225"/>
      <c r="D110" s="225"/>
      <c r="E110" s="225"/>
      <c r="F110" s="226"/>
      <c r="G110" s="225"/>
      <c r="H110" s="225"/>
      <c r="I110" s="225"/>
      <c r="J110" s="909"/>
      <c r="K110" s="909"/>
      <c r="L110" s="909"/>
      <c r="M110" s="910"/>
      <c r="N110" s="909"/>
      <c r="P110" s="62"/>
      <c r="Q110" s="62"/>
      <c r="R110" s="63"/>
    </row>
    <row r="111" spans="1:18">
      <c r="B111" s="663" t="s">
        <v>283</v>
      </c>
      <c r="C111" s="403">
        <v>1758.1209622444931</v>
      </c>
      <c r="D111" s="403">
        <v>16.482699277527882</v>
      </c>
      <c r="E111" s="403"/>
      <c r="F111" s="403">
        <v>12080.493933156822</v>
      </c>
      <c r="G111" s="403">
        <v>10.256704392194784</v>
      </c>
      <c r="H111" s="403"/>
      <c r="I111" s="403">
        <v>13707.79329098209</v>
      </c>
      <c r="J111" s="403">
        <v>8.6580947921524558</v>
      </c>
      <c r="K111" s="403"/>
      <c r="L111" s="403">
        <v>16522.608973565424</v>
      </c>
      <c r="M111" s="403">
        <v>8.5292592795019306</v>
      </c>
      <c r="N111" s="403"/>
      <c r="P111" s="62"/>
      <c r="Q111" s="62"/>
      <c r="R111" s="63"/>
    </row>
    <row r="112" spans="1:18">
      <c r="K112" s="1268" t="s">
        <v>158</v>
      </c>
      <c r="L112" s="1269"/>
      <c r="M112" s="1269"/>
      <c r="N112" s="1269"/>
      <c r="R112" s="63"/>
    </row>
    <row r="113" spans="6:14">
      <c r="F113" s="63"/>
      <c r="H113" s="63"/>
      <c r="K113" s="64"/>
      <c r="L113" s="46"/>
      <c r="M113" s="46"/>
      <c r="N113" s="46"/>
    </row>
  </sheetData>
  <mergeCells count="14">
    <mergeCell ref="J6:K6"/>
    <mergeCell ref="L6:L7"/>
    <mergeCell ref="M6:N6"/>
    <mergeCell ref="K112:N112"/>
    <mergeCell ref="C6:C7"/>
    <mergeCell ref="D6:E6"/>
    <mergeCell ref="F6:F7"/>
    <mergeCell ref="G6:H6"/>
    <mergeCell ref="I6:I7"/>
    <mergeCell ref="A3:N3"/>
    <mergeCell ref="C5:E5"/>
    <mergeCell ref="F5:H5"/>
    <mergeCell ref="I5:K5"/>
    <mergeCell ref="L5:N5"/>
  </mergeCells>
  <hyperlinks>
    <hyperlink ref="N2" location="உள்ளடக்கம்!A1" display="cs;slf;fj;jpw;F jpUk;Gtjw;F" xr:uid="{4D97EB57-F304-4EA5-A3D3-F7CC4D53060F}"/>
  </hyperlinks>
  <printOptions horizontalCentered="1" verticalCentered="1"/>
  <pageMargins left="0.75" right="0.75" top="1" bottom="1" header="0.5" footer="0.5"/>
  <pageSetup paperSize="9" scale="62" orientation="landscape" horizontalDpi="300" verticalDpi="300" r:id="rId1"/>
  <headerFooter alignWithMargins="0">
    <oddHeader>&amp;L&amp;"Calibri"&amp;10&amp;K000000 [Limited Sharing]&amp;1#_x000D_&amp;C&amp;G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A2BA3-57EB-423A-A9DA-733E03CCF5B3}">
  <sheetPr>
    <pageSetUpPr fitToPage="1"/>
  </sheetPr>
  <dimension ref="A1:AL144"/>
  <sheetViews>
    <sheetView zoomScaleNormal="100" workbookViewId="0">
      <pane xSplit="2" ySplit="12" topLeftCell="V14" activePane="bottomRight" state="frozen"/>
      <selection activeCell="T38" sqref="T38"/>
      <selection pane="topRight" activeCell="T38" sqref="T38"/>
      <selection pane="bottomLeft" activeCell="T38" sqref="T38"/>
      <selection pane="bottomRight" activeCell="Z39" sqref="Z39"/>
    </sheetView>
  </sheetViews>
  <sheetFormatPr defaultColWidth="9.33203125" defaultRowHeight="12.75"/>
  <cols>
    <col min="1" max="1" width="8.5" style="23" customWidth="1"/>
    <col min="2" max="2" width="16.33203125" style="23" customWidth="1"/>
    <col min="3" max="4" width="9.6640625" style="39" customWidth="1"/>
    <col min="5" max="5" width="12.33203125" style="39" customWidth="1"/>
    <col min="6" max="6" width="12" style="39" customWidth="1"/>
    <col min="7" max="7" width="9.6640625" style="39" customWidth="1"/>
    <col min="8" max="8" width="10.6640625" style="39" customWidth="1"/>
    <col min="9" max="9" width="9.6640625" style="39" customWidth="1"/>
    <col min="10" max="10" width="10.83203125" style="39" customWidth="1"/>
    <col min="11" max="11" width="9.6640625" style="39" customWidth="1"/>
    <col min="12" max="12" width="11.33203125" style="39" customWidth="1"/>
    <col min="13" max="13" width="9.6640625" style="39" customWidth="1"/>
    <col min="14" max="14" width="10.6640625" style="39" customWidth="1"/>
    <col min="15" max="15" width="9.6640625" style="39" customWidth="1"/>
    <col min="16" max="16" width="10.5" style="39" customWidth="1"/>
    <col min="17" max="17" width="11.5" style="71" customWidth="1"/>
    <col min="18" max="18" width="16.83203125" style="71" bestFit="1" customWidth="1"/>
    <col min="19" max="19" width="13.5" style="71" customWidth="1"/>
    <col min="20" max="20" width="14.33203125" style="71" customWidth="1"/>
    <col min="21" max="21" width="9.6640625" style="23" customWidth="1"/>
    <col min="22" max="22" width="10.6640625" style="23" customWidth="1"/>
    <col min="23" max="23" width="9.6640625" style="23" customWidth="1"/>
    <col min="24" max="24" width="11" style="23" customWidth="1"/>
    <col min="25" max="25" width="9.6640625" style="23" customWidth="1"/>
    <col min="26" max="26" width="11.1640625" style="23" customWidth="1"/>
    <col min="27" max="27" width="9.6640625" style="23" customWidth="1"/>
    <col min="28" max="28" width="11.1640625" style="23" customWidth="1"/>
    <col min="29" max="29" width="9.6640625" style="23" customWidth="1"/>
    <col min="30" max="30" width="11.1640625" style="23" customWidth="1"/>
    <col min="31" max="31" width="14.6640625" style="23" bestFit="1" customWidth="1"/>
    <col min="32" max="32" width="9.6640625" style="23" customWidth="1"/>
    <col min="33" max="33" width="13.83203125" style="23" customWidth="1"/>
    <col min="34" max="34" width="14.33203125" style="70" hidden="1" customWidth="1"/>
    <col min="35" max="35" width="8.6640625" style="70" customWidth="1"/>
    <col min="36" max="36" width="10.83203125" style="70" customWidth="1"/>
    <col min="37" max="37" width="14" style="39" customWidth="1"/>
    <col min="38" max="16384" width="9.33203125" style="23"/>
  </cols>
  <sheetData>
    <row r="1" spans="1:37" s="15" customFormat="1" ht="15.75">
      <c r="A1" s="535" t="s">
        <v>116</v>
      </c>
      <c r="B1" s="2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65"/>
      <c r="R1" s="65"/>
      <c r="S1" s="65"/>
      <c r="T1" s="65"/>
      <c r="AB1" s="2"/>
      <c r="AH1" s="19"/>
      <c r="AI1" s="19"/>
      <c r="AJ1" s="19"/>
      <c r="AK1" s="665" t="s">
        <v>285</v>
      </c>
    </row>
    <row r="2" spans="1:37" s="15" customFormat="1" ht="15.75">
      <c r="A2" s="2"/>
      <c r="B2" s="2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65"/>
      <c r="R2" s="65"/>
      <c r="S2" s="65"/>
      <c r="T2" s="65"/>
      <c r="AB2" s="2"/>
      <c r="AH2" s="19"/>
      <c r="AI2" s="19"/>
      <c r="AJ2" s="19"/>
      <c r="AK2" s="1130" t="s">
        <v>806</v>
      </c>
    </row>
    <row r="3" spans="1:37" s="15" customFormat="1" ht="15.75">
      <c r="A3" s="1258" t="s">
        <v>284</v>
      </c>
      <c r="B3" s="1285"/>
      <c r="C3" s="1285"/>
      <c r="D3" s="1285"/>
      <c r="E3" s="1285"/>
      <c r="F3" s="1285"/>
      <c r="G3" s="1285"/>
      <c r="H3" s="1285"/>
      <c r="I3" s="1285"/>
      <c r="J3" s="1285"/>
      <c r="K3" s="1285"/>
      <c r="L3" s="1285"/>
      <c r="M3" s="1285"/>
      <c r="N3" s="1285"/>
      <c r="O3" s="1285"/>
      <c r="P3" s="1285"/>
      <c r="Q3" s="1285"/>
      <c r="R3" s="1285"/>
      <c r="S3" s="1285"/>
      <c r="T3" s="1285"/>
      <c r="U3" s="1285"/>
      <c r="V3" s="1285"/>
      <c r="W3" s="1285"/>
      <c r="X3" s="1285"/>
      <c r="Y3" s="1285"/>
      <c r="Z3" s="1285"/>
      <c r="AA3" s="1285"/>
      <c r="AB3" s="1285"/>
      <c r="AC3" s="1285"/>
      <c r="AD3" s="1285"/>
      <c r="AE3" s="1285"/>
      <c r="AF3" s="1285"/>
      <c r="AG3" s="1285"/>
      <c r="AH3" s="1285"/>
      <c r="AI3" s="1285"/>
      <c r="AJ3" s="1285"/>
      <c r="AK3" s="1285"/>
    </row>
    <row r="4" spans="1:37" s="15" customFormat="1" ht="15.7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18"/>
      <c r="AJ4" s="18"/>
    </row>
    <row r="5" spans="1:37" s="15" customFormat="1" ht="15.75">
      <c r="A5" s="404"/>
      <c r="B5" s="405"/>
      <c r="C5" s="406"/>
      <c r="D5" s="406"/>
      <c r="E5" s="406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8"/>
      <c r="R5" s="408"/>
      <c r="S5" s="408"/>
      <c r="T5" s="408"/>
      <c r="U5" s="409"/>
      <c r="V5" s="409"/>
      <c r="W5" s="409"/>
      <c r="X5" s="409"/>
      <c r="Y5" s="409"/>
      <c r="Z5" s="409"/>
      <c r="AA5" s="409"/>
      <c r="AB5" s="409"/>
      <c r="AC5" s="410"/>
      <c r="AD5" s="404"/>
      <c r="AE5" s="409"/>
      <c r="AH5" s="19"/>
      <c r="AI5" s="19"/>
      <c r="AJ5" s="19"/>
      <c r="AK5" s="668" t="s">
        <v>311</v>
      </c>
    </row>
    <row r="6" spans="1:37" s="24" customFormat="1" ht="12.75" customHeight="1">
      <c r="A6" s="1286" t="s">
        <v>120</v>
      </c>
      <c r="B6" s="1287"/>
      <c r="C6" s="1288" t="s">
        <v>313</v>
      </c>
      <c r="D6" s="1289"/>
      <c r="E6" s="1289"/>
      <c r="F6" s="1290"/>
      <c r="G6" s="1294" t="s">
        <v>293</v>
      </c>
      <c r="H6" s="1286"/>
      <c r="I6" s="1286"/>
      <c r="J6" s="1286"/>
      <c r="K6" s="1286"/>
      <c r="L6" s="1286"/>
      <c r="M6" s="1286"/>
      <c r="N6" s="1286"/>
      <c r="O6" s="1286"/>
      <c r="P6" s="1286"/>
      <c r="Q6" s="1286"/>
      <c r="R6" s="1286"/>
      <c r="S6" s="1286"/>
      <c r="T6" s="1287"/>
      <c r="U6" s="1298" t="s">
        <v>310</v>
      </c>
      <c r="V6" s="1299"/>
      <c r="W6" s="1299"/>
      <c r="X6" s="1299"/>
      <c r="Y6" s="1299"/>
      <c r="Z6" s="1299"/>
      <c r="AA6" s="1299"/>
      <c r="AB6" s="1299"/>
      <c r="AC6" s="1299"/>
      <c r="AD6" s="1299"/>
      <c r="AE6" s="1299"/>
      <c r="AF6" s="1299"/>
      <c r="AG6" s="1299"/>
      <c r="AH6" s="1299"/>
      <c r="AI6" s="1300"/>
      <c r="AJ6" s="1300"/>
      <c r="AK6" s="1300"/>
    </row>
    <row r="7" spans="1:37" s="24" customFormat="1" ht="15.75" customHeight="1">
      <c r="A7" s="1174"/>
      <c r="B7" s="1157"/>
      <c r="C7" s="1291"/>
      <c r="D7" s="1292"/>
      <c r="E7" s="1292"/>
      <c r="F7" s="1293"/>
      <c r="G7" s="1295"/>
      <c r="H7" s="1296"/>
      <c r="I7" s="1296"/>
      <c r="J7" s="1296"/>
      <c r="K7" s="1296"/>
      <c r="L7" s="1296"/>
      <c r="M7" s="1296"/>
      <c r="N7" s="1296"/>
      <c r="O7" s="1296"/>
      <c r="P7" s="1296"/>
      <c r="Q7" s="1296"/>
      <c r="R7" s="1296"/>
      <c r="S7" s="1296"/>
      <c r="T7" s="1297"/>
      <c r="U7" s="1226" t="s">
        <v>309</v>
      </c>
      <c r="V7" s="1232"/>
      <c r="W7" s="1232"/>
      <c r="X7" s="1232"/>
      <c r="Y7" s="1232"/>
      <c r="Z7" s="1232"/>
      <c r="AA7" s="1301"/>
      <c r="AB7" s="1301"/>
      <c r="AC7" s="1301"/>
      <c r="AD7" s="1254"/>
      <c r="AE7" s="1275" t="s">
        <v>304</v>
      </c>
      <c r="AF7" s="1275" t="s">
        <v>305</v>
      </c>
      <c r="AG7" s="1275" t="s">
        <v>306</v>
      </c>
      <c r="AH7" s="1302" t="s">
        <v>56</v>
      </c>
      <c r="AI7" s="67"/>
      <c r="AJ7" s="68"/>
      <c r="AK7" s="69"/>
    </row>
    <row r="8" spans="1:37" s="24" customFormat="1" ht="19.5" customHeight="1">
      <c r="A8" s="1174"/>
      <c r="B8" s="1157"/>
      <c r="C8" s="1305" t="s">
        <v>852</v>
      </c>
      <c r="D8" s="1305" t="s">
        <v>850</v>
      </c>
      <c r="E8" s="1305" t="s">
        <v>851</v>
      </c>
      <c r="F8" s="1308" t="s">
        <v>312</v>
      </c>
      <c r="G8" s="1279" t="s">
        <v>286</v>
      </c>
      <c r="H8" s="1279"/>
      <c r="I8" s="1279"/>
      <c r="J8" s="1279"/>
      <c r="K8" s="1279"/>
      <c r="L8" s="1279"/>
      <c r="M8" s="1279"/>
      <c r="N8" s="1279"/>
      <c r="O8" s="1273"/>
      <c r="P8" s="1274"/>
      <c r="Q8" s="1275" t="s">
        <v>294</v>
      </c>
      <c r="R8" s="1275" t="s">
        <v>295</v>
      </c>
      <c r="S8" s="1275" t="s">
        <v>296</v>
      </c>
      <c r="T8" s="1275" t="s">
        <v>297</v>
      </c>
      <c r="U8" s="1278" t="s">
        <v>299</v>
      </c>
      <c r="V8" s="1279"/>
      <c r="W8" s="1279"/>
      <c r="X8" s="1279"/>
      <c r="Y8" s="1279"/>
      <c r="Z8" s="1279"/>
      <c r="AA8" s="1255" t="s">
        <v>300</v>
      </c>
      <c r="AB8" s="1236"/>
      <c r="AC8" s="1255" t="s">
        <v>301</v>
      </c>
      <c r="AD8" s="1243"/>
      <c r="AE8" s="1276"/>
      <c r="AF8" s="1276"/>
      <c r="AG8" s="1276"/>
      <c r="AH8" s="1303"/>
      <c r="AI8" s="1282" t="s">
        <v>307</v>
      </c>
      <c r="AJ8" s="1283"/>
      <c r="AK8" s="1244"/>
    </row>
    <row r="9" spans="1:37" s="24" customFormat="1" ht="29.25" customHeight="1">
      <c r="A9" s="1174"/>
      <c r="B9" s="1157"/>
      <c r="C9" s="1306"/>
      <c r="D9" s="1306"/>
      <c r="E9" s="1306"/>
      <c r="F9" s="1309"/>
      <c r="G9" s="1237"/>
      <c r="H9" s="1237"/>
      <c r="I9" s="1237"/>
      <c r="J9" s="1237"/>
      <c r="K9" s="1237"/>
      <c r="L9" s="1237"/>
      <c r="M9" s="1237"/>
      <c r="N9" s="1237"/>
      <c r="O9" s="1282" t="s">
        <v>298</v>
      </c>
      <c r="P9" s="1238"/>
      <c r="Q9" s="1276"/>
      <c r="R9" s="1276"/>
      <c r="S9" s="1276"/>
      <c r="T9" s="1276"/>
      <c r="U9" s="1280"/>
      <c r="V9" s="1237"/>
      <c r="W9" s="1237"/>
      <c r="X9" s="1237"/>
      <c r="Y9" s="1237"/>
      <c r="Z9" s="1237"/>
      <c r="AA9" s="1280"/>
      <c r="AB9" s="1238"/>
      <c r="AC9" s="1282"/>
      <c r="AD9" s="1244"/>
      <c r="AE9" s="1276"/>
      <c r="AF9" s="1276"/>
      <c r="AG9" s="1276"/>
      <c r="AH9" s="1303"/>
      <c r="AI9" s="1282"/>
      <c r="AJ9" s="1283"/>
      <c r="AK9" s="1244"/>
    </row>
    <row r="10" spans="1:37" s="24" customFormat="1" ht="18.75" customHeight="1">
      <c r="A10" s="1174"/>
      <c r="B10" s="1157"/>
      <c r="C10" s="1306"/>
      <c r="D10" s="1306"/>
      <c r="E10" s="1306"/>
      <c r="F10" s="1309"/>
      <c r="G10" s="1278" t="s">
        <v>287</v>
      </c>
      <c r="H10" s="1236"/>
      <c r="I10" s="1278" t="s">
        <v>288</v>
      </c>
      <c r="J10" s="1236"/>
      <c r="K10" s="1278" t="s">
        <v>289</v>
      </c>
      <c r="L10" s="1236"/>
      <c r="M10" s="1278" t="s">
        <v>290</v>
      </c>
      <c r="N10" s="1236"/>
      <c r="O10" s="1280"/>
      <c r="P10" s="1238"/>
      <c r="Q10" s="1276"/>
      <c r="R10" s="1276"/>
      <c r="S10" s="1276"/>
      <c r="T10" s="1276"/>
      <c r="U10" s="1255" t="s">
        <v>302</v>
      </c>
      <c r="V10" s="1236"/>
      <c r="W10" s="1255" t="s">
        <v>303</v>
      </c>
      <c r="X10" s="1236"/>
      <c r="Y10" s="1278" t="s">
        <v>256</v>
      </c>
      <c r="Z10" s="1236"/>
      <c r="AA10" s="1280"/>
      <c r="AB10" s="1238"/>
      <c r="AC10" s="1282"/>
      <c r="AD10" s="1244"/>
      <c r="AE10" s="1276"/>
      <c r="AF10" s="1276"/>
      <c r="AG10" s="1276"/>
      <c r="AH10" s="1303"/>
      <c r="AI10" s="1256"/>
      <c r="AJ10" s="1284"/>
      <c r="AK10" s="1257"/>
    </row>
    <row r="11" spans="1:37" s="24" customFormat="1" ht="21" customHeight="1">
      <c r="A11" s="1174"/>
      <c r="B11" s="1157"/>
      <c r="C11" s="1306"/>
      <c r="D11" s="1306"/>
      <c r="E11" s="1306"/>
      <c r="F11" s="669" t="s">
        <v>142</v>
      </c>
      <c r="G11" s="1281"/>
      <c r="H11" s="1240"/>
      <c r="I11" s="1281"/>
      <c r="J11" s="1240"/>
      <c r="K11" s="1281"/>
      <c r="L11" s="1240"/>
      <c r="M11" s="1281"/>
      <c r="N11" s="1240"/>
      <c r="O11" s="1281"/>
      <c r="P11" s="1240"/>
      <c r="Q11" s="1276"/>
      <c r="R11" s="1276"/>
      <c r="S11" s="1276"/>
      <c r="T11" s="1276"/>
      <c r="U11" s="1281"/>
      <c r="V11" s="1240"/>
      <c r="W11" s="1281"/>
      <c r="X11" s="1240"/>
      <c r="Y11" s="1281"/>
      <c r="Z11" s="1240"/>
      <c r="AA11" s="1281"/>
      <c r="AB11" s="1240"/>
      <c r="AC11" s="1256"/>
      <c r="AD11" s="1257"/>
      <c r="AE11" s="1276"/>
      <c r="AF11" s="1276"/>
      <c r="AG11" s="1276"/>
      <c r="AH11" s="1303"/>
      <c r="AI11" s="1220" t="s">
        <v>291</v>
      </c>
      <c r="AJ11" s="1220" t="s">
        <v>292</v>
      </c>
      <c r="AK11" s="1220" t="s">
        <v>308</v>
      </c>
    </row>
    <row r="12" spans="1:37" s="24" customFormat="1" ht="34.5" customHeight="1">
      <c r="A12" s="411"/>
      <c r="B12" s="412"/>
      <c r="C12" s="1307"/>
      <c r="D12" s="1307"/>
      <c r="E12" s="1307"/>
      <c r="F12" s="25"/>
      <c r="G12" s="666" t="s">
        <v>291</v>
      </c>
      <c r="H12" s="667" t="s">
        <v>292</v>
      </c>
      <c r="I12" s="666" t="s">
        <v>291</v>
      </c>
      <c r="J12" s="667" t="s">
        <v>292</v>
      </c>
      <c r="K12" s="666" t="s">
        <v>291</v>
      </c>
      <c r="L12" s="667" t="s">
        <v>292</v>
      </c>
      <c r="M12" s="666" t="s">
        <v>291</v>
      </c>
      <c r="N12" s="667" t="s">
        <v>292</v>
      </c>
      <c r="O12" s="666" t="s">
        <v>291</v>
      </c>
      <c r="P12" s="667" t="s">
        <v>292</v>
      </c>
      <c r="Q12" s="1277"/>
      <c r="R12" s="1277"/>
      <c r="S12" s="1277"/>
      <c r="T12" s="1277"/>
      <c r="U12" s="666" t="s">
        <v>291</v>
      </c>
      <c r="V12" s="667" t="s">
        <v>292</v>
      </c>
      <c r="W12" s="666" t="s">
        <v>291</v>
      </c>
      <c r="X12" s="667" t="s">
        <v>292</v>
      </c>
      <c r="Y12" s="666" t="s">
        <v>291</v>
      </c>
      <c r="Z12" s="667" t="s">
        <v>292</v>
      </c>
      <c r="AA12" s="666" t="s">
        <v>291</v>
      </c>
      <c r="AB12" s="667" t="s">
        <v>292</v>
      </c>
      <c r="AC12" s="666" t="s">
        <v>291</v>
      </c>
      <c r="AD12" s="667" t="s">
        <v>292</v>
      </c>
      <c r="AE12" s="1276"/>
      <c r="AF12" s="1276"/>
      <c r="AG12" s="1276"/>
      <c r="AH12" s="1304"/>
      <c r="AI12" s="1267"/>
      <c r="AJ12" s="1267"/>
      <c r="AK12" s="1267"/>
    </row>
    <row r="13" spans="1:37" ht="12.75" hidden="1" customHeight="1">
      <c r="A13" s="46">
        <v>2018</v>
      </c>
      <c r="B13" s="28"/>
      <c r="C13" s="227"/>
      <c r="D13" s="414">
        <v>8</v>
      </c>
      <c r="E13" s="227">
        <v>9</v>
      </c>
      <c r="F13" s="227">
        <v>15</v>
      </c>
      <c r="G13" s="227">
        <v>13.8</v>
      </c>
      <c r="H13" s="227">
        <v>4</v>
      </c>
      <c r="I13" s="227">
        <v>14</v>
      </c>
      <c r="J13" s="227">
        <v>4.5</v>
      </c>
      <c r="K13" s="227">
        <v>15</v>
      </c>
      <c r="L13" s="227">
        <v>4.53</v>
      </c>
      <c r="M13" s="227">
        <v>13.5</v>
      </c>
      <c r="N13" s="227">
        <v>5.4</v>
      </c>
      <c r="O13" s="227">
        <v>8.5</v>
      </c>
      <c r="P13" s="227">
        <v>0.5</v>
      </c>
      <c r="Q13" s="227">
        <v>8.81</v>
      </c>
      <c r="R13" s="227">
        <v>10.85</v>
      </c>
      <c r="S13" s="227">
        <v>10.94</v>
      </c>
      <c r="T13" s="227">
        <v>11.2682990500378</v>
      </c>
      <c r="U13" s="227">
        <v>28</v>
      </c>
      <c r="V13" s="227">
        <v>7.93</v>
      </c>
      <c r="W13" s="227">
        <v>28</v>
      </c>
      <c r="X13" s="227">
        <v>4</v>
      </c>
      <c r="Y13" s="227">
        <v>28</v>
      </c>
      <c r="Z13" s="227">
        <v>1</v>
      </c>
      <c r="AA13" s="227">
        <v>29</v>
      </c>
      <c r="AB13" s="227">
        <v>3.5</v>
      </c>
      <c r="AC13" s="227">
        <v>27</v>
      </c>
      <c r="AD13" s="227">
        <v>6</v>
      </c>
      <c r="AE13" s="227">
        <v>11.94</v>
      </c>
      <c r="AF13" s="227">
        <v>14.4</v>
      </c>
      <c r="AG13" s="227">
        <v>14.54</v>
      </c>
      <c r="AH13" s="227">
        <v>9</v>
      </c>
      <c r="AI13" s="227">
        <v>9</v>
      </c>
      <c r="AJ13" s="227">
        <v>8.9</v>
      </c>
      <c r="AK13" s="227">
        <v>8.9499999999999993</v>
      </c>
    </row>
    <row r="14" spans="1:37" ht="13.5">
      <c r="A14" s="46">
        <v>2019</v>
      </c>
      <c r="B14" s="28"/>
      <c r="C14" s="415"/>
      <c r="D14" s="414">
        <v>7</v>
      </c>
      <c r="E14" s="227">
        <v>8</v>
      </c>
      <c r="F14" s="227">
        <v>15</v>
      </c>
      <c r="G14" s="227">
        <v>11.75</v>
      </c>
      <c r="H14" s="227">
        <v>2.5</v>
      </c>
      <c r="I14" s="227">
        <v>12</v>
      </c>
      <c r="J14" s="227">
        <v>3.05</v>
      </c>
      <c r="K14" s="227">
        <v>15</v>
      </c>
      <c r="L14" s="227">
        <v>3.55</v>
      </c>
      <c r="M14" s="227">
        <v>12.63</v>
      </c>
      <c r="N14" s="227">
        <v>5.3</v>
      </c>
      <c r="O14" s="227">
        <v>7.5</v>
      </c>
      <c r="P14" s="227">
        <v>0.2</v>
      </c>
      <c r="Q14" s="227">
        <v>8.1999999999999993</v>
      </c>
      <c r="R14" s="227">
        <v>10.050000000000001</v>
      </c>
      <c r="S14" s="227">
        <v>8.89</v>
      </c>
      <c r="T14" s="227">
        <v>9.17</v>
      </c>
      <c r="U14" s="227">
        <v>28</v>
      </c>
      <c r="V14" s="227">
        <v>4.47</v>
      </c>
      <c r="W14" s="227">
        <v>28</v>
      </c>
      <c r="X14" s="227">
        <v>4</v>
      </c>
      <c r="Y14" s="227">
        <v>28</v>
      </c>
      <c r="Z14" s="227">
        <v>1</v>
      </c>
      <c r="AA14" s="227">
        <v>28</v>
      </c>
      <c r="AB14" s="227">
        <v>6.75</v>
      </c>
      <c r="AC14" s="227">
        <v>24</v>
      </c>
      <c r="AD14" s="227">
        <v>6</v>
      </c>
      <c r="AE14" s="227">
        <v>10</v>
      </c>
      <c r="AF14" s="227">
        <v>13.59</v>
      </c>
      <c r="AG14" s="227">
        <v>12.8</v>
      </c>
      <c r="AH14" s="227">
        <v>7.51</v>
      </c>
      <c r="AI14" s="227">
        <v>7.55</v>
      </c>
      <c r="AJ14" s="227">
        <v>7.4</v>
      </c>
      <c r="AK14" s="227">
        <v>7.45</v>
      </c>
    </row>
    <row r="15" spans="1:37" ht="13.5">
      <c r="A15" s="46">
        <v>2020</v>
      </c>
      <c r="B15" s="28"/>
      <c r="C15" s="415"/>
      <c r="D15" s="414">
        <v>4.5</v>
      </c>
      <c r="E15" s="227">
        <v>5.5</v>
      </c>
      <c r="F15" s="227">
        <v>8.5</v>
      </c>
      <c r="G15" s="227">
        <v>8.33</v>
      </c>
      <c r="H15" s="227">
        <v>0.15</v>
      </c>
      <c r="I15" s="227">
        <v>11.3</v>
      </c>
      <c r="J15" s="227">
        <v>0.2</v>
      </c>
      <c r="K15" s="227">
        <v>15</v>
      </c>
      <c r="L15" s="227">
        <v>0.25</v>
      </c>
      <c r="M15" s="227">
        <v>12.5</v>
      </c>
      <c r="N15" s="227">
        <v>3</v>
      </c>
      <c r="O15" s="227">
        <v>7</v>
      </c>
      <c r="P15" s="227">
        <v>0.1</v>
      </c>
      <c r="Q15" s="227">
        <v>5.8</v>
      </c>
      <c r="R15" s="227">
        <v>7.14</v>
      </c>
      <c r="S15" s="227">
        <v>4.93</v>
      </c>
      <c r="T15" s="227">
        <v>5.08</v>
      </c>
      <c r="U15" s="227">
        <v>28</v>
      </c>
      <c r="V15" s="227">
        <v>3.95</v>
      </c>
      <c r="W15" s="227">
        <v>28</v>
      </c>
      <c r="X15" s="227">
        <v>4</v>
      </c>
      <c r="Y15" s="227">
        <v>28</v>
      </c>
      <c r="Z15" s="227">
        <v>1</v>
      </c>
      <c r="AA15" s="227">
        <v>28</v>
      </c>
      <c r="AB15" s="227">
        <v>4</v>
      </c>
      <c r="AC15" s="227">
        <v>17.420000000000002</v>
      </c>
      <c r="AD15" s="227">
        <v>2.9</v>
      </c>
      <c r="AE15" s="227">
        <v>5.74</v>
      </c>
      <c r="AF15" s="227">
        <v>10.29</v>
      </c>
      <c r="AG15" s="227">
        <v>8.3800000000000008</v>
      </c>
      <c r="AH15" s="227"/>
      <c r="AI15" s="227">
        <v>4.55</v>
      </c>
      <c r="AJ15" s="227">
        <v>4.53</v>
      </c>
      <c r="AK15" s="227">
        <v>4.55</v>
      </c>
    </row>
    <row r="16" spans="1:37" ht="13.5">
      <c r="A16" s="46">
        <v>2021</v>
      </c>
      <c r="B16" s="28"/>
      <c r="C16" s="415"/>
      <c r="D16" s="414">
        <v>5</v>
      </c>
      <c r="E16" s="227">
        <v>6</v>
      </c>
      <c r="F16" s="227">
        <v>9</v>
      </c>
      <c r="G16" s="227">
        <v>8.25</v>
      </c>
      <c r="H16" s="227">
        <v>0.08</v>
      </c>
      <c r="I16" s="227">
        <v>8</v>
      </c>
      <c r="J16" s="227">
        <v>0.01</v>
      </c>
      <c r="K16" s="227">
        <v>15</v>
      </c>
      <c r="L16" s="227">
        <v>0.15</v>
      </c>
      <c r="M16" s="227">
        <v>10.83</v>
      </c>
      <c r="N16" s="227">
        <v>0.15</v>
      </c>
      <c r="O16" s="227">
        <v>6.35</v>
      </c>
      <c r="P16" s="227">
        <v>0.05</v>
      </c>
      <c r="Q16" s="227">
        <v>4.9400000000000004</v>
      </c>
      <c r="R16" s="227">
        <v>5.94</v>
      </c>
      <c r="S16" s="227">
        <v>6.45</v>
      </c>
      <c r="T16" s="227">
        <v>6.67</v>
      </c>
      <c r="U16" s="227">
        <v>28</v>
      </c>
      <c r="V16" s="227">
        <v>4</v>
      </c>
      <c r="W16" s="227">
        <v>28</v>
      </c>
      <c r="X16" s="227">
        <v>3.02</v>
      </c>
      <c r="Y16" s="227">
        <v>28</v>
      </c>
      <c r="Z16" s="227">
        <v>1</v>
      </c>
      <c r="AA16" s="227">
        <v>28</v>
      </c>
      <c r="AB16" s="227">
        <v>3.03</v>
      </c>
      <c r="AC16" s="227">
        <v>18</v>
      </c>
      <c r="AD16" s="227">
        <v>3.14</v>
      </c>
      <c r="AE16" s="227">
        <v>8.33</v>
      </c>
      <c r="AF16" s="227">
        <v>9.8699999999999992</v>
      </c>
      <c r="AG16" s="227">
        <v>9.48</v>
      </c>
      <c r="AH16" s="227"/>
      <c r="AI16" s="227">
        <v>6</v>
      </c>
      <c r="AJ16" s="227">
        <v>5.88</v>
      </c>
      <c r="AK16" s="227">
        <v>5.95</v>
      </c>
    </row>
    <row r="17" spans="1:37" ht="13.5">
      <c r="A17" s="46">
        <v>2022</v>
      </c>
      <c r="B17" s="28"/>
      <c r="C17" s="415"/>
      <c r="D17" s="414">
        <v>14.5</v>
      </c>
      <c r="E17" s="227">
        <v>15.5</v>
      </c>
      <c r="F17" s="227">
        <v>30.22</v>
      </c>
      <c r="G17" s="227">
        <v>30</v>
      </c>
      <c r="H17" s="227">
        <v>4</v>
      </c>
      <c r="I17" s="227">
        <v>28.5</v>
      </c>
      <c r="J17" s="227">
        <v>4.25</v>
      </c>
      <c r="K17" s="227">
        <v>30</v>
      </c>
      <c r="L17" s="227">
        <v>4.5</v>
      </c>
      <c r="M17" s="227">
        <v>26.5</v>
      </c>
      <c r="N17" s="227">
        <v>4.5</v>
      </c>
      <c r="O17" s="227">
        <v>6</v>
      </c>
      <c r="P17" s="227">
        <v>0.25</v>
      </c>
      <c r="Q17" s="227">
        <v>14.06</v>
      </c>
      <c r="R17" s="227">
        <v>18.489999999999998</v>
      </c>
      <c r="S17" s="227">
        <v>23.07</v>
      </c>
      <c r="T17" s="227">
        <v>23.73</v>
      </c>
      <c r="U17" s="227">
        <v>42.48</v>
      </c>
      <c r="V17" s="227">
        <v>5.66</v>
      </c>
      <c r="W17" s="227">
        <v>39</v>
      </c>
      <c r="X17" s="227">
        <v>2.81</v>
      </c>
      <c r="Y17" s="227">
        <v>36.68</v>
      </c>
      <c r="Z17" s="227">
        <v>1.05</v>
      </c>
      <c r="AA17" s="227">
        <v>39.409999999999997</v>
      </c>
      <c r="AB17" s="227">
        <v>6</v>
      </c>
      <c r="AC17" s="227">
        <v>35.56</v>
      </c>
      <c r="AD17" s="227">
        <v>8</v>
      </c>
      <c r="AE17" s="227">
        <v>28.19</v>
      </c>
      <c r="AF17" s="227">
        <v>18.7</v>
      </c>
      <c r="AG17" s="227">
        <v>26.2</v>
      </c>
      <c r="AH17" s="227"/>
      <c r="AI17" s="227">
        <v>15.5</v>
      </c>
      <c r="AJ17" s="227">
        <v>15.5</v>
      </c>
      <c r="AK17" s="227">
        <v>15.5</v>
      </c>
    </row>
    <row r="18" spans="1:37" ht="13.5">
      <c r="A18" s="46">
        <v>2023</v>
      </c>
      <c r="B18" s="28"/>
      <c r="C18" s="415"/>
      <c r="D18" s="414">
        <v>9</v>
      </c>
      <c r="E18" s="227">
        <v>10</v>
      </c>
      <c r="F18" s="227">
        <v>14.5</v>
      </c>
      <c r="G18" s="227">
        <v>16.989999999999998</v>
      </c>
      <c r="H18" s="227">
        <v>2.5</v>
      </c>
      <c r="I18" s="227">
        <v>18.809999999999999</v>
      </c>
      <c r="J18" s="227">
        <v>1</v>
      </c>
      <c r="K18" s="227">
        <v>22</v>
      </c>
      <c r="L18" s="227">
        <v>1</v>
      </c>
      <c r="M18" s="227">
        <v>14.65</v>
      </c>
      <c r="N18" s="227">
        <v>2</v>
      </c>
      <c r="O18" s="227">
        <v>13</v>
      </c>
      <c r="P18" s="227">
        <v>0.25</v>
      </c>
      <c r="Q18" s="227">
        <v>11.64</v>
      </c>
      <c r="R18" s="227">
        <v>14.88</v>
      </c>
      <c r="S18" s="227">
        <v>11.06</v>
      </c>
      <c r="T18" s="227">
        <v>11.33</v>
      </c>
      <c r="U18" s="227">
        <v>28</v>
      </c>
      <c r="V18" s="227">
        <v>5.66</v>
      </c>
      <c r="W18" s="227">
        <v>34.97</v>
      </c>
      <c r="X18" s="227">
        <v>1</v>
      </c>
      <c r="Y18" s="227">
        <v>32.54</v>
      </c>
      <c r="Z18" s="227">
        <v>3.5</v>
      </c>
      <c r="AA18" s="227">
        <v>36</v>
      </c>
      <c r="AB18" s="227">
        <v>1</v>
      </c>
      <c r="AC18" s="227">
        <v>26.5</v>
      </c>
      <c r="AD18" s="227">
        <v>7.5</v>
      </c>
      <c r="AE18" s="227">
        <v>12.39</v>
      </c>
      <c r="AF18" s="227">
        <v>14.21</v>
      </c>
      <c r="AG18" s="227">
        <v>14.38</v>
      </c>
      <c r="AH18" s="227"/>
      <c r="AI18" s="227">
        <v>9.4</v>
      </c>
      <c r="AJ18" s="227">
        <v>9.0500000000000007</v>
      </c>
      <c r="AK18" s="227">
        <v>9.24</v>
      </c>
    </row>
    <row r="19" spans="1:37">
      <c r="A19" s="46">
        <v>2024</v>
      </c>
      <c r="B19" s="28"/>
      <c r="C19" s="414">
        <v>8</v>
      </c>
      <c r="D19" s="71">
        <v>7.5</v>
      </c>
      <c r="E19" s="227">
        <v>8.5</v>
      </c>
      <c r="F19" s="227">
        <v>10</v>
      </c>
      <c r="G19" s="71">
        <v>10</v>
      </c>
      <c r="H19" s="227">
        <v>2.5</v>
      </c>
      <c r="I19" s="71">
        <v>9.56</v>
      </c>
      <c r="J19" s="227">
        <v>2.75</v>
      </c>
      <c r="K19" s="71">
        <v>18.39</v>
      </c>
      <c r="L19" s="227">
        <v>2.5</v>
      </c>
      <c r="M19" s="71">
        <v>11.5</v>
      </c>
      <c r="N19" s="227">
        <v>2</v>
      </c>
      <c r="O19" s="227">
        <v>9</v>
      </c>
      <c r="P19" s="227">
        <v>0.25</v>
      </c>
      <c r="Q19" s="227">
        <v>7.53</v>
      </c>
      <c r="R19" s="227">
        <v>9.27</v>
      </c>
      <c r="S19" s="227">
        <v>6.52</v>
      </c>
      <c r="T19" s="227">
        <v>6.57</v>
      </c>
      <c r="U19" s="227">
        <v>26.5</v>
      </c>
      <c r="V19" s="71">
        <v>5.57</v>
      </c>
      <c r="W19" s="227">
        <v>32</v>
      </c>
      <c r="X19" s="71">
        <v>1.5</v>
      </c>
      <c r="Y19" s="227">
        <v>28</v>
      </c>
      <c r="Z19" s="71">
        <v>3.5</v>
      </c>
      <c r="AA19" s="227">
        <v>32</v>
      </c>
      <c r="AB19" s="71">
        <v>1</v>
      </c>
      <c r="AC19" s="227">
        <v>24.5</v>
      </c>
      <c r="AD19" s="71">
        <v>6.84</v>
      </c>
      <c r="AE19" s="227">
        <v>8.918000000000001</v>
      </c>
      <c r="AF19" s="227">
        <v>11.93</v>
      </c>
      <c r="AG19" s="227">
        <v>10.77</v>
      </c>
      <c r="AH19" s="227"/>
      <c r="AI19" s="227">
        <v>8</v>
      </c>
      <c r="AJ19" s="227">
        <v>8</v>
      </c>
      <c r="AK19" s="227">
        <v>8</v>
      </c>
    </row>
    <row r="20" spans="1:37">
      <c r="C20" s="414"/>
      <c r="D20" s="71"/>
      <c r="E20" s="227"/>
      <c r="F20" s="227"/>
      <c r="G20" s="72"/>
      <c r="H20" s="227"/>
      <c r="I20" s="71"/>
      <c r="J20" s="227"/>
      <c r="K20" s="71"/>
      <c r="L20" s="227"/>
      <c r="M20" s="71"/>
      <c r="N20" s="227"/>
      <c r="O20" s="227"/>
      <c r="P20" s="227"/>
      <c r="Q20" s="227"/>
      <c r="R20" s="227"/>
      <c r="S20" s="227"/>
      <c r="T20" s="227"/>
      <c r="U20" s="227"/>
      <c r="V20" s="71"/>
      <c r="W20" s="227"/>
      <c r="X20" s="71"/>
      <c r="Y20" s="227"/>
      <c r="Z20" s="71"/>
      <c r="AA20" s="227"/>
      <c r="AB20" s="71"/>
      <c r="AC20" s="227"/>
      <c r="AD20" s="71"/>
      <c r="AE20" s="227"/>
      <c r="AF20" s="227"/>
      <c r="AG20" s="227"/>
      <c r="AH20" s="227"/>
      <c r="AI20" s="228"/>
      <c r="AJ20" s="228"/>
      <c r="AK20" s="227"/>
    </row>
    <row r="21" spans="1:37" ht="12.75" hidden="1" customHeight="1">
      <c r="A21" s="23">
        <v>2018</v>
      </c>
      <c r="B21" s="23" t="s">
        <v>11</v>
      </c>
      <c r="C21" s="414"/>
      <c r="D21" s="71">
        <v>7.25</v>
      </c>
      <c r="E21" s="227">
        <v>8.75</v>
      </c>
      <c r="F21" s="227">
        <v>15</v>
      </c>
      <c r="G21" s="71">
        <v>12.75</v>
      </c>
      <c r="H21" s="227">
        <v>4</v>
      </c>
      <c r="I21" s="71">
        <v>13</v>
      </c>
      <c r="J21" s="227">
        <v>4.5</v>
      </c>
      <c r="K21" s="71">
        <v>15</v>
      </c>
      <c r="L21" s="227">
        <v>4.53</v>
      </c>
      <c r="M21" s="71">
        <v>13</v>
      </c>
      <c r="N21" s="227">
        <v>5.13</v>
      </c>
      <c r="O21" s="227">
        <v>9.5</v>
      </c>
      <c r="P21" s="227">
        <v>0.5</v>
      </c>
      <c r="Q21" s="227">
        <v>9.08</v>
      </c>
      <c r="R21" s="227">
        <v>11.54</v>
      </c>
      <c r="S21" s="227">
        <v>10.57</v>
      </c>
      <c r="T21" s="227">
        <v>10.870154104158702</v>
      </c>
      <c r="U21" s="227">
        <v>28</v>
      </c>
      <c r="V21" s="71">
        <v>9.0299999999999994</v>
      </c>
      <c r="W21" s="227">
        <v>30</v>
      </c>
      <c r="X21" s="71">
        <v>4</v>
      </c>
      <c r="Y21" s="227">
        <v>30</v>
      </c>
      <c r="Z21" s="71">
        <v>1</v>
      </c>
      <c r="AA21" s="227">
        <v>36.869999999999997</v>
      </c>
      <c r="AB21" s="71">
        <v>4.07</v>
      </c>
      <c r="AC21" s="227">
        <v>27</v>
      </c>
      <c r="AD21" s="71">
        <v>6</v>
      </c>
      <c r="AE21" s="227">
        <v>11.29</v>
      </c>
      <c r="AF21" s="227">
        <v>14.06</v>
      </c>
      <c r="AG21" s="227">
        <v>14.07</v>
      </c>
      <c r="AH21" s="227">
        <v>8.15</v>
      </c>
      <c r="AI21" s="228">
        <v>8.15</v>
      </c>
      <c r="AJ21" s="228">
        <v>8.1</v>
      </c>
      <c r="AK21" s="227">
        <v>8.15</v>
      </c>
    </row>
    <row r="22" spans="1:37" ht="12.75" hidden="1" customHeight="1">
      <c r="B22" s="23" t="s">
        <v>10</v>
      </c>
      <c r="C22" s="414"/>
      <c r="D22" s="71">
        <v>7.25</v>
      </c>
      <c r="E22" s="227">
        <v>8.75</v>
      </c>
      <c r="F22" s="227">
        <v>15</v>
      </c>
      <c r="G22" s="71">
        <v>12.75</v>
      </c>
      <c r="H22" s="227">
        <v>4</v>
      </c>
      <c r="I22" s="71">
        <v>13</v>
      </c>
      <c r="J22" s="227">
        <v>4.5</v>
      </c>
      <c r="K22" s="71">
        <v>15</v>
      </c>
      <c r="L22" s="227">
        <v>4.53</v>
      </c>
      <c r="M22" s="71">
        <v>13</v>
      </c>
      <c r="N22" s="227">
        <v>5.13</v>
      </c>
      <c r="O22" s="227">
        <v>9.5</v>
      </c>
      <c r="P22" s="227">
        <v>0.5</v>
      </c>
      <c r="Q22" s="227">
        <v>9.0500000000000007</v>
      </c>
      <c r="R22" s="227">
        <v>11.45</v>
      </c>
      <c r="S22" s="227">
        <v>10.050000000000001</v>
      </c>
      <c r="T22" s="227">
        <v>10.784801340758179</v>
      </c>
      <c r="U22" s="227">
        <v>28</v>
      </c>
      <c r="V22" s="71">
        <v>9.15</v>
      </c>
      <c r="W22" s="227">
        <v>30</v>
      </c>
      <c r="X22" s="71">
        <v>4</v>
      </c>
      <c r="Y22" s="227">
        <v>30</v>
      </c>
      <c r="Z22" s="71">
        <v>1</v>
      </c>
      <c r="AA22" s="227">
        <v>36.869999999999997</v>
      </c>
      <c r="AB22" s="71">
        <v>4.07</v>
      </c>
      <c r="AC22" s="227">
        <v>27</v>
      </c>
      <c r="AD22" s="71">
        <v>6</v>
      </c>
      <c r="AE22" s="227">
        <v>11.27</v>
      </c>
      <c r="AF22" s="227">
        <v>14.03</v>
      </c>
      <c r="AG22" s="227">
        <v>14.11</v>
      </c>
      <c r="AH22" s="227">
        <v>8.15</v>
      </c>
      <c r="AI22" s="228">
        <v>8.15</v>
      </c>
      <c r="AJ22" s="228">
        <v>8.1</v>
      </c>
      <c r="AK22" s="227">
        <v>8.1199999999999992</v>
      </c>
    </row>
    <row r="23" spans="1:37" ht="12.75" hidden="1" customHeight="1">
      <c r="B23" s="23" t="s">
        <v>9</v>
      </c>
      <c r="C23" s="414"/>
      <c r="D23" s="71">
        <v>7.25</v>
      </c>
      <c r="E23" s="227">
        <v>8.75</v>
      </c>
      <c r="F23" s="227">
        <v>15</v>
      </c>
      <c r="G23" s="71">
        <v>12.75</v>
      </c>
      <c r="H23" s="227">
        <v>4</v>
      </c>
      <c r="I23" s="71">
        <v>12.75</v>
      </c>
      <c r="J23" s="227">
        <v>4.5</v>
      </c>
      <c r="K23" s="71">
        <v>15</v>
      </c>
      <c r="L23" s="227">
        <v>4.53</v>
      </c>
      <c r="M23" s="71">
        <v>13</v>
      </c>
      <c r="N23" s="227">
        <v>5.13</v>
      </c>
      <c r="O23" s="227">
        <v>9.5</v>
      </c>
      <c r="P23" s="227">
        <v>0.5</v>
      </c>
      <c r="Q23" s="227">
        <v>9</v>
      </c>
      <c r="R23" s="227">
        <v>11.41</v>
      </c>
      <c r="S23" s="227">
        <v>10.33</v>
      </c>
      <c r="T23" s="227">
        <v>10.849822569756503</v>
      </c>
      <c r="U23" s="227">
        <v>28</v>
      </c>
      <c r="V23" s="71">
        <v>9.14</v>
      </c>
      <c r="W23" s="227">
        <v>30</v>
      </c>
      <c r="X23" s="71">
        <v>5</v>
      </c>
      <c r="Y23" s="227">
        <v>30</v>
      </c>
      <c r="Z23" s="71">
        <v>1</v>
      </c>
      <c r="AA23" s="227">
        <v>36.869999999999997</v>
      </c>
      <c r="AB23" s="71">
        <v>4.07</v>
      </c>
      <c r="AC23" s="227">
        <v>27</v>
      </c>
      <c r="AD23" s="71">
        <v>6</v>
      </c>
      <c r="AE23" s="227">
        <v>11.1</v>
      </c>
      <c r="AF23" s="227">
        <v>14.04</v>
      </c>
      <c r="AG23" s="227">
        <v>14.25</v>
      </c>
      <c r="AH23" s="227">
        <v>8.43</v>
      </c>
      <c r="AI23" s="228">
        <v>8.5</v>
      </c>
      <c r="AJ23" s="228">
        <v>8.15</v>
      </c>
      <c r="AK23" s="227">
        <v>8.41</v>
      </c>
    </row>
    <row r="24" spans="1:37" ht="12.75" hidden="1" customHeight="1">
      <c r="B24" s="23" t="s">
        <v>8</v>
      </c>
      <c r="C24" s="414"/>
      <c r="D24" s="71">
        <v>7.25</v>
      </c>
      <c r="E24" s="227">
        <v>8.5</v>
      </c>
      <c r="F24" s="227">
        <v>15</v>
      </c>
      <c r="G24" s="71">
        <v>12.75</v>
      </c>
      <c r="H24" s="227">
        <v>4</v>
      </c>
      <c r="I24" s="71">
        <v>12.75</v>
      </c>
      <c r="J24" s="227">
        <v>4.5</v>
      </c>
      <c r="K24" s="71">
        <v>15</v>
      </c>
      <c r="L24" s="227">
        <v>4.53</v>
      </c>
      <c r="M24" s="71">
        <v>13.75</v>
      </c>
      <c r="N24" s="227">
        <v>5.13</v>
      </c>
      <c r="O24" s="227">
        <v>9.5</v>
      </c>
      <c r="P24" s="227">
        <v>0.5</v>
      </c>
      <c r="Q24" s="227">
        <v>8.98</v>
      </c>
      <c r="R24" s="227">
        <v>11.38</v>
      </c>
      <c r="S24" s="227">
        <v>10.75</v>
      </c>
      <c r="T24" s="227">
        <v>11.121144670292091</v>
      </c>
      <c r="U24" s="227">
        <v>28</v>
      </c>
      <c r="V24" s="71">
        <v>8.8000000000000007</v>
      </c>
      <c r="W24" s="227">
        <v>30</v>
      </c>
      <c r="X24" s="71">
        <v>5</v>
      </c>
      <c r="Y24" s="227">
        <v>30</v>
      </c>
      <c r="Z24" s="71">
        <v>1</v>
      </c>
      <c r="AA24" s="227">
        <v>36.869999999999997</v>
      </c>
      <c r="AB24" s="71">
        <v>4.07</v>
      </c>
      <c r="AC24" s="227">
        <v>27</v>
      </c>
      <c r="AD24" s="71">
        <v>6</v>
      </c>
      <c r="AE24" s="227">
        <v>11.27</v>
      </c>
      <c r="AF24" s="227">
        <v>14.13</v>
      </c>
      <c r="AG24" s="227">
        <v>14.29</v>
      </c>
      <c r="AH24" s="227">
        <v>7.9</v>
      </c>
      <c r="AI24" s="228">
        <v>7.9</v>
      </c>
      <c r="AJ24" s="228">
        <v>7.8</v>
      </c>
      <c r="AK24" s="227">
        <v>7.86</v>
      </c>
    </row>
    <row r="25" spans="1:37" ht="12.75" hidden="1" customHeight="1">
      <c r="B25" s="23" t="s">
        <v>7</v>
      </c>
      <c r="C25" s="414"/>
      <c r="D25" s="71">
        <v>7.25</v>
      </c>
      <c r="E25" s="227">
        <v>8.5</v>
      </c>
      <c r="F25" s="227">
        <v>15</v>
      </c>
      <c r="G25" s="71">
        <v>15</v>
      </c>
      <c r="H25" s="227">
        <v>4.25</v>
      </c>
      <c r="I25" s="71">
        <v>15</v>
      </c>
      <c r="J25" s="227">
        <v>4.5</v>
      </c>
      <c r="K25" s="71">
        <v>15</v>
      </c>
      <c r="L25" s="227">
        <v>4.53</v>
      </c>
      <c r="M25" s="71">
        <v>13</v>
      </c>
      <c r="N25" s="227">
        <v>5.13</v>
      </c>
      <c r="O25" s="227">
        <v>9.5</v>
      </c>
      <c r="P25" s="227">
        <v>0.5</v>
      </c>
      <c r="Q25" s="227">
        <v>8.91</v>
      </c>
      <c r="R25" s="227">
        <v>11.23</v>
      </c>
      <c r="S25" s="227">
        <v>10.67</v>
      </c>
      <c r="T25" s="227">
        <v>11.084337072051143</v>
      </c>
      <c r="U25" s="227">
        <v>28</v>
      </c>
      <c r="V25" s="71">
        <v>6.5</v>
      </c>
      <c r="W25" s="227">
        <v>30</v>
      </c>
      <c r="X25" s="71">
        <v>5</v>
      </c>
      <c r="Y25" s="227">
        <v>30</v>
      </c>
      <c r="Z25" s="71">
        <v>1</v>
      </c>
      <c r="AA25" s="227">
        <v>36.869999999999997</v>
      </c>
      <c r="AB25" s="71">
        <v>4.07</v>
      </c>
      <c r="AC25" s="227">
        <v>27</v>
      </c>
      <c r="AD25" s="71">
        <v>6</v>
      </c>
      <c r="AE25" s="227">
        <v>11.34</v>
      </c>
      <c r="AF25" s="227">
        <v>14.06</v>
      </c>
      <c r="AG25" s="227">
        <v>14.15</v>
      </c>
      <c r="AH25" s="227">
        <v>7.95</v>
      </c>
      <c r="AI25" s="228">
        <v>7.95</v>
      </c>
      <c r="AJ25" s="228">
        <v>7.9</v>
      </c>
      <c r="AK25" s="227">
        <v>7.93</v>
      </c>
    </row>
    <row r="26" spans="1:37" ht="12.75" hidden="1" customHeight="1">
      <c r="B26" s="23" t="s">
        <v>6</v>
      </c>
      <c r="C26" s="414"/>
      <c r="D26" s="71">
        <v>7.25</v>
      </c>
      <c r="E26" s="227">
        <v>8.5</v>
      </c>
      <c r="F26" s="227">
        <v>15</v>
      </c>
      <c r="G26" s="71">
        <v>15</v>
      </c>
      <c r="H26" s="227">
        <v>4.25</v>
      </c>
      <c r="I26" s="71">
        <v>15</v>
      </c>
      <c r="J26" s="227">
        <v>4.5</v>
      </c>
      <c r="K26" s="71">
        <v>15</v>
      </c>
      <c r="L26" s="227">
        <v>4.53</v>
      </c>
      <c r="M26" s="71">
        <v>13.5</v>
      </c>
      <c r="N26" s="227">
        <v>5.13</v>
      </c>
      <c r="O26" s="227">
        <v>8.5</v>
      </c>
      <c r="P26" s="227">
        <v>0.5</v>
      </c>
      <c r="Q26" s="227">
        <v>8.92</v>
      </c>
      <c r="R26" s="227">
        <v>11.26</v>
      </c>
      <c r="S26" s="227">
        <v>10.57</v>
      </c>
      <c r="T26" s="227">
        <v>10.891933089531994</v>
      </c>
      <c r="U26" s="227">
        <v>28</v>
      </c>
      <c r="V26" s="71">
        <v>8.9700000000000006</v>
      </c>
      <c r="W26" s="227">
        <v>30</v>
      </c>
      <c r="X26" s="71">
        <v>6</v>
      </c>
      <c r="Y26" s="227">
        <v>30</v>
      </c>
      <c r="Z26" s="71">
        <v>1</v>
      </c>
      <c r="AA26" s="227">
        <v>36.869999999999997</v>
      </c>
      <c r="AB26" s="71">
        <v>4.07</v>
      </c>
      <c r="AC26" s="227">
        <v>27</v>
      </c>
      <c r="AD26" s="71">
        <v>6</v>
      </c>
      <c r="AE26" s="227">
        <v>11.2</v>
      </c>
      <c r="AF26" s="227">
        <v>14.05</v>
      </c>
      <c r="AG26" s="227">
        <v>13.94</v>
      </c>
      <c r="AH26" s="227">
        <v>8.5</v>
      </c>
      <c r="AI26" s="228">
        <v>8.52</v>
      </c>
      <c r="AJ26" s="228">
        <v>8.4499999999999993</v>
      </c>
      <c r="AK26" s="227">
        <v>8.5</v>
      </c>
    </row>
    <row r="27" spans="1:37" ht="12.75" hidden="1" customHeight="1">
      <c r="B27" s="23" t="s">
        <v>5</v>
      </c>
      <c r="C27" s="414"/>
      <c r="D27" s="71">
        <v>7.25</v>
      </c>
      <c r="E27" s="227">
        <v>8.5</v>
      </c>
      <c r="F27" s="227">
        <v>15</v>
      </c>
      <c r="G27" s="71">
        <v>15</v>
      </c>
      <c r="H27" s="227">
        <v>4.25</v>
      </c>
      <c r="I27" s="71">
        <v>15</v>
      </c>
      <c r="J27" s="227">
        <v>4.5</v>
      </c>
      <c r="K27" s="71">
        <v>15</v>
      </c>
      <c r="L27" s="227">
        <v>4</v>
      </c>
      <c r="M27" s="71">
        <v>13.5</v>
      </c>
      <c r="N27" s="227">
        <v>5.13</v>
      </c>
      <c r="O27" s="227">
        <v>8.5</v>
      </c>
      <c r="P27" s="227">
        <v>0.5</v>
      </c>
      <c r="Q27" s="227">
        <v>8.64</v>
      </c>
      <c r="R27" s="227">
        <v>10.82</v>
      </c>
      <c r="S27" s="227">
        <v>10.43</v>
      </c>
      <c r="T27" s="227">
        <v>10.767436586187166</v>
      </c>
      <c r="U27" s="227">
        <v>28</v>
      </c>
      <c r="V27" s="71">
        <v>6</v>
      </c>
      <c r="W27" s="227">
        <v>28</v>
      </c>
      <c r="X27" s="71">
        <v>5</v>
      </c>
      <c r="Y27" s="227">
        <v>28</v>
      </c>
      <c r="Z27" s="71">
        <v>1</v>
      </c>
      <c r="AA27" s="227">
        <v>29</v>
      </c>
      <c r="AB27" s="71">
        <v>3.5</v>
      </c>
      <c r="AC27" s="227">
        <v>27</v>
      </c>
      <c r="AD27" s="71">
        <v>4.08</v>
      </c>
      <c r="AE27" s="227">
        <v>11.41</v>
      </c>
      <c r="AF27" s="227">
        <v>14.07</v>
      </c>
      <c r="AG27" s="227">
        <v>13.95</v>
      </c>
      <c r="AH27" s="227">
        <v>8.5</v>
      </c>
      <c r="AI27" s="228">
        <v>8.5</v>
      </c>
      <c r="AJ27" s="228">
        <v>8.35</v>
      </c>
      <c r="AK27" s="227">
        <v>8.4600000000000009</v>
      </c>
    </row>
    <row r="28" spans="1:37" ht="12.75" hidden="1" customHeight="1">
      <c r="B28" s="23" t="s">
        <v>4</v>
      </c>
      <c r="C28" s="414"/>
      <c r="D28" s="71">
        <v>7.25</v>
      </c>
      <c r="E28" s="227">
        <v>8.5</v>
      </c>
      <c r="F28" s="227">
        <v>15</v>
      </c>
      <c r="G28" s="71">
        <v>12.25</v>
      </c>
      <c r="H28" s="227">
        <v>4.25</v>
      </c>
      <c r="I28" s="71">
        <v>12.25</v>
      </c>
      <c r="J28" s="227">
        <v>4.5</v>
      </c>
      <c r="K28" s="71">
        <v>15</v>
      </c>
      <c r="L28" s="227">
        <v>4.53</v>
      </c>
      <c r="M28" s="71">
        <v>13.5</v>
      </c>
      <c r="N28" s="227">
        <v>5.13</v>
      </c>
      <c r="O28" s="227">
        <v>8.5</v>
      </c>
      <c r="P28" s="227">
        <v>0.5</v>
      </c>
      <c r="Q28" s="227">
        <v>8.66</v>
      </c>
      <c r="R28" s="227">
        <v>10.81</v>
      </c>
      <c r="S28" s="227">
        <v>10.24</v>
      </c>
      <c r="T28" s="227">
        <v>10.693735049353055</v>
      </c>
      <c r="U28" s="227">
        <v>28</v>
      </c>
      <c r="V28" s="71">
        <v>8.48</v>
      </c>
      <c r="W28" s="227">
        <v>30.5</v>
      </c>
      <c r="X28" s="71">
        <v>4</v>
      </c>
      <c r="Y28" s="227">
        <v>28</v>
      </c>
      <c r="Z28" s="71">
        <v>1</v>
      </c>
      <c r="AA28" s="227">
        <v>29</v>
      </c>
      <c r="AB28" s="71">
        <v>5.5</v>
      </c>
      <c r="AC28" s="227">
        <v>27</v>
      </c>
      <c r="AD28" s="71">
        <v>4.0999999999999996</v>
      </c>
      <c r="AE28" s="227">
        <v>11.65</v>
      </c>
      <c r="AF28" s="227">
        <v>14.18</v>
      </c>
      <c r="AG28" s="227">
        <v>14.35</v>
      </c>
      <c r="AH28" s="227">
        <v>7.88</v>
      </c>
      <c r="AI28" s="228">
        <v>8.15</v>
      </c>
      <c r="AJ28" s="228">
        <v>7.8</v>
      </c>
      <c r="AK28" s="227">
        <v>7.92</v>
      </c>
    </row>
    <row r="29" spans="1:37" ht="12.75" hidden="1" customHeight="1">
      <c r="B29" s="23" t="s">
        <v>3</v>
      </c>
      <c r="C29" s="414"/>
      <c r="D29" s="71">
        <v>7.25</v>
      </c>
      <c r="E29" s="227">
        <v>8.5</v>
      </c>
      <c r="F29" s="227">
        <v>15</v>
      </c>
      <c r="G29" s="71">
        <v>12.55</v>
      </c>
      <c r="H29" s="227">
        <v>4</v>
      </c>
      <c r="I29" s="71">
        <v>14.06</v>
      </c>
      <c r="J29" s="227">
        <v>4</v>
      </c>
      <c r="K29" s="71">
        <v>15</v>
      </c>
      <c r="L29" s="227">
        <v>4.53</v>
      </c>
      <c r="M29" s="71">
        <v>13.5</v>
      </c>
      <c r="N29" s="227">
        <v>5.13</v>
      </c>
      <c r="O29" s="227">
        <v>8.5</v>
      </c>
      <c r="P29" s="227">
        <v>0.5</v>
      </c>
      <c r="Q29" s="227">
        <v>8.69</v>
      </c>
      <c r="R29" s="227">
        <v>10.84</v>
      </c>
      <c r="S29" s="227">
        <v>9.7200000000000006</v>
      </c>
      <c r="T29" s="227">
        <v>9.9661764291933661</v>
      </c>
      <c r="U29" s="227">
        <v>28</v>
      </c>
      <c r="V29" s="71">
        <v>9</v>
      </c>
      <c r="W29" s="227">
        <v>28</v>
      </c>
      <c r="X29" s="71">
        <v>2</v>
      </c>
      <c r="Y29" s="227">
        <v>28</v>
      </c>
      <c r="Z29" s="71">
        <v>1</v>
      </c>
      <c r="AA29" s="227">
        <v>29</v>
      </c>
      <c r="AB29" s="71">
        <v>2</v>
      </c>
      <c r="AC29" s="227">
        <v>27</v>
      </c>
      <c r="AD29" s="71">
        <v>6</v>
      </c>
      <c r="AE29" s="227">
        <v>11.72</v>
      </c>
      <c r="AF29" s="227">
        <v>14.27</v>
      </c>
      <c r="AG29" s="227">
        <v>14.22</v>
      </c>
      <c r="AH29" s="227">
        <v>8.35</v>
      </c>
      <c r="AI29" s="228">
        <v>8.4499999999999993</v>
      </c>
      <c r="AJ29" s="228">
        <v>8.35</v>
      </c>
      <c r="AK29" s="227">
        <v>8.4</v>
      </c>
    </row>
    <row r="30" spans="1:37" ht="12.75" hidden="1" customHeight="1">
      <c r="B30" s="23" t="s">
        <v>2</v>
      </c>
      <c r="C30" s="414"/>
      <c r="D30" s="71">
        <v>7.25</v>
      </c>
      <c r="E30" s="227">
        <v>8.5</v>
      </c>
      <c r="F30" s="227">
        <v>15</v>
      </c>
      <c r="G30" s="71">
        <v>12.55</v>
      </c>
      <c r="H30" s="227">
        <v>4.25</v>
      </c>
      <c r="I30" s="71">
        <v>12.75</v>
      </c>
      <c r="J30" s="227">
        <v>4.5</v>
      </c>
      <c r="K30" s="71">
        <v>15</v>
      </c>
      <c r="L30" s="227">
        <v>4.53</v>
      </c>
      <c r="M30" s="71">
        <v>13.5</v>
      </c>
      <c r="N30" s="227">
        <v>5.13</v>
      </c>
      <c r="O30" s="227">
        <v>8.5</v>
      </c>
      <c r="P30" s="227">
        <v>0.5</v>
      </c>
      <c r="Q30" s="227">
        <v>8.73</v>
      </c>
      <c r="R30" s="227">
        <v>10.78</v>
      </c>
      <c r="S30" s="227">
        <v>10.09</v>
      </c>
      <c r="T30" s="227">
        <v>10.345718832479429</v>
      </c>
      <c r="U30" s="227">
        <v>28</v>
      </c>
      <c r="V30" s="71">
        <v>2.5</v>
      </c>
      <c r="W30" s="227">
        <v>28</v>
      </c>
      <c r="X30" s="71">
        <v>2</v>
      </c>
      <c r="Y30" s="227">
        <v>28</v>
      </c>
      <c r="Z30" s="71">
        <v>2</v>
      </c>
      <c r="AA30" s="227">
        <v>29</v>
      </c>
      <c r="AB30" s="71">
        <v>2</v>
      </c>
      <c r="AC30" s="227">
        <v>27</v>
      </c>
      <c r="AD30" s="71">
        <v>4</v>
      </c>
      <c r="AE30" s="227">
        <v>12.34</v>
      </c>
      <c r="AF30" s="227">
        <v>14.36</v>
      </c>
      <c r="AG30" s="227">
        <v>14.46</v>
      </c>
      <c r="AH30" s="227">
        <v>8.4600000000000009</v>
      </c>
      <c r="AI30" s="228">
        <v>8.5</v>
      </c>
      <c r="AJ30" s="228">
        <v>8.4</v>
      </c>
      <c r="AK30" s="227">
        <v>8.44</v>
      </c>
    </row>
    <row r="31" spans="1:37" ht="12.75" hidden="1" customHeight="1">
      <c r="B31" s="23" t="s">
        <v>1</v>
      </c>
      <c r="C31" s="414"/>
      <c r="D31" s="71">
        <v>8</v>
      </c>
      <c r="E31" s="227">
        <v>9</v>
      </c>
      <c r="F31" s="227">
        <v>15</v>
      </c>
      <c r="G31" s="71">
        <v>12.55</v>
      </c>
      <c r="H31" s="227">
        <v>4.25</v>
      </c>
      <c r="I31" s="71">
        <v>14</v>
      </c>
      <c r="J31" s="227">
        <v>4</v>
      </c>
      <c r="K31" s="71">
        <v>15</v>
      </c>
      <c r="L31" s="227">
        <v>4.53</v>
      </c>
      <c r="M31" s="71">
        <v>13.5</v>
      </c>
      <c r="N31" s="227">
        <v>5.13</v>
      </c>
      <c r="O31" s="227">
        <v>8.5</v>
      </c>
      <c r="P31" s="227">
        <v>0.5</v>
      </c>
      <c r="Q31" s="227">
        <v>8.77</v>
      </c>
      <c r="R31" s="227">
        <v>10.81</v>
      </c>
      <c r="S31" s="227">
        <v>10.38</v>
      </c>
      <c r="T31" s="227">
        <v>10.677479946952479</v>
      </c>
      <c r="U31" s="227">
        <v>28</v>
      </c>
      <c r="V31" s="71">
        <v>2.5</v>
      </c>
      <c r="W31" s="227">
        <v>28</v>
      </c>
      <c r="X31" s="71">
        <v>2</v>
      </c>
      <c r="Y31" s="227">
        <v>30</v>
      </c>
      <c r="Z31" s="71">
        <v>1</v>
      </c>
      <c r="AA31" s="227">
        <v>29</v>
      </c>
      <c r="AB31" s="71">
        <v>7.75</v>
      </c>
      <c r="AC31" s="227">
        <v>27</v>
      </c>
      <c r="AD31" s="71">
        <v>4</v>
      </c>
      <c r="AE31" s="227">
        <v>12.12</v>
      </c>
      <c r="AF31" s="227">
        <v>14.5</v>
      </c>
      <c r="AG31" s="227">
        <v>14.62</v>
      </c>
      <c r="AH31" s="227">
        <v>9</v>
      </c>
      <c r="AI31" s="228">
        <v>9</v>
      </c>
      <c r="AJ31" s="228">
        <v>8.85</v>
      </c>
      <c r="AK31" s="227">
        <v>8.9600000000000009</v>
      </c>
    </row>
    <row r="32" spans="1:37" ht="12.75" hidden="1" customHeight="1">
      <c r="B32" s="368" t="s">
        <v>0</v>
      </c>
      <c r="C32" s="414"/>
      <c r="D32" s="71">
        <v>8</v>
      </c>
      <c r="E32" s="227">
        <v>9</v>
      </c>
      <c r="F32" s="227">
        <v>15</v>
      </c>
      <c r="G32" s="71">
        <v>13.8</v>
      </c>
      <c r="H32" s="227">
        <v>4</v>
      </c>
      <c r="I32" s="71">
        <v>14</v>
      </c>
      <c r="J32" s="227">
        <v>4.5</v>
      </c>
      <c r="K32" s="71">
        <v>15</v>
      </c>
      <c r="L32" s="227">
        <v>4.53</v>
      </c>
      <c r="M32" s="71">
        <v>13.5</v>
      </c>
      <c r="N32" s="227">
        <v>5.4</v>
      </c>
      <c r="O32" s="227">
        <v>8.5</v>
      </c>
      <c r="P32" s="227">
        <v>0.5</v>
      </c>
      <c r="Q32" s="227">
        <v>8.81</v>
      </c>
      <c r="R32" s="227">
        <v>10.85</v>
      </c>
      <c r="S32" s="227">
        <v>10.94</v>
      </c>
      <c r="T32" s="227">
        <v>11.2682990500378</v>
      </c>
      <c r="U32" s="227">
        <v>28</v>
      </c>
      <c r="V32" s="71">
        <v>7.93</v>
      </c>
      <c r="W32" s="227">
        <v>28</v>
      </c>
      <c r="X32" s="71">
        <v>4</v>
      </c>
      <c r="Y32" s="227">
        <v>28</v>
      </c>
      <c r="Z32" s="71">
        <v>1</v>
      </c>
      <c r="AA32" s="227">
        <v>29</v>
      </c>
      <c r="AB32" s="71">
        <v>3.5</v>
      </c>
      <c r="AC32" s="227">
        <v>27</v>
      </c>
      <c r="AD32" s="71">
        <v>6</v>
      </c>
      <c r="AE32" s="227">
        <v>11.94</v>
      </c>
      <c r="AF32" s="227">
        <v>14.4</v>
      </c>
      <c r="AG32" s="227">
        <v>14.54</v>
      </c>
      <c r="AH32" s="227">
        <v>9</v>
      </c>
      <c r="AI32" s="228">
        <v>9</v>
      </c>
      <c r="AJ32" s="228">
        <v>8.9</v>
      </c>
      <c r="AK32" s="227">
        <v>8.9499999999999993</v>
      </c>
    </row>
    <row r="33" spans="1:37" ht="12.75" hidden="1" customHeight="1">
      <c r="C33" s="414"/>
      <c r="D33" s="71"/>
      <c r="E33" s="227"/>
      <c r="F33" s="227"/>
      <c r="G33" s="71"/>
      <c r="H33" s="227"/>
      <c r="I33" s="71"/>
      <c r="J33" s="227"/>
      <c r="K33" s="71"/>
      <c r="L33" s="227"/>
      <c r="M33" s="71"/>
      <c r="N33" s="227"/>
      <c r="O33" s="227"/>
      <c r="P33" s="227"/>
      <c r="Q33" s="227"/>
      <c r="R33" s="227"/>
      <c r="S33" s="227"/>
      <c r="T33" s="227"/>
      <c r="U33" s="227"/>
      <c r="V33" s="71"/>
      <c r="W33" s="227"/>
      <c r="X33" s="71"/>
      <c r="Y33" s="227"/>
      <c r="Z33" s="71"/>
      <c r="AA33" s="227"/>
      <c r="AB33" s="71"/>
      <c r="AC33" s="227"/>
      <c r="AD33" s="71"/>
      <c r="AE33" s="227"/>
      <c r="AF33" s="227"/>
      <c r="AG33" s="227"/>
      <c r="AH33" s="227"/>
      <c r="AI33" s="228"/>
      <c r="AJ33" s="228"/>
      <c r="AK33" s="227"/>
    </row>
    <row r="34" spans="1:37" ht="13.5">
      <c r="A34" s="23">
        <v>2019</v>
      </c>
      <c r="B34" s="589" t="s">
        <v>144</v>
      </c>
      <c r="C34" s="415"/>
      <c r="D34" s="71">
        <v>8</v>
      </c>
      <c r="E34" s="227">
        <v>9</v>
      </c>
      <c r="F34" s="227">
        <v>15</v>
      </c>
      <c r="G34" s="71">
        <v>13.65</v>
      </c>
      <c r="H34" s="227">
        <v>4</v>
      </c>
      <c r="I34" s="71">
        <v>14</v>
      </c>
      <c r="J34" s="227">
        <v>4.5</v>
      </c>
      <c r="K34" s="71">
        <v>15</v>
      </c>
      <c r="L34" s="227">
        <v>4</v>
      </c>
      <c r="M34" s="71">
        <v>13.5</v>
      </c>
      <c r="N34" s="227">
        <v>5.13</v>
      </c>
      <c r="O34" s="227">
        <v>8.5</v>
      </c>
      <c r="P34" s="227">
        <v>0.5</v>
      </c>
      <c r="Q34" s="227">
        <v>8.85</v>
      </c>
      <c r="R34" s="227">
        <v>10.91</v>
      </c>
      <c r="S34" s="227">
        <v>11.21</v>
      </c>
      <c r="T34" s="227">
        <v>11.6</v>
      </c>
      <c r="U34" s="227">
        <v>28</v>
      </c>
      <c r="V34" s="71">
        <v>7.93</v>
      </c>
      <c r="W34" s="227">
        <v>28</v>
      </c>
      <c r="X34" s="71">
        <v>4</v>
      </c>
      <c r="Y34" s="227">
        <v>28</v>
      </c>
      <c r="Z34" s="71">
        <v>1</v>
      </c>
      <c r="AA34" s="227">
        <v>29</v>
      </c>
      <c r="AB34" s="71">
        <v>7.75</v>
      </c>
      <c r="AC34" s="227">
        <v>27</v>
      </c>
      <c r="AD34" s="71">
        <v>6</v>
      </c>
      <c r="AE34" s="227">
        <v>12.05</v>
      </c>
      <c r="AF34" s="227">
        <v>14.44</v>
      </c>
      <c r="AG34" s="227">
        <v>14.5</v>
      </c>
      <c r="AH34" s="227">
        <v>9</v>
      </c>
      <c r="AI34" s="228">
        <v>9</v>
      </c>
      <c r="AJ34" s="228">
        <v>9</v>
      </c>
      <c r="AK34" s="227">
        <v>9</v>
      </c>
    </row>
    <row r="35" spans="1:37" ht="13.5">
      <c r="B35" s="589" t="s">
        <v>145</v>
      </c>
      <c r="C35" s="415"/>
      <c r="D35" s="71">
        <v>8</v>
      </c>
      <c r="E35" s="227">
        <v>9</v>
      </c>
      <c r="F35" s="227">
        <v>15</v>
      </c>
      <c r="G35" s="71">
        <v>13.65</v>
      </c>
      <c r="H35" s="227">
        <v>4</v>
      </c>
      <c r="I35" s="71">
        <v>13.5</v>
      </c>
      <c r="J35" s="227">
        <v>4.5</v>
      </c>
      <c r="K35" s="71">
        <v>15</v>
      </c>
      <c r="L35" s="227">
        <v>4</v>
      </c>
      <c r="M35" s="71">
        <v>13.5</v>
      </c>
      <c r="N35" s="227">
        <v>5.4</v>
      </c>
      <c r="O35" s="227">
        <v>8.5</v>
      </c>
      <c r="P35" s="227">
        <v>0.2</v>
      </c>
      <c r="Q35" s="227">
        <v>8.8800000000000008</v>
      </c>
      <c r="R35" s="227">
        <v>10.96</v>
      </c>
      <c r="S35" s="227">
        <v>11.13</v>
      </c>
      <c r="T35" s="227">
        <v>11.45</v>
      </c>
      <c r="U35" s="227">
        <v>28</v>
      </c>
      <c r="V35" s="71">
        <v>7.93</v>
      </c>
      <c r="W35" s="227">
        <v>28</v>
      </c>
      <c r="X35" s="71">
        <v>4</v>
      </c>
      <c r="Y35" s="227">
        <v>28</v>
      </c>
      <c r="Z35" s="71">
        <v>1</v>
      </c>
      <c r="AA35" s="227">
        <v>29</v>
      </c>
      <c r="AB35" s="71">
        <v>7.75</v>
      </c>
      <c r="AC35" s="227">
        <v>27</v>
      </c>
      <c r="AD35" s="71">
        <v>6</v>
      </c>
      <c r="AE35" s="227">
        <v>12.3</v>
      </c>
      <c r="AF35" s="227">
        <v>14.48</v>
      </c>
      <c r="AG35" s="227">
        <v>14.69</v>
      </c>
      <c r="AH35" s="227">
        <v>9</v>
      </c>
      <c r="AI35" s="228">
        <v>9</v>
      </c>
      <c r="AJ35" s="228">
        <v>8.9499999999999993</v>
      </c>
      <c r="AK35" s="227">
        <v>8.9600000000000009</v>
      </c>
    </row>
    <row r="36" spans="1:37" ht="13.5">
      <c r="B36" s="589" t="s">
        <v>146</v>
      </c>
      <c r="C36" s="415"/>
      <c r="D36" s="71">
        <v>8</v>
      </c>
      <c r="E36" s="227">
        <v>9</v>
      </c>
      <c r="F36" s="227">
        <v>15</v>
      </c>
      <c r="G36" s="71">
        <v>13.25</v>
      </c>
      <c r="H36" s="227">
        <v>4</v>
      </c>
      <c r="I36" s="71">
        <v>14</v>
      </c>
      <c r="J36" s="227">
        <v>4</v>
      </c>
      <c r="K36" s="71">
        <v>15</v>
      </c>
      <c r="L36" s="227">
        <v>4</v>
      </c>
      <c r="M36" s="71">
        <v>13.5</v>
      </c>
      <c r="N36" s="227">
        <v>5.4</v>
      </c>
      <c r="O36" s="227">
        <v>8.5</v>
      </c>
      <c r="P36" s="227">
        <v>0.2</v>
      </c>
      <c r="Q36" s="227">
        <v>8.98</v>
      </c>
      <c r="R36" s="227">
        <v>11.11</v>
      </c>
      <c r="S36" s="227">
        <v>11.42</v>
      </c>
      <c r="T36" s="227">
        <v>11.79</v>
      </c>
      <c r="U36" s="227">
        <v>28</v>
      </c>
      <c r="V36" s="71">
        <v>5</v>
      </c>
      <c r="W36" s="227">
        <v>28</v>
      </c>
      <c r="X36" s="71">
        <v>4</v>
      </c>
      <c r="Y36" s="227">
        <v>28</v>
      </c>
      <c r="Z36" s="71">
        <v>1</v>
      </c>
      <c r="AA36" s="227">
        <v>29</v>
      </c>
      <c r="AB36" s="71">
        <v>6</v>
      </c>
      <c r="AC36" s="227">
        <v>27</v>
      </c>
      <c r="AD36" s="71">
        <v>5.5</v>
      </c>
      <c r="AE36" s="227">
        <v>12.23</v>
      </c>
      <c r="AF36" s="227">
        <v>14.49</v>
      </c>
      <c r="AG36" s="227">
        <v>14.64</v>
      </c>
      <c r="AH36" s="227">
        <v>8.59</v>
      </c>
      <c r="AI36" s="228">
        <v>8.57</v>
      </c>
      <c r="AJ36" s="228">
        <v>8.4499999999999993</v>
      </c>
      <c r="AK36" s="227">
        <v>8.51</v>
      </c>
    </row>
    <row r="37" spans="1:37" ht="13.5">
      <c r="B37" s="589" t="s">
        <v>147</v>
      </c>
      <c r="C37" s="415"/>
      <c r="D37" s="71">
        <v>8</v>
      </c>
      <c r="E37" s="227">
        <v>9</v>
      </c>
      <c r="F37" s="227">
        <v>15</v>
      </c>
      <c r="G37" s="71">
        <v>14</v>
      </c>
      <c r="H37" s="227">
        <v>4</v>
      </c>
      <c r="I37" s="71">
        <v>14</v>
      </c>
      <c r="J37" s="227">
        <v>4.5</v>
      </c>
      <c r="K37" s="71">
        <v>15</v>
      </c>
      <c r="L37" s="227">
        <v>4</v>
      </c>
      <c r="M37" s="71">
        <v>13</v>
      </c>
      <c r="N37" s="227">
        <v>5.4</v>
      </c>
      <c r="O37" s="227">
        <v>7.5</v>
      </c>
      <c r="P37" s="227">
        <v>0.2</v>
      </c>
      <c r="Q37" s="227">
        <v>8.9700000000000006</v>
      </c>
      <c r="R37" s="227">
        <v>11.15</v>
      </c>
      <c r="S37" s="227">
        <v>11.24</v>
      </c>
      <c r="T37" s="227">
        <v>11.57</v>
      </c>
      <c r="U37" s="227">
        <v>28</v>
      </c>
      <c r="V37" s="71">
        <v>5</v>
      </c>
      <c r="W37" s="227">
        <v>28</v>
      </c>
      <c r="X37" s="71">
        <v>4</v>
      </c>
      <c r="Y37" s="227">
        <v>28</v>
      </c>
      <c r="Z37" s="71">
        <v>3.5</v>
      </c>
      <c r="AA37" s="227">
        <v>29</v>
      </c>
      <c r="AB37" s="71">
        <v>6</v>
      </c>
      <c r="AC37" s="227">
        <v>27</v>
      </c>
      <c r="AD37" s="71">
        <v>5.5</v>
      </c>
      <c r="AE37" s="227">
        <v>12.07</v>
      </c>
      <c r="AF37" s="227">
        <v>14.47</v>
      </c>
      <c r="AG37" s="227">
        <v>14.71</v>
      </c>
      <c r="AH37" s="227">
        <v>8.5299999999999994</v>
      </c>
      <c r="AI37" s="228">
        <v>8.5</v>
      </c>
      <c r="AJ37" s="228">
        <v>8.4499999999999993</v>
      </c>
      <c r="AK37" s="227">
        <v>8.49</v>
      </c>
    </row>
    <row r="38" spans="1:37" ht="13.5">
      <c r="B38" s="589" t="s">
        <v>148</v>
      </c>
      <c r="C38" s="415"/>
      <c r="D38" s="71">
        <v>7.5</v>
      </c>
      <c r="E38" s="227">
        <v>8.5</v>
      </c>
      <c r="F38" s="227">
        <v>15</v>
      </c>
      <c r="G38" s="71">
        <v>14</v>
      </c>
      <c r="H38" s="227">
        <v>4</v>
      </c>
      <c r="I38" s="71">
        <v>13.25</v>
      </c>
      <c r="J38" s="227">
        <v>4.5</v>
      </c>
      <c r="K38" s="71">
        <v>15</v>
      </c>
      <c r="L38" s="227">
        <v>4</v>
      </c>
      <c r="M38" s="71">
        <v>13</v>
      </c>
      <c r="N38" s="227">
        <v>5.4</v>
      </c>
      <c r="O38" s="227">
        <v>7.5</v>
      </c>
      <c r="P38" s="227">
        <v>0.2</v>
      </c>
      <c r="Q38" s="227">
        <v>9</v>
      </c>
      <c r="R38" s="227">
        <v>11.19</v>
      </c>
      <c r="S38" s="227">
        <v>10.050000000000001</v>
      </c>
      <c r="T38" s="227">
        <v>10.38</v>
      </c>
      <c r="U38" s="227">
        <v>28</v>
      </c>
      <c r="V38" s="71">
        <v>5</v>
      </c>
      <c r="W38" s="227">
        <v>28</v>
      </c>
      <c r="X38" s="71">
        <v>4</v>
      </c>
      <c r="Y38" s="227">
        <v>28</v>
      </c>
      <c r="Z38" s="71">
        <v>1</v>
      </c>
      <c r="AA38" s="227">
        <v>29</v>
      </c>
      <c r="AB38" s="71">
        <v>6</v>
      </c>
      <c r="AC38" s="227">
        <v>27</v>
      </c>
      <c r="AD38" s="71">
        <v>5.5</v>
      </c>
      <c r="AE38" s="227">
        <v>12.01</v>
      </c>
      <c r="AF38" s="227">
        <v>14.48</v>
      </c>
      <c r="AG38" s="227">
        <v>14.67</v>
      </c>
      <c r="AH38" s="227">
        <v>8.0399999999999991</v>
      </c>
      <c r="AI38" s="228">
        <v>8</v>
      </c>
      <c r="AJ38" s="228">
        <v>7.9</v>
      </c>
      <c r="AK38" s="227">
        <v>7.94</v>
      </c>
    </row>
    <row r="39" spans="1:37" ht="13.5">
      <c r="B39" s="589" t="s">
        <v>149</v>
      </c>
      <c r="C39" s="415"/>
      <c r="D39" s="71">
        <v>7.5</v>
      </c>
      <c r="E39" s="227">
        <v>8.5</v>
      </c>
      <c r="F39" s="227">
        <v>15</v>
      </c>
      <c r="G39" s="71">
        <v>14</v>
      </c>
      <c r="H39" s="227">
        <v>3.65</v>
      </c>
      <c r="I39" s="71">
        <v>13.25</v>
      </c>
      <c r="J39" s="227">
        <v>1</v>
      </c>
      <c r="K39" s="71">
        <v>15</v>
      </c>
      <c r="L39" s="227">
        <v>1</v>
      </c>
      <c r="M39" s="71">
        <v>13</v>
      </c>
      <c r="N39" s="227">
        <v>5.4</v>
      </c>
      <c r="O39" s="227">
        <v>7.5</v>
      </c>
      <c r="P39" s="227">
        <v>0.2</v>
      </c>
      <c r="Q39" s="227">
        <v>8.94</v>
      </c>
      <c r="R39" s="227">
        <v>11.07</v>
      </c>
      <c r="S39" s="227">
        <v>9.85</v>
      </c>
      <c r="T39" s="227">
        <v>10.130000000000001</v>
      </c>
      <c r="U39" s="227">
        <v>28</v>
      </c>
      <c r="V39" s="71">
        <v>5</v>
      </c>
      <c r="W39" s="227">
        <v>28</v>
      </c>
      <c r="X39" s="71">
        <v>4</v>
      </c>
      <c r="Y39" s="227">
        <v>28</v>
      </c>
      <c r="Z39" s="71">
        <v>1</v>
      </c>
      <c r="AA39" s="227">
        <v>30</v>
      </c>
      <c r="AB39" s="71">
        <v>6</v>
      </c>
      <c r="AC39" s="227">
        <v>27</v>
      </c>
      <c r="AD39" s="71">
        <v>5.5</v>
      </c>
      <c r="AE39" s="227">
        <v>11.45</v>
      </c>
      <c r="AF39" s="227">
        <v>14.36</v>
      </c>
      <c r="AG39" s="227">
        <v>14.43</v>
      </c>
      <c r="AH39" s="227">
        <v>7.91</v>
      </c>
      <c r="AI39" s="228">
        <v>7.9</v>
      </c>
      <c r="AJ39" s="228">
        <v>7.85</v>
      </c>
      <c r="AK39" s="227">
        <v>7.86</v>
      </c>
    </row>
    <row r="40" spans="1:37" ht="13.5">
      <c r="B40" s="589" t="s">
        <v>150</v>
      </c>
      <c r="C40" s="415"/>
      <c r="D40" s="71">
        <v>7.5</v>
      </c>
      <c r="E40" s="227">
        <v>8.5</v>
      </c>
      <c r="F40" s="227">
        <v>15</v>
      </c>
      <c r="G40" s="71">
        <v>14.75</v>
      </c>
      <c r="H40" s="227">
        <v>3.34</v>
      </c>
      <c r="I40" s="71">
        <v>13.25</v>
      </c>
      <c r="J40" s="227">
        <v>1</v>
      </c>
      <c r="K40" s="71">
        <v>15</v>
      </c>
      <c r="L40" s="227">
        <v>1</v>
      </c>
      <c r="M40" s="71">
        <v>13</v>
      </c>
      <c r="N40" s="227">
        <v>1</v>
      </c>
      <c r="O40" s="227">
        <v>7</v>
      </c>
      <c r="P40" s="227">
        <v>0.2</v>
      </c>
      <c r="Q40" s="227">
        <v>8.8800000000000008</v>
      </c>
      <c r="R40" s="227">
        <v>10.97</v>
      </c>
      <c r="S40" s="227">
        <v>8.58</v>
      </c>
      <c r="T40" s="227">
        <v>8.8800000000000008</v>
      </c>
      <c r="U40" s="227">
        <v>28</v>
      </c>
      <c r="V40" s="71">
        <v>5</v>
      </c>
      <c r="W40" s="227">
        <v>28</v>
      </c>
      <c r="X40" s="71">
        <v>3.46</v>
      </c>
      <c r="Y40" s="227">
        <v>28</v>
      </c>
      <c r="Z40" s="71">
        <v>1</v>
      </c>
      <c r="AA40" s="227">
        <v>30</v>
      </c>
      <c r="AB40" s="71">
        <v>6</v>
      </c>
      <c r="AC40" s="227">
        <v>27</v>
      </c>
      <c r="AD40" s="71">
        <v>5.5</v>
      </c>
      <c r="AE40" s="227">
        <v>10.93</v>
      </c>
      <c r="AF40" s="227">
        <v>14.22</v>
      </c>
      <c r="AG40" s="227">
        <v>13.91</v>
      </c>
      <c r="AH40" s="227">
        <v>7.75</v>
      </c>
      <c r="AI40" s="228">
        <v>7.8</v>
      </c>
      <c r="AJ40" s="228">
        <v>7.65</v>
      </c>
      <c r="AK40" s="227">
        <v>7.7</v>
      </c>
    </row>
    <row r="41" spans="1:37" ht="13.5">
      <c r="B41" s="589" t="s">
        <v>151</v>
      </c>
      <c r="C41" s="415"/>
      <c r="D41" s="71">
        <v>7</v>
      </c>
      <c r="E41" s="227">
        <v>8</v>
      </c>
      <c r="F41" s="227">
        <v>15</v>
      </c>
      <c r="G41" s="71">
        <v>11.75</v>
      </c>
      <c r="H41" s="227">
        <v>3.1</v>
      </c>
      <c r="I41" s="71">
        <v>13</v>
      </c>
      <c r="J41" s="227">
        <v>1</v>
      </c>
      <c r="K41" s="71">
        <v>15</v>
      </c>
      <c r="L41" s="227">
        <v>1</v>
      </c>
      <c r="M41" s="71">
        <v>12.63</v>
      </c>
      <c r="N41" s="227">
        <v>1</v>
      </c>
      <c r="O41" s="227">
        <v>7</v>
      </c>
      <c r="P41" s="227">
        <v>0.2</v>
      </c>
      <c r="Q41" s="227">
        <v>8.73</v>
      </c>
      <c r="R41" s="227">
        <v>10.74</v>
      </c>
      <c r="S41" s="227">
        <v>8.4</v>
      </c>
      <c r="T41" s="227">
        <v>8.67</v>
      </c>
      <c r="U41" s="227">
        <v>28</v>
      </c>
      <c r="V41" s="71">
        <v>5</v>
      </c>
      <c r="W41" s="227">
        <v>28</v>
      </c>
      <c r="X41" s="71">
        <v>4</v>
      </c>
      <c r="Y41" s="227">
        <v>28</v>
      </c>
      <c r="Z41" s="71">
        <v>1</v>
      </c>
      <c r="AA41" s="227">
        <v>30</v>
      </c>
      <c r="AB41" s="71">
        <v>6</v>
      </c>
      <c r="AC41" s="227">
        <v>26</v>
      </c>
      <c r="AD41" s="71">
        <v>5.5</v>
      </c>
      <c r="AE41" s="227">
        <v>10.69</v>
      </c>
      <c r="AF41" s="227">
        <v>14.04</v>
      </c>
      <c r="AG41" s="227">
        <v>13.84</v>
      </c>
      <c r="AH41" s="227">
        <v>7.4</v>
      </c>
      <c r="AI41" s="228">
        <v>7.5</v>
      </c>
      <c r="AJ41" s="228">
        <v>7.35</v>
      </c>
      <c r="AK41" s="227">
        <v>7.43</v>
      </c>
    </row>
    <row r="42" spans="1:37" ht="13.5">
      <c r="B42" s="589" t="s">
        <v>152</v>
      </c>
      <c r="C42" s="415"/>
      <c r="D42" s="71">
        <v>7</v>
      </c>
      <c r="E42" s="227">
        <v>8</v>
      </c>
      <c r="F42" s="227">
        <v>15</v>
      </c>
      <c r="G42" s="71">
        <v>11.75</v>
      </c>
      <c r="H42" s="227">
        <v>3.05</v>
      </c>
      <c r="I42" s="71">
        <v>12.5</v>
      </c>
      <c r="J42" s="227">
        <v>1</v>
      </c>
      <c r="K42" s="71">
        <v>15</v>
      </c>
      <c r="L42" s="227">
        <v>1</v>
      </c>
      <c r="M42" s="71">
        <v>12.62</v>
      </c>
      <c r="N42" s="227">
        <v>1</v>
      </c>
      <c r="O42" s="227">
        <v>8</v>
      </c>
      <c r="P42" s="227">
        <v>0.2</v>
      </c>
      <c r="Q42" s="227">
        <v>8.51</v>
      </c>
      <c r="R42" s="227">
        <v>10.46</v>
      </c>
      <c r="S42" s="227">
        <v>8.41</v>
      </c>
      <c r="T42" s="227">
        <v>8.7200000000000006</v>
      </c>
      <c r="U42" s="227">
        <v>28</v>
      </c>
      <c r="V42" s="71">
        <v>4.4800000000000004</v>
      </c>
      <c r="W42" s="227">
        <v>28</v>
      </c>
      <c r="X42" s="71">
        <v>4</v>
      </c>
      <c r="Y42" s="227">
        <v>28</v>
      </c>
      <c r="Z42" s="71">
        <v>1</v>
      </c>
      <c r="AA42" s="227">
        <v>30</v>
      </c>
      <c r="AB42" s="71">
        <v>3.75</v>
      </c>
      <c r="AC42" s="227">
        <v>26</v>
      </c>
      <c r="AD42" s="71">
        <v>2.69</v>
      </c>
      <c r="AE42" s="227">
        <v>10.57</v>
      </c>
      <c r="AF42" s="227">
        <v>13.91</v>
      </c>
      <c r="AG42" s="227">
        <v>13.5</v>
      </c>
      <c r="AH42" s="227">
        <v>7.45</v>
      </c>
      <c r="AI42" s="228">
        <v>7.45</v>
      </c>
      <c r="AJ42" s="228">
        <v>7.4</v>
      </c>
      <c r="AK42" s="227">
        <v>7.45</v>
      </c>
    </row>
    <row r="43" spans="1:37" ht="13.5">
      <c r="B43" s="589" t="s">
        <v>153</v>
      </c>
      <c r="C43" s="415"/>
      <c r="D43" s="71">
        <v>7</v>
      </c>
      <c r="E43" s="227">
        <v>8</v>
      </c>
      <c r="F43" s="227">
        <v>15</v>
      </c>
      <c r="G43" s="71">
        <v>11.75</v>
      </c>
      <c r="H43" s="227">
        <v>1</v>
      </c>
      <c r="I43" s="71">
        <v>12.25</v>
      </c>
      <c r="J43" s="227">
        <v>1</v>
      </c>
      <c r="K43" s="71">
        <v>15</v>
      </c>
      <c r="L43" s="227">
        <v>1</v>
      </c>
      <c r="M43" s="71">
        <v>12.63</v>
      </c>
      <c r="N43" s="227">
        <v>1</v>
      </c>
      <c r="O43" s="227">
        <v>7</v>
      </c>
      <c r="P43" s="227">
        <v>0.25</v>
      </c>
      <c r="Q43" s="227">
        <v>8.3699999999999992</v>
      </c>
      <c r="R43" s="227">
        <v>10.27</v>
      </c>
      <c r="S43" s="227">
        <v>8.66</v>
      </c>
      <c r="T43" s="227">
        <v>8.98</v>
      </c>
      <c r="U43" s="227">
        <v>28</v>
      </c>
      <c r="V43" s="71">
        <v>4.47</v>
      </c>
      <c r="W43" s="227">
        <v>28</v>
      </c>
      <c r="X43" s="71">
        <v>4</v>
      </c>
      <c r="Y43" s="227">
        <v>28</v>
      </c>
      <c r="Z43" s="71">
        <v>1</v>
      </c>
      <c r="AA43" s="227">
        <v>30</v>
      </c>
      <c r="AB43" s="71">
        <v>6.75</v>
      </c>
      <c r="AC43" s="227">
        <v>24</v>
      </c>
      <c r="AD43" s="71">
        <v>6</v>
      </c>
      <c r="AE43" s="227">
        <v>10.42</v>
      </c>
      <c r="AF43" s="227">
        <v>13.71</v>
      </c>
      <c r="AG43" s="227">
        <v>13.19</v>
      </c>
      <c r="AH43" s="227">
        <v>7.46</v>
      </c>
      <c r="AI43" s="228">
        <v>7.45</v>
      </c>
      <c r="AJ43" s="228">
        <v>7.4</v>
      </c>
      <c r="AK43" s="227">
        <v>7.45</v>
      </c>
    </row>
    <row r="44" spans="1:37" ht="13.5">
      <c r="B44" s="589" t="s">
        <v>154</v>
      </c>
      <c r="C44" s="415"/>
      <c r="D44" s="71">
        <v>7</v>
      </c>
      <c r="E44" s="227">
        <v>8</v>
      </c>
      <c r="F44" s="227">
        <v>15</v>
      </c>
      <c r="G44" s="71">
        <v>11.75</v>
      </c>
      <c r="H44" s="227">
        <v>1</v>
      </c>
      <c r="I44" s="71">
        <v>12</v>
      </c>
      <c r="J44" s="227">
        <v>1</v>
      </c>
      <c r="K44" s="71">
        <v>15</v>
      </c>
      <c r="L44" s="227">
        <v>1</v>
      </c>
      <c r="M44" s="71">
        <v>12.63</v>
      </c>
      <c r="N44" s="227">
        <v>1</v>
      </c>
      <c r="O44" s="227">
        <v>9</v>
      </c>
      <c r="P44" s="227">
        <v>0.25</v>
      </c>
      <c r="Q44" s="227">
        <v>8.27</v>
      </c>
      <c r="R44" s="227">
        <v>10.14</v>
      </c>
      <c r="S44" s="227">
        <v>8.7799999999999994</v>
      </c>
      <c r="T44" s="227">
        <v>9.1</v>
      </c>
      <c r="U44" s="227">
        <v>28</v>
      </c>
      <c r="V44" s="71">
        <v>4.47</v>
      </c>
      <c r="W44" s="227">
        <v>28</v>
      </c>
      <c r="X44" s="71">
        <v>4</v>
      </c>
      <c r="Y44" s="227">
        <v>28</v>
      </c>
      <c r="Z44" s="71">
        <v>1</v>
      </c>
      <c r="AA44" s="227">
        <v>28</v>
      </c>
      <c r="AB44" s="71">
        <v>7.7</v>
      </c>
      <c r="AC44" s="227">
        <v>24</v>
      </c>
      <c r="AD44" s="71">
        <v>6</v>
      </c>
      <c r="AE44" s="227">
        <v>10.210000000000001</v>
      </c>
      <c r="AF44" s="227">
        <v>13.65</v>
      </c>
      <c r="AG44" s="227">
        <v>12.87</v>
      </c>
      <c r="AH44" s="227">
        <v>7.47</v>
      </c>
      <c r="AI44" s="228">
        <v>7.52</v>
      </c>
      <c r="AJ44" s="228">
        <v>7.4</v>
      </c>
      <c r="AK44" s="227">
        <v>7.48</v>
      </c>
    </row>
    <row r="45" spans="1:37" ht="13.5">
      <c r="B45" s="589" t="s">
        <v>155</v>
      </c>
      <c r="C45" s="415"/>
      <c r="D45" s="71">
        <v>7</v>
      </c>
      <c r="E45" s="227">
        <v>8</v>
      </c>
      <c r="F45" s="227">
        <v>15</v>
      </c>
      <c r="G45" s="71">
        <v>11.75</v>
      </c>
      <c r="H45" s="227">
        <v>2.5</v>
      </c>
      <c r="I45" s="71">
        <v>12</v>
      </c>
      <c r="J45" s="227">
        <v>3.05</v>
      </c>
      <c r="K45" s="71">
        <v>15</v>
      </c>
      <c r="L45" s="227">
        <v>3.55</v>
      </c>
      <c r="M45" s="71">
        <v>12.63</v>
      </c>
      <c r="N45" s="227">
        <v>5.3</v>
      </c>
      <c r="O45" s="227">
        <v>7.5</v>
      </c>
      <c r="P45" s="227">
        <v>0.2</v>
      </c>
      <c r="Q45" s="227">
        <v>8.1999999999999993</v>
      </c>
      <c r="R45" s="227">
        <v>10.050000000000001</v>
      </c>
      <c r="S45" s="227">
        <v>8.89</v>
      </c>
      <c r="T45" s="227">
        <v>9.17</v>
      </c>
      <c r="U45" s="227">
        <v>28</v>
      </c>
      <c r="V45" s="71">
        <v>4.47</v>
      </c>
      <c r="W45" s="227">
        <v>28</v>
      </c>
      <c r="X45" s="71">
        <v>4</v>
      </c>
      <c r="Y45" s="227">
        <v>28</v>
      </c>
      <c r="Z45" s="71">
        <v>1</v>
      </c>
      <c r="AA45" s="227">
        <v>28</v>
      </c>
      <c r="AB45" s="71">
        <v>6.75</v>
      </c>
      <c r="AC45" s="227">
        <v>24</v>
      </c>
      <c r="AD45" s="71">
        <v>6</v>
      </c>
      <c r="AE45" s="227">
        <v>10</v>
      </c>
      <c r="AF45" s="227">
        <v>13.59</v>
      </c>
      <c r="AG45" s="227">
        <v>12.8</v>
      </c>
      <c r="AH45" s="227">
        <v>7.51</v>
      </c>
      <c r="AI45" s="228">
        <v>7.55</v>
      </c>
      <c r="AJ45" s="228">
        <v>7.4</v>
      </c>
      <c r="AK45" s="227">
        <v>7.45</v>
      </c>
    </row>
    <row r="46" spans="1:37">
      <c r="C46" s="414"/>
      <c r="D46" s="71"/>
      <c r="E46" s="227"/>
      <c r="F46" s="227"/>
      <c r="G46" s="71"/>
      <c r="H46" s="227"/>
      <c r="I46" s="71"/>
      <c r="J46" s="227"/>
      <c r="K46" s="71"/>
      <c r="L46" s="227"/>
      <c r="M46" s="71"/>
      <c r="N46" s="227"/>
      <c r="O46" s="227"/>
      <c r="P46" s="227"/>
      <c r="Q46" s="227"/>
      <c r="R46" s="227"/>
      <c r="S46" s="227"/>
      <c r="T46" s="227"/>
      <c r="U46" s="227"/>
      <c r="V46" s="71"/>
      <c r="W46" s="227"/>
      <c r="X46" s="71"/>
      <c r="Y46" s="227"/>
      <c r="Z46" s="71"/>
      <c r="AA46" s="227"/>
      <c r="AB46" s="71"/>
      <c r="AC46" s="227"/>
      <c r="AD46" s="71"/>
      <c r="AE46" s="227"/>
      <c r="AF46" s="227"/>
      <c r="AG46" s="227"/>
      <c r="AH46" s="227"/>
      <c r="AI46" s="228"/>
      <c r="AJ46" s="228"/>
      <c r="AK46" s="227"/>
    </row>
    <row r="47" spans="1:37" ht="13.5">
      <c r="A47" s="23">
        <v>2020</v>
      </c>
      <c r="B47" s="589" t="s">
        <v>144</v>
      </c>
      <c r="C47" s="415"/>
      <c r="D47" s="71">
        <v>6.5</v>
      </c>
      <c r="E47" s="227">
        <v>7.5</v>
      </c>
      <c r="F47" s="227">
        <v>15</v>
      </c>
      <c r="G47" s="71">
        <v>11.5</v>
      </c>
      <c r="H47" s="227">
        <v>2.4</v>
      </c>
      <c r="I47" s="71">
        <v>11.3</v>
      </c>
      <c r="J47" s="227">
        <v>2.85</v>
      </c>
      <c r="K47" s="71">
        <v>15</v>
      </c>
      <c r="L47" s="227">
        <v>3.2</v>
      </c>
      <c r="M47" s="71">
        <v>12.63</v>
      </c>
      <c r="N47" s="227">
        <v>5.3</v>
      </c>
      <c r="O47" s="227">
        <v>7.5</v>
      </c>
      <c r="P47" s="227">
        <v>0.2</v>
      </c>
      <c r="Q47" s="227">
        <v>8.14</v>
      </c>
      <c r="R47" s="227">
        <v>9.9700000000000006</v>
      </c>
      <c r="S47" s="227">
        <v>9.34</v>
      </c>
      <c r="T47" s="227">
        <v>9.57</v>
      </c>
      <c r="U47" s="227">
        <v>28</v>
      </c>
      <c r="V47" s="71">
        <v>4.47</v>
      </c>
      <c r="W47" s="227">
        <v>28</v>
      </c>
      <c r="X47" s="71">
        <v>4</v>
      </c>
      <c r="Y47" s="227">
        <v>28</v>
      </c>
      <c r="Z47" s="71">
        <v>1</v>
      </c>
      <c r="AA47" s="227">
        <v>28</v>
      </c>
      <c r="AB47" s="71">
        <v>7.7</v>
      </c>
      <c r="AC47" s="227">
        <v>24</v>
      </c>
      <c r="AD47" s="71">
        <v>6</v>
      </c>
      <c r="AE47" s="227">
        <v>9.68</v>
      </c>
      <c r="AF47" s="227">
        <v>13.47</v>
      </c>
      <c r="AG47" s="227">
        <v>12.53</v>
      </c>
      <c r="AH47" s="227">
        <v>7</v>
      </c>
      <c r="AI47" s="228">
        <v>7.05</v>
      </c>
      <c r="AJ47" s="228">
        <v>6.95</v>
      </c>
      <c r="AK47" s="227">
        <v>6.98</v>
      </c>
    </row>
    <row r="48" spans="1:37" ht="13.5">
      <c r="B48" s="589" t="s">
        <v>145</v>
      </c>
      <c r="C48" s="415"/>
      <c r="D48" s="71">
        <v>6.5</v>
      </c>
      <c r="E48" s="227">
        <v>7.5</v>
      </c>
      <c r="F48" s="227">
        <v>15</v>
      </c>
      <c r="G48" s="71">
        <v>11.5</v>
      </c>
      <c r="H48" s="227">
        <v>2.2999999999999998</v>
      </c>
      <c r="I48" s="71">
        <v>11.3</v>
      </c>
      <c r="J48" s="227">
        <v>3</v>
      </c>
      <c r="K48" s="71">
        <v>15</v>
      </c>
      <c r="L48" s="227">
        <v>3.5</v>
      </c>
      <c r="M48" s="71">
        <v>12.5</v>
      </c>
      <c r="N48" s="227">
        <v>5.3</v>
      </c>
      <c r="O48" s="227">
        <v>8.25</v>
      </c>
      <c r="P48" s="227">
        <v>0.25</v>
      </c>
      <c r="Q48" s="227">
        <v>8.06</v>
      </c>
      <c r="R48" s="227">
        <v>9.83</v>
      </c>
      <c r="S48" s="227">
        <v>8.5500000000000007</v>
      </c>
      <c r="T48" s="227">
        <v>8.82</v>
      </c>
      <c r="U48" s="227">
        <v>28</v>
      </c>
      <c r="V48" s="71">
        <v>7.59</v>
      </c>
      <c r="W48" s="227">
        <v>28</v>
      </c>
      <c r="X48" s="71">
        <v>4</v>
      </c>
      <c r="Y48" s="227">
        <v>28</v>
      </c>
      <c r="Z48" s="71">
        <v>1</v>
      </c>
      <c r="AA48" s="227">
        <v>28</v>
      </c>
      <c r="AB48" s="71">
        <v>7.25</v>
      </c>
      <c r="AC48" s="227">
        <v>24</v>
      </c>
      <c r="AD48" s="71">
        <v>6</v>
      </c>
      <c r="AE48" s="227">
        <v>9.51</v>
      </c>
      <c r="AF48" s="227">
        <v>13.36</v>
      </c>
      <c r="AG48" s="227">
        <v>12.54</v>
      </c>
      <c r="AH48" s="227">
        <v>6.97</v>
      </c>
      <c r="AI48" s="228">
        <v>7</v>
      </c>
      <c r="AJ48" s="228">
        <v>6.9</v>
      </c>
      <c r="AK48" s="227">
        <v>6.95</v>
      </c>
    </row>
    <row r="49" spans="1:37" ht="13.5">
      <c r="B49" s="589" t="s">
        <v>146</v>
      </c>
      <c r="C49" s="415"/>
      <c r="D49" s="71">
        <v>6.25</v>
      </c>
      <c r="E49" s="227">
        <v>7.25</v>
      </c>
      <c r="F49" s="227">
        <v>15</v>
      </c>
      <c r="G49" s="71">
        <v>11.5</v>
      </c>
      <c r="H49" s="227">
        <v>0.3</v>
      </c>
      <c r="I49" s="71">
        <v>11.3</v>
      </c>
      <c r="J49" s="227">
        <v>0.5</v>
      </c>
      <c r="K49" s="71">
        <v>15</v>
      </c>
      <c r="L49" s="227">
        <v>0.95</v>
      </c>
      <c r="M49" s="71">
        <v>12.5</v>
      </c>
      <c r="N49" s="227">
        <v>5.3</v>
      </c>
      <c r="O49" s="227">
        <v>7.5</v>
      </c>
      <c r="P49" s="227">
        <v>0.2</v>
      </c>
      <c r="Q49" s="227">
        <v>7.9</v>
      </c>
      <c r="R49" s="227">
        <v>9.65</v>
      </c>
      <c r="S49" s="227">
        <v>8.2200000000000006</v>
      </c>
      <c r="T49" s="227">
        <v>8.44</v>
      </c>
      <c r="U49" s="227">
        <v>28</v>
      </c>
      <c r="V49" s="71">
        <v>7.37</v>
      </c>
      <c r="W49" s="227">
        <v>28</v>
      </c>
      <c r="X49" s="71">
        <v>4</v>
      </c>
      <c r="Y49" s="227">
        <v>28</v>
      </c>
      <c r="Z49" s="71">
        <v>1</v>
      </c>
      <c r="AA49" s="227">
        <v>28</v>
      </c>
      <c r="AB49" s="71">
        <v>6.92</v>
      </c>
      <c r="AC49" s="227">
        <v>24</v>
      </c>
      <c r="AD49" s="71">
        <v>6</v>
      </c>
      <c r="AE49" s="227">
        <v>9.35</v>
      </c>
      <c r="AF49" s="227">
        <v>13.22</v>
      </c>
      <c r="AG49" s="227">
        <v>12.19</v>
      </c>
      <c r="AH49" s="227">
        <v>6.75</v>
      </c>
      <c r="AI49" s="228">
        <v>6.75</v>
      </c>
      <c r="AJ49" s="228">
        <v>6.75</v>
      </c>
      <c r="AK49" s="227">
        <v>6.75</v>
      </c>
    </row>
    <row r="50" spans="1:37" ht="13.5">
      <c r="B50" s="589" t="s">
        <v>147</v>
      </c>
      <c r="C50" s="415"/>
      <c r="D50" s="71">
        <v>6</v>
      </c>
      <c r="E50" s="227">
        <v>7</v>
      </c>
      <c r="F50" s="227">
        <v>10</v>
      </c>
      <c r="G50" s="71">
        <v>11.5</v>
      </c>
      <c r="H50" s="227">
        <v>2.0499999999999998</v>
      </c>
      <c r="I50" s="71">
        <v>11.3</v>
      </c>
      <c r="J50" s="227">
        <v>2.4</v>
      </c>
      <c r="K50" s="71">
        <v>15</v>
      </c>
      <c r="L50" s="227">
        <v>3</v>
      </c>
      <c r="M50" s="71">
        <v>12.5</v>
      </c>
      <c r="N50" s="227">
        <v>5.3</v>
      </c>
      <c r="O50" s="227">
        <v>7.5</v>
      </c>
      <c r="P50" s="227">
        <v>0.2</v>
      </c>
      <c r="Q50" s="227">
        <v>7.77</v>
      </c>
      <c r="R50" s="227">
        <v>9.51</v>
      </c>
      <c r="S50" s="227">
        <v>7.83</v>
      </c>
      <c r="T50" s="227">
        <v>7.88</v>
      </c>
      <c r="U50" s="227">
        <v>28</v>
      </c>
      <c r="V50" s="71">
        <v>7.31</v>
      </c>
      <c r="W50" s="227">
        <v>28</v>
      </c>
      <c r="X50" s="71">
        <v>4</v>
      </c>
      <c r="Y50" s="227">
        <v>28</v>
      </c>
      <c r="Z50" s="71">
        <v>1</v>
      </c>
      <c r="AA50" s="227">
        <v>28</v>
      </c>
      <c r="AB50" s="71">
        <v>6.5</v>
      </c>
      <c r="AC50" s="227">
        <v>24</v>
      </c>
      <c r="AD50" s="71">
        <v>6</v>
      </c>
      <c r="AE50" s="227">
        <v>9.3800000000000008</v>
      </c>
      <c r="AF50" s="227">
        <v>13.08</v>
      </c>
      <c r="AG50" s="227">
        <v>11.67</v>
      </c>
      <c r="AH50" s="227">
        <v>6.47</v>
      </c>
      <c r="AI50" s="228">
        <v>6.45</v>
      </c>
      <c r="AJ50" s="228">
        <v>6.4</v>
      </c>
      <c r="AK50" s="227">
        <v>6.4</v>
      </c>
    </row>
    <row r="51" spans="1:37" ht="13.5">
      <c r="B51" s="589" t="s">
        <v>148</v>
      </c>
      <c r="C51" s="415"/>
      <c r="D51" s="71">
        <v>5.5</v>
      </c>
      <c r="E51" s="227">
        <v>6.5</v>
      </c>
      <c r="F51" s="227">
        <v>9.5</v>
      </c>
      <c r="G51" s="71">
        <v>11.5</v>
      </c>
      <c r="H51" s="227">
        <v>2</v>
      </c>
      <c r="I51" s="71">
        <v>11.3</v>
      </c>
      <c r="J51" s="227">
        <v>2.25</v>
      </c>
      <c r="K51" s="71">
        <v>15</v>
      </c>
      <c r="L51" s="227">
        <v>2.5</v>
      </c>
      <c r="M51" s="71">
        <v>12.5</v>
      </c>
      <c r="N51" s="227">
        <v>5.3</v>
      </c>
      <c r="O51" s="227">
        <v>7.5</v>
      </c>
      <c r="P51" s="227">
        <v>0.2</v>
      </c>
      <c r="Q51" s="227">
        <v>7.57</v>
      </c>
      <c r="R51" s="227">
        <v>9.26</v>
      </c>
      <c r="S51" s="227">
        <v>7.83</v>
      </c>
      <c r="T51" s="227">
        <v>7.96</v>
      </c>
      <c r="U51" s="227">
        <v>28</v>
      </c>
      <c r="V51" s="71">
        <v>4</v>
      </c>
      <c r="W51" s="227">
        <v>28</v>
      </c>
      <c r="X51" s="71">
        <v>4</v>
      </c>
      <c r="Y51" s="227">
        <v>28</v>
      </c>
      <c r="Z51" s="71">
        <v>1</v>
      </c>
      <c r="AA51" s="227">
        <v>28</v>
      </c>
      <c r="AB51" s="71">
        <v>6.92</v>
      </c>
      <c r="AC51" s="227">
        <v>24</v>
      </c>
      <c r="AD51" s="71">
        <v>6</v>
      </c>
      <c r="AE51" s="227">
        <v>9.2799999999999994</v>
      </c>
      <c r="AF51" s="227">
        <v>12.96</v>
      </c>
      <c r="AG51" s="227">
        <v>11.68</v>
      </c>
      <c r="AH51" s="227">
        <v>5.9</v>
      </c>
      <c r="AI51" s="228">
        <v>5.85</v>
      </c>
      <c r="AJ51" s="228">
        <v>5.8</v>
      </c>
      <c r="AK51" s="227">
        <v>5.84</v>
      </c>
    </row>
    <row r="52" spans="1:37" ht="13.5">
      <c r="B52" s="589" t="s">
        <v>149</v>
      </c>
      <c r="C52" s="415"/>
      <c r="D52" s="71">
        <v>5.5</v>
      </c>
      <c r="E52" s="227">
        <v>6.5</v>
      </c>
      <c r="F52" s="227">
        <v>9.5</v>
      </c>
      <c r="G52" s="71">
        <v>11.5</v>
      </c>
      <c r="H52" s="227">
        <v>1.8</v>
      </c>
      <c r="I52" s="71">
        <v>11.3</v>
      </c>
      <c r="J52" s="227">
        <v>1.85</v>
      </c>
      <c r="K52" s="71">
        <v>15</v>
      </c>
      <c r="L52" s="227">
        <v>2</v>
      </c>
      <c r="M52" s="71">
        <v>12.5</v>
      </c>
      <c r="N52" s="227">
        <v>5.3</v>
      </c>
      <c r="O52" s="227">
        <v>7</v>
      </c>
      <c r="P52" s="227">
        <v>0.25</v>
      </c>
      <c r="Q52" s="227">
        <v>7.38</v>
      </c>
      <c r="R52" s="227">
        <v>9</v>
      </c>
      <c r="S52" s="227">
        <v>7.2</v>
      </c>
      <c r="T52" s="227">
        <v>7.37</v>
      </c>
      <c r="U52" s="227">
        <v>28</v>
      </c>
      <c r="V52" s="71">
        <v>4</v>
      </c>
      <c r="W52" s="227">
        <v>28</v>
      </c>
      <c r="X52" s="71">
        <v>5</v>
      </c>
      <c r="Y52" s="227">
        <v>28</v>
      </c>
      <c r="Z52" s="71">
        <v>1</v>
      </c>
      <c r="AA52" s="227">
        <v>28</v>
      </c>
      <c r="AB52" s="71">
        <v>3.67</v>
      </c>
      <c r="AC52" s="227">
        <v>20</v>
      </c>
      <c r="AD52" s="71">
        <v>6</v>
      </c>
      <c r="AE52" s="227">
        <v>8.7799999999999994</v>
      </c>
      <c r="AF52" s="227">
        <v>12.64</v>
      </c>
      <c r="AG52" s="227">
        <v>11.18</v>
      </c>
      <c r="AH52" s="227">
        <v>5.53</v>
      </c>
      <c r="AI52" s="228">
        <v>5.6</v>
      </c>
      <c r="AJ52" s="228">
        <v>5.5</v>
      </c>
      <c r="AK52" s="227">
        <v>5.52</v>
      </c>
    </row>
    <row r="53" spans="1:37" ht="13.5">
      <c r="B53" s="589" t="s">
        <v>150</v>
      </c>
      <c r="C53" s="415"/>
      <c r="D53" s="71">
        <v>4.5</v>
      </c>
      <c r="E53" s="227">
        <v>5.5</v>
      </c>
      <c r="F53" s="227">
        <v>8.5</v>
      </c>
      <c r="G53" s="71">
        <v>11.5</v>
      </c>
      <c r="H53" s="227">
        <v>0.32</v>
      </c>
      <c r="I53" s="71">
        <v>11.3</v>
      </c>
      <c r="J53" s="227">
        <v>1.25</v>
      </c>
      <c r="K53" s="71">
        <v>15</v>
      </c>
      <c r="L53" s="227">
        <v>1.6</v>
      </c>
      <c r="M53" s="71">
        <v>12.5</v>
      </c>
      <c r="N53" s="227">
        <v>4.3499999999999996</v>
      </c>
      <c r="O53" s="227">
        <v>7</v>
      </c>
      <c r="P53" s="227">
        <v>0.2</v>
      </c>
      <c r="Q53" s="227">
        <v>7.16</v>
      </c>
      <c r="R53" s="227">
        <v>8.69</v>
      </c>
      <c r="S53" s="227">
        <v>5.78</v>
      </c>
      <c r="T53" s="227">
        <v>5.96</v>
      </c>
      <c r="U53" s="227">
        <v>28</v>
      </c>
      <c r="V53" s="71">
        <v>6.11</v>
      </c>
      <c r="W53" s="227">
        <v>28</v>
      </c>
      <c r="X53" s="71">
        <v>4</v>
      </c>
      <c r="Y53" s="227">
        <v>28</v>
      </c>
      <c r="Z53" s="71">
        <v>1</v>
      </c>
      <c r="AA53" s="227">
        <v>28</v>
      </c>
      <c r="AB53" s="71">
        <v>4</v>
      </c>
      <c r="AC53" s="227">
        <v>20</v>
      </c>
      <c r="AD53" s="71">
        <v>6</v>
      </c>
      <c r="AE53" s="227">
        <v>7.79</v>
      </c>
      <c r="AF53" s="227">
        <v>12.29</v>
      </c>
      <c r="AG53" s="227">
        <v>9.85</v>
      </c>
      <c r="AH53" s="227"/>
      <c r="AI53" s="228">
        <v>4.55</v>
      </c>
      <c r="AJ53" s="228">
        <v>4.53</v>
      </c>
      <c r="AK53" s="227">
        <v>4.53</v>
      </c>
    </row>
    <row r="54" spans="1:37" ht="13.5">
      <c r="B54" s="589" t="s">
        <v>151</v>
      </c>
      <c r="C54" s="415"/>
      <c r="D54" s="71">
        <v>4.5</v>
      </c>
      <c r="E54" s="227">
        <v>5.5</v>
      </c>
      <c r="F54" s="227">
        <v>8.5</v>
      </c>
      <c r="G54" s="71">
        <v>11.25</v>
      </c>
      <c r="H54" s="227">
        <v>0.32</v>
      </c>
      <c r="I54" s="71">
        <v>11.3</v>
      </c>
      <c r="J54" s="227">
        <v>1.25</v>
      </c>
      <c r="K54" s="71">
        <v>15</v>
      </c>
      <c r="L54" s="227">
        <v>2</v>
      </c>
      <c r="M54" s="71">
        <v>12.5</v>
      </c>
      <c r="N54" s="227">
        <v>4.3499999999999996</v>
      </c>
      <c r="O54" s="227">
        <v>7</v>
      </c>
      <c r="P54" s="227">
        <v>0.2</v>
      </c>
      <c r="Q54" s="227">
        <v>6.74</v>
      </c>
      <c r="R54" s="227">
        <v>8.26</v>
      </c>
      <c r="S54" s="227">
        <v>5.49</v>
      </c>
      <c r="T54" s="227">
        <v>5.66</v>
      </c>
      <c r="U54" s="227">
        <v>28</v>
      </c>
      <c r="V54" s="71">
        <v>4</v>
      </c>
      <c r="W54" s="227">
        <v>28</v>
      </c>
      <c r="X54" s="71">
        <v>4</v>
      </c>
      <c r="Y54" s="227">
        <v>28</v>
      </c>
      <c r="Z54" s="71">
        <v>1</v>
      </c>
      <c r="AA54" s="227">
        <v>28</v>
      </c>
      <c r="AB54" s="71">
        <v>4</v>
      </c>
      <c r="AC54" s="227">
        <v>20</v>
      </c>
      <c r="AD54" s="71">
        <v>6</v>
      </c>
      <c r="AE54" s="227">
        <v>7.01</v>
      </c>
      <c r="AF54" s="227">
        <v>11.84</v>
      </c>
      <c r="AG54" s="227">
        <v>9.1199999999999992</v>
      </c>
      <c r="AH54" s="227"/>
      <c r="AI54" s="228">
        <v>4.53</v>
      </c>
      <c r="AJ54" s="228">
        <v>4.53</v>
      </c>
      <c r="AK54" s="227">
        <v>4.53</v>
      </c>
    </row>
    <row r="55" spans="1:37" ht="13.5">
      <c r="B55" s="589" t="s">
        <v>152</v>
      </c>
      <c r="C55" s="415"/>
      <c r="D55" s="71">
        <v>4.5</v>
      </c>
      <c r="E55" s="227">
        <v>5.5</v>
      </c>
      <c r="F55" s="227">
        <v>8.5</v>
      </c>
      <c r="G55" s="71">
        <v>11.25</v>
      </c>
      <c r="H55" s="227">
        <v>0.15</v>
      </c>
      <c r="I55" s="71">
        <v>11.3</v>
      </c>
      <c r="J55" s="227">
        <v>0.2</v>
      </c>
      <c r="K55" s="71">
        <v>15</v>
      </c>
      <c r="L55" s="227">
        <v>0.25</v>
      </c>
      <c r="M55" s="71">
        <v>12.5</v>
      </c>
      <c r="N55" s="227">
        <v>3</v>
      </c>
      <c r="O55" s="227">
        <v>7</v>
      </c>
      <c r="P55" s="227">
        <v>0.1</v>
      </c>
      <c r="Q55" s="227">
        <v>6.44</v>
      </c>
      <c r="R55" s="227">
        <v>7.9</v>
      </c>
      <c r="S55" s="227">
        <v>5.31</v>
      </c>
      <c r="T55" s="227">
        <v>5.46</v>
      </c>
      <c r="U55" s="227">
        <v>28</v>
      </c>
      <c r="V55" s="71">
        <v>4</v>
      </c>
      <c r="W55" s="227">
        <v>28</v>
      </c>
      <c r="X55" s="71">
        <v>4</v>
      </c>
      <c r="Y55" s="227">
        <v>28</v>
      </c>
      <c r="Z55" s="71">
        <v>1</v>
      </c>
      <c r="AA55" s="227">
        <v>28</v>
      </c>
      <c r="AB55" s="71">
        <v>4</v>
      </c>
      <c r="AC55" s="227">
        <v>16</v>
      </c>
      <c r="AD55" s="71">
        <v>5.72</v>
      </c>
      <c r="AE55" s="227">
        <v>6.42</v>
      </c>
      <c r="AF55" s="227">
        <v>11.21</v>
      </c>
      <c r="AG55" s="227">
        <v>8.82</v>
      </c>
      <c r="AH55" s="227"/>
      <c r="AI55" s="228">
        <v>4.55</v>
      </c>
      <c r="AJ55" s="228">
        <v>4.5199999999999996</v>
      </c>
      <c r="AK55" s="227">
        <v>4.53</v>
      </c>
    </row>
    <row r="56" spans="1:37" ht="13.5">
      <c r="B56" s="589" t="s">
        <v>153</v>
      </c>
      <c r="C56" s="415"/>
      <c r="D56" s="71">
        <v>4.5</v>
      </c>
      <c r="E56" s="227">
        <v>5.5</v>
      </c>
      <c r="F56" s="227">
        <v>8.5</v>
      </c>
      <c r="G56" s="71">
        <v>11.25</v>
      </c>
      <c r="H56" s="227">
        <v>0.15</v>
      </c>
      <c r="I56" s="71">
        <v>11.3</v>
      </c>
      <c r="J56" s="227">
        <v>0.2</v>
      </c>
      <c r="K56" s="71">
        <v>15</v>
      </c>
      <c r="L56" s="227">
        <v>0.25</v>
      </c>
      <c r="M56" s="71">
        <v>12.5</v>
      </c>
      <c r="N56" s="227">
        <v>3</v>
      </c>
      <c r="O56" s="227">
        <v>7</v>
      </c>
      <c r="P56" s="227">
        <v>0.1</v>
      </c>
      <c r="Q56" s="227">
        <v>6.23</v>
      </c>
      <c r="R56" s="227">
        <v>7.59</v>
      </c>
      <c r="S56" s="227">
        <v>5.0999999999999996</v>
      </c>
      <c r="T56" s="227">
        <v>5.25</v>
      </c>
      <c r="U56" s="227">
        <v>28</v>
      </c>
      <c r="V56" s="71">
        <v>4</v>
      </c>
      <c r="W56" s="227">
        <v>28</v>
      </c>
      <c r="X56" s="71">
        <v>4</v>
      </c>
      <c r="Y56" s="227">
        <v>28</v>
      </c>
      <c r="Z56" s="71">
        <v>1</v>
      </c>
      <c r="AA56" s="227">
        <v>28</v>
      </c>
      <c r="AB56" s="71">
        <v>4</v>
      </c>
      <c r="AC56" s="227">
        <v>16</v>
      </c>
      <c r="AD56" s="71">
        <v>5.72</v>
      </c>
      <c r="AE56" s="227">
        <v>6.1</v>
      </c>
      <c r="AF56" s="227">
        <v>10.82</v>
      </c>
      <c r="AG56" s="227">
        <v>8.73</v>
      </c>
      <c r="AH56" s="227"/>
      <c r="AI56" s="228">
        <v>4.55</v>
      </c>
      <c r="AJ56" s="228">
        <v>4.5199999999999996</v>
      </c>
      <c r="AK56" s="227">
        <v>4.53</v>
      </c>
    </row>
    <row r="57" spans="1:37" ht="13.5">
      <c r="B57" s="589" t="s">
        <v>154</v>
      </c>
      <c r="C57" s="415"/>
      <c r="D57" s="71">
        <v>4.5</v>
      </c>
      <c r="E57" s="227">
        <v>5.5</v>
      </c>
      <c r="F57" s="227">
        <v>8.5</v>
      </c>
      <c r="G57" s="71">
        <v>11.25</v>
      </c>
      <c r="H57" s="227">
        <v>0.15</v>
      </c>
      <c r="I57" s="71">
        <v>11.3</v>
      </c>
      <c r="J57" s="227">
        <v>0.2</v>
      </c>
      <c r="K57" s="71">
        <v>15</v>
      </c>
      <c r="L57" s="227">
        <v>0.25</v>
      </c>
      <c r="M57" s="71">
        <v>12.5</v>
      </c>
      <c r="N57" s="227">
        <v>3</v>
      </c>
      <c r="O57" s="227">
        <v>7</v>
      </c>
      <c r="P57" s="227">
        <v>0.1</v>
      </c>
      <c r="Q57" s="227">
        <v>6.01</v>
      </c>
      <c r="R57" s="227">
        <v>7.37</v>
      </c>
      <c r="S57" s="227">
        <v>4.96</v>
      </c>
      <c r="T57" s="227">
        <v>5.07</v>
      </c>
      <c r="U57" s="227">
        <v>28</v>
      </c>
      <c r="V57" s="71">
        <v>4</v>
      </c>
      <c r="W57" s="227">
        <v>28</v>
      </c>
      <c r="X57" s="71">
        <v>4</v>
      </c>
      <c r="Y57" s="227">
        <v>28</v>
      </c>
      <c r="Z57" s="71">
        <v>1</v>
      </c>
      <c r="AA57" s="227">
        <v>28</v>
      </c>
      <c r="AB57" s="71">
        <v>4</v>
      </c>
      <c r="AC57" s="227">
        <v>17.45</v>
      </c>
      <c r="AD57" s="71">
        <v>4.05</v>
      </c>
      <c r="AE57" s="227">
        <v>5.95</v>
      </c>
      <c r="AF57" s="227">
        <v>10.55</v>
      </c>
      <c r="AG57" s="227">
        <v>8.7100000000000009</v>
      </c>
      <c r="AH57" s="227"/>
      <c r="AI57" s="228">
        <v>4.55</v>
      </c>
      <c r="AJ57" s="228">
        <v>4.53</v>
      </c>
      <c r="AK57" s="227">
        <v>4.54</v>
      </c>
    </row>
    <row r="58" spans="1:37" ht="13.5">
      <c r="B58" s="589" t="s">
        <v>155</v>
      </c>
      <c r="C58" s="415"/>
      <c r="D58" s="71">
        <v>4.5</v>
      </c>
      <c r="E58" s="227">
        <v>5.5</v>
      </c>
      <c r="F58" s="227">
        <v>8.5</v>
      </c>
      <c r="G58" s="71">
        <v>8.33</v>
      </c>
      <c r="H58" s="227">
        <v>0.15</v>
      </c>
      <c r="I58" s="71">
        <v>11.3</v>
      </c>
      <c r="J58" s="227">
        <v>0.2</v>
      </c>
      <c r="K58" s="71">
        <v>15</v>
      </c>
      <c r="L58" s="227">
        <v>0.25</v>
      </c>
      <c r="M58" s="71">
        <v>12.5</v>
      </c>
      <c r="N58" s="227">
        <v>3</v>
      </c>
      <c r="O58" s="227">
        <v>7</v>
      </c>
      <c r="P58" s="227">
        <v>0.1</v>
      </c>
      <c r="Q58" s="227">
        <v>5.8</v>
      </c>
      <c r="R58" s="227">
        <v>7.14</v>
      </c>
      <c r="S58" s="227">
        <v>4.93</v>
      </c>
      <c r="T58" s="227">
        <v>5.08</v>
      </c>
      <c r="U58" s="227">
        <v>28</v>
      </c>
      <c r="V58" s="71">
        <v>3.95</v>
      </c>
      <c r="W58" s="227">
        <v>28</v>
      </c>
      <c r="X58" s="71">
        <v>4</v>
      </c>
      <c r="Y58" s="227">
        <v>28</v>
      </c>
      <c r="Z58" s="71">
        <v>1</v>
      </c>
      <c r="AA58" s="227">
        <v>28</v>
      </c>
      <c r="AB58" s="71">
        <v>4</v>
      </c>
      <c r="AC58" s="227">
        <v>17.420000000000002</v>
      </c>
      <c r="AD58" s="71">
        <v>2.9</v>
      </c>
      <c r="AE58" s="227">
        <v>5.74</v>
      </c>
      <c r="AF58" s="227">
        <v>10.29</v>
      </c>
      <c r="AG58" s="227">
        <v>8.3800000000000008</v>
      </c>
      <c r="AH58" s="227"/>
      <c r="AI58" s="228">
        <v>4.55</v>
      </c>
      <c r="AJ58" s="228">
        <v>4.53</v>
      </c>
      <c r="AK58" s="227">
        <v>4.55</v>
      </c>
    </row>
    <row r="59" spans="1:37">
      <c r="C59" s="414"/>
      <c r="D59" s="71"/>
      <c r="E59" s="227"/>
      <c r="F59" s="227"/>
      <c r="G59" s="71"/>
      <c r="H59" s="227"/>
      <c r="I59" s="71"/>
      <c r="J59" s="227"/>
      <c r="K59" s="71"/>
      <c r="L59" s="227"/>
      <c r="M59" s="71"/>
      <c r="N59" s="227"/>
      <c r="O59" s="227"/>
      <c r="P59" s="227"/>
      <c r="Q59" s="227"/>
      <c r="R59" s="227"/>
      <c r="S59" s="227"/>
      <c r="T59" s="227"/>
      <c r="U59" s="227"/>
      <c r="V59" s="71"/>
      <c r="W59" s="227"/>
      <c r="X59" s="71"/>
      <c r="Y59" s="227"/>
      <c r="Z59" s="71"/>
      <c r="AA59" s="227"/>
      <c r="AB59" s="71"/>
      <c r="AC59" s="227"/>
      <c r="AD59" s="71"/>
      <c r="AE59" s="227"/>
      <c r="AF59" s="227"/>
      <c r="AG59" s="227"/>
      <c r="AH59" s="227"/>
      <c r="AI59" s="228"/>
      <c r="AJ59" s="228"/>
      <c r="AK59" s="227"/>
    </row>
    <row r="60" spans="1:37" ht="13.5">
      <c r="A60" s="23">
        <v>2021</v>
      </c>
      <c r="B60" s="589" t="s">
        <v>144</v>
      </c>
      <c r="C60" s="415"/>
      <c r="D60" s="71">
        <v>4.5</v>
      </c>
      <c r="E60" s="227">
        <v>5.5</v>
      </c>
      <c r="F60" s="227">
        <v>8.5</v>
      </c>
      <c r="G60" s="71">
        <v>8.33</v>
      </c>
      <c r="H60" s="227">
        <v>0.15</v>
      </c>
      <c r="I60" s="71">
        <v>11.3</v>
      </c>
      <c r="J60" s="227">
        <v>0.2</v>
      </c>
      <c r="K60" s="71">
        <v>15</v>
      </c>
      <c r="L60" s="227">
        <v>0.25</v>
      </c>
      <c r="M60" s="71">
        <v>12.25</v>
      </c>
      <c r="N60" s="227">
        <v>3</v>
      </c>
      <c r="O60" s="227">
        <v>7</v>
      </c>
      <c r="P60" s="227">
        <v>0.1</v>
      </c>
      <c r="Q60" s="227">
        <v>5.58</v>
      </c>
      <c r="R60" s="227">
        <v>6.88</v>
      </c>
      <c r="S60" s="227">
        <v>5.19</v>
      </c>
      <c r="T60" s="227">
        <v>5.3</v>
      </c>
      <c r="U60" s="227">
        <v>28</v>
      </c>
      <c r="V60" s="71">
        <v>4</v>
      </c>
      <c r="W60" s="227">
        <v>28</v>
      </c>
      <c r="X60" s="71">
        <v>4</v>
      </c>
      <c r="Y60" s="227">
        <v>28</v>
      </c>
      <c r="Z60" s="71">
        <v>1</v>
      </c>
      <c r="AA60" s="227">
        <v>28</v>
      </c>
      <c r="AB60" s="71">
        <v>2.0099999999999998</v>
      </c>
      <c r="AC60" s="227">
        <v>17.420000000000002</v>
      </c>
      <c r="AD60" s="71">
        <v>2.89</v>
      </c>
      <c r="AE60" s="227">
        <v>5.82</v>
      </c>
      <c r="AF60" s="227">
        <v>10.17</v>
      </c>
      <c r="AG60" s="227">
        <v>8.3699999999999992</v>
      </c>
      <c r="AH60" s="227"/>
      <c r="AI60" s="228">
        <v>4.55</v>
      </c>
      <c r="AJ60" s="228">
        <v>4.54</v>
      </c>
      <c r="AK60" s="227">
        <v>4.55</v>
      </c>
    </row>
    <row r="61" spans="1:37" ht="13.5">
      <c r="B61" s="589" t="s">
        <v>145</v>
      </c>
      <c r="C61" s="415"/>
      <c r="D61" s="71">
        <v>4.5</v>
      </c>
      <c r="E61" s="227">
        <v>5.5</v>
      </c>
      <c r="F61" s="227">
        <v>8.5</v>
      </c>
      <c r="G61" s="71">
        <v>8.33</v>
      </c>
      <c r="H61" s="227">
        <v>0.15</v>
      </c>
      <c r="I61" s="71">
        <v>8.83</v>
      </c>
      <c r="J61" s="227">
        <v>0.2</v>
      </c>
      <c r="K61" s="71">
        <v>15</v>
      </c>
      <c r="L61" s="227">
        <v>0.25</v>
      </c>
      <c r="M61" s="71">
        <v>12.25</v>
      </c>
      <c r="N61" s="227">
        <v>3</v>
      </c>
      <c r="O61" s="227">
        <v>7</v>
      </c>
      <c r="P61" s="227">
        <v>0.1</v>
      </c>
      <c r="Q61" s="227">
        <v>5.36</v>
      </c>
      <c r="R61" s="227">
        <v>6.53</v>
      </c>
      <c r="S61" s="227">
        <v>4.96</v>
      </c>
      <c r="T61" s="227">
        <v>5.09</v>
      </c>
      <c r="U61" s="227">
        <v>28</v>
      </c>
      <c r="V61" s="71">
        <v>4</v>
      </c>
      <c r="W61" s="227">
        <v>28</v>
      </c>
      <c r="X61" s="71">
        <v>4</v>
      </c>
      <c r="Y61" s="227">
        <v>28</v>
      </c>
      <c r="Z61" s="71">
        <v>1</v>
      </c>
      <c r="AA61" s="227">
        <v>28</v>
      </c>
      <c r="AB61" s="71">
        <v>4</v>
      </c>
      <c r="AC61" s="227">
        <v>17.420000000000002</v>
      </c>
      <c r="AD61" s="71">
        <v>2.87</v>
      </c>
      <c r="AE61" s="227">
        <v>5.72</v>
      </c>
      <c r="AF61" s="227">
        <v>10.08</v>
      </c>
      <c r="AG61" s="227">
        <v>8.26</v>
      </c>
      <c r="AH61" s="227"/>
      <c r="AI61" s="228">
        <v>4.55</v>
      </c>
      <c r="AJ61" s="228">
        <v>4.54</v>
      </c>
      <c r="AK61" s="227">
        <v>4.55</v>
      </c>
    </row>
    <row r="62" spans="1:37" ht="13.5">
      <c r="B62" s="589" t="s">
        <v>146</v>
      </c>
      <c r="C62" s="415"/>
      <c r="D62" s="71">
        <v>4.5</v>
      </c>
      <c r="E62" s="227">
        <v>5.5</v>
      </c>
      <c r="F62" s="227">
        <v>8.5</v>
      </c>
      <c r="G62" s="71">
        <v>8</v>
      </c>
      <c r="H62" s="227">
        <v>0.15</v>
      </c>
      <c r="I62" s="71">
        <v>8.83</v>
      </c>
      <c r="J62" s="227">
        <v>0.2</v>
      </c>
      <c r="K62" s="71">
        <v>15</v>
      </c>
      <c r="L62" s="227">
        <v>0.25</v>
      </c>
      <c r="M62" s="71">
        <v>12.25</v>
      </c>
      <c r="N62" s="227">
        <v>3</v>
      </c>
      <c r="O62" s="227">
        <v>7</v>
      </c>
      <c r="P62" s="227">
        <v>0.1</v>
      </c>
      <c r="Q62" s="227">
        <v>5.2</v>
      </c>
      <c r="R62" s="227">
        <v>6.29</v>
      </c>
      <c r="S62" s="227">
        <v>4.8600000000000003</v>
      </c>
      <c r="T62" s="227">
        <v>4.99</v>
      </c>
      <c r="U62" s="227">
        <v>28</v>
      </c>
      <c r="V62" s="71">
        <v>4</v>
      </c>
      <c r="W62" s="227">
        <v>28</v>
      </c>
      <c r="X62" s="71">
        <v>4</v>
      </c>
      <c r="Y62" s="227">
        <v>28</v>
      </c>
      <c r="Z62" s="71">
        <v>1</v>
      </c>
      <c r="AA62" s="227">
        <v>28</v>
      </c>
      <c r="AB62" s="71">
        <v>4</v>
      </c>
      <c r="AC62" s="227">
        <v>17.420000000000002</v>
      </c>
      <c r="AD62" s="71">
        <v>3.74</v>
      </c>
      <c r="AE62" s="227">
        <v>5.67</v>
      </c>
      <c r="AF62" s="227">
        <v>9.91</v>
      </c>
      <c r="AG62" s="227">
        <v>8.2799999999999994</v>
      </c>
      <c r="AH62" s="227"/>
      <c r="AI62" s="228">
        <v>4.6500000000000004</v>
      </c>
      <c r="AJ62" s="228">
        <v>4.5999999999999996</v>
      </c>
      <c r="AK62" s="227">
        <v>4.62</v>
      </c>
    </row>
    <row r="63" spans="1:37" ht="13.5">
      <c r="B63" s="589" t="s">
        <v>147</v>
      </c>
      <c r="C63" s="415"/>
      <c r="D63" s="71">
        <v>4.5</v>
      </c>
      <c r="E63" s="227">
        <v>5.5</v>
      </c>
      <c r="F63" s="227">
        <v>8.5</v>
      </c>
      <c r="G63" s="71">
        <v>8</v>
      </c>
      <c r="H63" s="227">
        <v>0.15</v>
      </c>
      <c r="I63" s="71">
        <v>8.83</v>
      </c>
      <c r="J63" s="227">
        <v>0.2</v>
      </c>
      <c r="K63" s="71">
        <v>15</v>
      </c>
      <c r="L63" s="227">
        <v>0.25</v>
      </c>
      <c r="M63" s="71">
        <v>12.04</v>
      </c>
      <c r="N63" s="227">
        <v>3.45</v>
      </c>
      <c r="O63" s="227">
        <v>7</v>
      </c>
      <c r="P63" s="227">
        <v>0.1</v>
      </c>
      <c r="Q63" s="227">
        <v>5.07</v>
      </c>
      <c r="R63" s="227">
        <v>6.09</v>
      </c>
      <c r="S63" s="227">
        <v>4.7699999999999996</v>
      </c>
      <c r="T63" s="227">
        <v>4.92</v>
      </c>
      <c r="U63" s="227">
        <v>28</v>
      </c>
      <c r="V63" s="71">
        <v>3.87</v>
      </c>
      <c r="W63" s="227">
        <v>28</v>
      </c>
      <c r="X63" s="71">
        <v>3.04</v>
      </c>
      <c r="Y63" s="227">
        <v>28</v>
      </c>
      <c r="Z63" s="71">
        <v>1</v>
      </c>
      <c r="AA63" s="227">
        <v>28</v>
      </c>
      <c r="AB63" s="71">
        <v>4</v>
      </c>
      <c r="AC63" s="227">
        <v>17.5</v>
      </c>
      <c r="AD63" s="71">
        <v>2.87</v>
      </c>
      <c r="AE63" s="227">
        <v>5.65</v>
      </c>
      <c r="AF63" s="227">
        <v>9.73</v>
      </c>
      <c r="AG63" s="227">
        <v>7.95</v>
      </c>
      <c r="AH63" s="227"/>
      <c r="AI63" s="228">
        <v>4.7</v>
      </c>
      <c r="AJ63" s="228">
        <v>4.5999999999999996</v>
      </c>
      <c r="AK63" s="227">
        <v>4.6399999999999997</v>
      </c>
    </row>
    <row r="64" spans="1:37" ht="13.5">
      <c r="B64" s="589" t="s">
        <v>148</v>
      </c>
      <c r="C64" s="415"/>
      <c r="D64" s="71">
        <v>4.5</v>
      </c>
      <c r="E64" s="227">
        <v>5.5</v>
      </c>
      <c r="F64" s="227">
        <v>8.5</v>
      </c>
      <c r="G64" s="71">
        <v>8</v>
      </c>
      <c r="H64" s="227">
        <v>0.15</v>
      </c>
      <c r="I64" s="71">
        <v>8.83</v>
      </c>
      <c r="J64" s="227">
        <v>0.2</v>
      </c>
      <c r="K64" s="71">
        <v>15</v>
      </c>
      <c r="L64" s="227">
        <v>0.25</v>
      </c>
      <c r="M64" s="71">
        <v>12</v>
      </c>
      <c r="N64" s="227">
        <v>3.45</v>
      </c>
      <c r="O64" s="227">
        <v>7</v>
      </c>
      <c r="P64" s="227">
        <v>0.1</v>
      </c>
      <c r="Q64" s="227">
        <v>4.97</v>
      </c>
      <c r="R64" s="227">
        <v>5.94</v>
      </c>
      <c r="S64" s="227">
        <v>4.7699999999999996</v>
      </c>
      <c r="T64" s="227">
        <v>4.9000000000000004</v>
      </c>
      <c r="U64" s="227">
        <v>28</v>
      </c>
      <c r="V64" s="71">
        <v>1</v>
      </c>
      <c r="W64" s="227">
        <v>28</v>
      </c>
      <c r="X64" s="71">
        <v>3.04</v>
      </c>
      <c r="Y64" s="227">
        <v>28</v>
      </c>
      <c r="Z64" s="71">
        <v>1</v>
      </c>
      <c r="AA64" s="227">
        <v>28</v>
      </c>
      <c r="AB64" s="71">
        <v>4</v>
      </c>
      <c r="AC64" s="227">
        <v>17.5</v>
      </c>
      <c r="AD64" s="71">
        <v>4.95</v>
      </c>
      <c r="AE64" s="227">
        <v>5.69</v>
      </c>
      <c r="AF64" s="227">
        <v>9.64</v>
      </c>
      <c r="AG64" s="227">
        <v>7.74</v>
      </c>
      <c r="AH64" s="227"/>
      <c r="AI64" s="228">
        <v>4.75</v>
      </c>
      <c r="AJ64" s="228">
        <v>4.5999999999999996</v>
      </c>
      <c r="AK64" s="227">
        <v>4.66</v>
      </c>
    </row>
    <row r="65" spans="1:37" ht="13.5">
      <c r="B65" s="589" t="s">
        <v>149</v>
      </c>
      <c r="C65" s="415"/>
      <c r="D65" s="71">
        <v>4.5</v>
      </c>
      <c r="E65" s="227">
        <v>5.5</v>
      </c>
      <c r="F65" s="227">
        <v>8.5</v>
      </c>
      <c r="G65" s="71">
        <v>8</v>
      </c>
      <c r="H65" s="227">
        <v>0.15</v>
      </c>
      <c r="I65" s="71">
        <v>7</v>
      </c>
      <c r="J65" s="227">
        <v>0.2</v>
      </c>
      <c r="K65" s="71">
        <v>15</v>
      </c>
      <c r="L65" s="227">
        <v>0.25</v>
      </c>
      <c r="M65" s="71">
        <v>10.83</v>
      </c>
      <c r="N65" s="227">
        <v>3.45</v>
      </c>
      <c r="O65" s="227">
        <v>7</v>
      </c>
      <c r="P65" s="227">
        <v>0.1</v>
      </c>
      <c r="Q65" s="227">
        <v>4.87</v>
      </c>
      <c r="R65" s="227">
        <v>5.82</v>
      </c>
      <c r="S65" s="227">
        <v>4.9800000000000004</v>
      </c>
      <c r="T65" s="227">
        <v>5.0999999999999996</v>
      </c>
      <c r="U65" s="227">
        <v>28</v>
      </c>
      <c r="V65" s="71">
        <v>1</v>
      </c>
      <c r="W65" s="227">
        <v>28</v>
      </c>
      <c r="X65" s="71">
        <v>3.04</v>
      </c>
      <c r="Y65" s="227">
        <v>28</v>
      </c>
      <c r="Z65" s="71">
        <v>1</v>
      </c>
      <c r="AA65" s="227">
        <v>28</v>
      </c>
      <c r="AB65" s="71">
        <v>4</v>
      </c>
      <c r="AC65" s="227">
        <v>17.5</v>
      </c>
      <c r="AD65" s="71">
        <v>4.7</v>
      </c>
      <c r="AE65" s="227">
        <v>5.67</v>
      </c>
      <c r="AF65" s="227">
        <v>9.5</v>
      </c>
      <c r="AG65" s="227">
        <v>7.47</v>
      </c>
      <c r="AH65" s="227"/>
      <c r="AI65" s="228">
        <v>4.95</v>
      </c>
      <c r="AJ65" s="228">
        <v>4.8</v>
      </c>
      <c r="AK65" s="227">
        <v>4.93</v>
      </c>
    </row>
    <row r="66" spans="1:37" ht="13.5">
      <c r="B66" s="589" t="s">
        <v>150</v>
      </c>
      <c r="C66" s="415"/>
      <c r="D66" s="71">
        <v>4.5</v>
      </c>
      <c r="E66" s="227">
        <v>5.5</v>
      </c>
      <c r="F66" s="227">
        <v>8.5</v>
      </c>
      <c r="G66" s="71">
        <v>8</v>
      </c>
      <c r="H66" s="227">
        <v>0.15</v>
      </c>
      <c r="I66" s="71">
        <v>7</v>
      </c>
      <c r="J66" s="227">
        <v>0.2</v>
      </c>
      <c r="K66" s="71">
        <v>15</v>
      </c>
      <c r="L66" s="227">
        <v>0.25</v>
      </c>
      <c r="M66" s="71">
        <v>10.83</v>
      </c>
      <c r="N66" s="227">
        <v>3.45</v>
      </c>
      <c r="O66" s="227">
        <v>6</v>
      </c>
      <c r="P66" s="227">
        <v>0.1</v>
      </c>
      <c r="Q66" s="227">
        <v>4.7699999999999996</v>
      </c>
      <c r="R66" s="227">
        <v>5.67</v>
      </c>
      <c r="S66" s="227">
        <v>4.99</v>
      </c>
      <c r="T66" s="227">
        <v>5.15</v>
      </c>
      <c r="U66" s="227">
        <v>28</v>
      </c>
      <c r="V66" s="71">
        <v>1</v>
      </c>
      <c r="W66" s="227">
        <v>28</v>
      </c>
      <c r="X66" s="71">
        <v>2.84</v>
      </c>
      <c r="Y66" s="227">
        <v>28</v>
      </c>
      <c r="Z66" s="71">
        <v>1.9</v>
      </c>
      <c r="AA66" s="227">
        <v>28</v>
      </c>
      <c r="AB66" s="71">
        <v>4</v>
      </c>
      <c r="AC66" s="227">
        <v>17.5</v>
      </c>
      <c r="AD66" s="71">
        <v>4</v>
      </c>
      <c r="AE66" s="227">
        <v>5.7</v>
      </c>
      <c r="AF66" s="227">
        <v>9.4499999999999993</v>
      </c>
      <c r="AG66" s="227">
        <v>8.09</v>
      </c>
      <c r="AH66" s="227"/>
      <c r="AI66" s="228">
        <v>5.2</v>
      </c>
      <c r="AJ66" s="228">
        <v>5</v>
      </c>
      <c r="AK66" s="227">
        <v>5.0999999999999996</v>
      </c>
    </row>
    <row r="67" spans="1:37" ht="13.5">
      <c r="B67" s="589" t="s">
        <v>151</v>
      </c>
      <c r="C67" s="415"/>
      <c r="D67" s="71">
        <v>5</v>
      </c>
      <c r="E67" s="227">
        <v>6</v>
      </c>
      <c r="F67" s="227">
        <v>9</v>
      </c>
      <c r="G67" s="71">
        <v>8</v>
      </c>
      <c r="H67" s="227">
        <v>0.15</v>
      </c>
      <c r="I67" s="71">
        <v>7</v>
      </c>
      <c r="J67" s="227">
        <v>0.2</v>
      </c>
      <c r="K67" s="71">
        <v>15</v>
      </c>
      <c r="L67" s="227">
        <v>0.25</v>
      </c>
      <c r="M67" s="71">
        <v>10.83</v>
      </c>
      <c r="N67" s="227">
        <v>3.45</v>
      </c>
      <c r="O67" s="227">
        <v>6</v>
      </c>
      <c r="P67" s="227">
        <v>0.1</v>
      </c>
      <c r="Q67" s="227">
        <v>4.75</v>
      </c>
      <c r="R67" s="227">
        <v>5.62</v>
      </c>
      <c r="S67" s="227">
        <v>5.19</v>
      </c>
      <c r="T67" s="227">
        <v>5.35</v>
      </c>
      <c r="U67" s="227">
        <v>28</v>
      </c>
      <c r="V67" s="71">
        <v>1</v>
      </c>
      <c r="W67" s="227">
        <v>28</v>
      </c>
      <c r="X67" s="71">
        <v>3.04</v>
      </c>
      <c r="Y67" s="227">
        <v>28</v>
      </c>
      <c r="Z67" s="71">
        <v>1</v>
      </c>
      <c r="AA67" s="227">
        <v>28</v>
      </c>
      <c r="AB67" s="71">
        <v>4</v>
      </c>
      <c r="AC67" s="227">
        <v>18</v>
      </c>
      <c r="AD67" s="71">
        <v>5.2</v>
      </c>
      <c r="AE67" s="227">
        <v>5.85</v>
      </c>
      <c r="AF67" s="227">
        <v>9.3800000000000008</v>
      </c>
      <c r="AG67" s="227">
        <v>8.0399999999999991</v>
      </c>
      <c r="AH67" s="227"/>
      <c r="AI67" s="228">
        <v>5.85</v>
      </c>
      <c r="AJ67" s="228">
        <v>5.75</v>
      </c>
      <c r="AK67" s="227">
        <v>5.79</v>
      </c>
    </row>
    <row r="68" spans="1:37" ht="13.5">
      <c r="B68" s="589" t="s">
        <v>152</v>
      </c>
      <c r="C68" s="415"/>
      <c r="D68" s="71">
        <v>5</v>
      </c>
      <c r="E68" s="227">
        <v>6</v>
      </c>
      <c r="F68" s="227">
        <v>9</v>
      </c>
      <c r="G68" s="71">
        <v>8</v>
      </c>
      <c r="H68" s="227">
        <v>0.15</v>
      </c>
      <c r="I68" s="71">
        <v>7</v>
      </c>
      <c r="J68" s="227">
        <v>0.2</v>
      </c>
      <c r="K68" s="71">
        <v>15</v>
      </c>
      <c r="L68" s="227">
        <v>0.25</v>
      </c>
      <c r="M68" s="71">
        <v>10.83</v>
      </c>
      <c r="N68" s="227">
        <v>3.45</v>
      </c>
      <c r="O68" s="227">
        <v>6.25</v>
      </c>
      <c r="P68" s="227">
        <v>0.1</v>
      </c>
      <c r="Q68" s="227">
        <v>4.75</v>
      </c>
      <c r="R68" s="227">
        <v>5.64</v>
      </c>
      <c r="S68" s="227">
        <v>5.53</v>
      </c>
      <c r="T68" s="227">
        <v>5.69</v>
      </c>
      <c r="U68" s="227">
        <v>28</v>
      </c>
      <c r="V68" s="71">
        <v>1</v>
      </c>
      <c r="W68" s="227">
        <v>28</v>
      </c>
      <c r="X68" s="71">
        <v>3.02</v>
      </c>
      <c r="Y68" s="227">
        <v>28</v>
      </c>
      <c r="Z68" s="71">
        <v>1</v>
      </c>
      <c r="AA68" s="227">
        <v>28</v>
      </c>
      <c r="AB68" s="71">
        <v>4</v>
      </c>
      <c r="AC68" s="227">
        <v>18</v>
      </c>
      <c r="AD68" s="71">
        <v>3.89</v>
      </c>
      <c r="AE68" s="227">
        <v>6.39</v>
      </c>
      <c r="AF68" s="227">
        <v>9.3699999999999992</v>
      </c>
      <c r="AG68" s="227">
        <v>8.14</v>
      </c>
      <c r="AH68" s="227"/>
      <c r="AI68" s="228">
        <v>5.95</v>
      </c>
      <c r="AJ68" s="228">
        <v>5.9</v>
      </c>
      <c r="AK68" s="227">
        <v>5.94</v>
      </c>
    </row>
    <row r="69" spans="1:37" ht="13.5">
      <c r="B69" s="589" t="s">
        <v>153</v>
      </c>
      <c r="C69" s="415"/>
      <c r="D69" s="71">
        <v>5</v>
      </c>
      <c r="E69" s="227">
        <v>6</v>
      </c>
      <c r="F69" s="227">
        <v>9</v>
      </c>
      <c r="G69" s="71">
        <v>8</v>
      </c>
      <c r="H69" s="227">
        <v>0.08</v>
      </c>
      <c r="I69" s="71">
        <v>8</v>
      </c>
      <c r="J69" s="227">
        <v>0.1</v>
      </c>
      <c r="K69" s="71">
        <v>15</v>
      </c>
      <c r="L69" s="227">
        <v>0.15</v>
      </c>
      <c r="M69" s="71">
        <v>10.83</v>
      </c>
      <c r="N69" s="227">
        <v>0.15</v>
      </c>
      <c r="O69" s="227">
        <v>6.25</v>
      </c>
      <c r="P69" s="227">
        <v>0.05</v>
      </c>
      <c r="Q69" s="227">
        <v>4.79</v>
      </c>
      <c r="R69" s="227">
        <v>5.7</v>
      </c>
      <c r="S69" s="227">
        <v>5.96</v>
      </c>
      <c r="T69" s="227">
        <v>6.19</v>
      </c>
      <c r="U69" s="227">
        <v>28</v>
      </c>
      <c r="V69" s="71">
        <v>1</v>
      </c>
      <c r="W69" s="227">
        <v>28</v>
      </c>
      <c r="X69" s="71">
        <v>3.02</v>
      </c>
      <c r="Y69" s="227">
        <v>28</v>
      </c>
      <c r="Z69" s="71">
        <v>1</v>
      </c>
      <c r="AA69" s="227">
        <v>28</v>
      </c>
      <c r="AB69" s="71">
        <v>4</v>
      </c>
      <c r="AC69" s="227">
        <v>18</v>
      </c>
      <c r="AD69" s="71">
        <v>3.15</v>
      </c>
      <c r="AE69" s="227">
        <v>7.18</v>
      </c>
      <c r="AF69" s="227">
        <v>9.49</v>
      </c>
      <c r="AG69" s="227">
        <v>8.7799999999999994</v>
      </c>
      <c r="AH69" s="227"/>
      <c r="AI69" s="228">
        <v>6</v>
      </c>
      <c r="AJ69" s="228">
        <v>5.8</v>
      </c>
      <c r="AK69" s="227">
        <v>5.93</v>
      </c>
    </row>
    <row r="70" spans="1:37" ht="13.5">
      <c r="B70" s="589" t="s">
        <v>154</v>
      </c>
      <c r="C70" s="415"/>
      <c r="D70" s="71">
        <v>5</v>
      </c>
      <c r="E70" s="227">
        <v>6</v>
      </c>
      <c r="F70" s="227">
        <v>9</v>
      </c>
      <c r="G70" s="71">
        <v>8</v>
      </c>
      <c r="H70" s="227">
        <v>0.08</v>
      </c>
      <c r="I70" s="71">
        <v>8</v>
      </c>
      <c r="J70" s="227">
        <v>0.1</v>
      </c>
      <c r="K70" s="71">
        <v>15</v>
      </c>
      <c r="L70" s="227">
        <v>0.15</v>
      </c>
      <c r="M70" s="71">
        <v>10.83</v>
      </c>
      <c r="N70" s="227">
        <v>4</v>
      </c>
      <c r="O70" s="227">
        <v>7</v>
      </c>
      <c r="P70" s="227">
        <v>0.05</v>
      </c>
      <c r="Q70" s="227">
        <v>4.82</v>
      </c>
      <c r="R70" s="227">
        <v>5.75</v>
      </c>
      <c r="S70" s="227">
        <v>6.27</v>
      </c>
      <c r="T70" s="227">
        <v>6.52</v>
      </c>
      <c r="U70" s="227">
        <v>28</v>
      </c>
      <c r="V70" s="71">
        <v>4</v>
      </c>
      <c r="W70" s="227">
        <v>28</v>
      </c>
      <c r="X70" s="71">
        <v>3.02</v>
      </c>
      <c r="Y70" s="227">
        <v>28</v>
      </c>
      <c r="Z70" s="71">
        <v>1</v>
      </c>
      <c r="AA70" s="227">
        <v>28</v>
      </c>
      <c r="AB70" s="71">
        <v>1.26</v>
      </c>
      <c r="AC70" s="227">
        <v>18</v>
      </c>
      <c r="AD70" s="71">
        <v>3.14</v>
      </c>
      <c r="AE70" s="227">
        <v>7.89</v>
      </c>
      <c r="AF70" s="227">
        <v>9.7899999999999991</v>
      </c>
      <c r="AG70" s="227">
        <v>9.18</v>
      </c>
      <c r="AH70" s="227"/>
      <c r="AI70" s="228">
        <v>5.97</v>
      </c>
      <c r="AJ70" s="228">
        <v>5.85</v>
      </c>
      <c r="AK70" s="227">
        <v>5.92</v>
      </c>
    </row>
    <row r="71" spans="1:37" ht="13.5">
      <c r="B71" s="589" t="s">
        <v>155</v>
      </c>
      <c r="C71" s="415"/>
      <c r="D71" s="71">
        <v>5</v>
      </c>
      <c r="E71" s="227">
        <v>6</v>
      </c>
      <c r="F71" s="227">
        <v>9</v>
      </c>
      <c r="G71" s="71">
        <v>8.25</v>
      </c>
      <c r="H71" s="227">
        <v>0.08</v>
      </c>
      <c r="I71" s="71">
        <v>8</v>
      </c>
      <c r="J71" s="227">
        <v>0.01</v>
      </c>
      <c r="K71" s="71">
        <v>15</v>
      </c>
      <c r="L71" s="227">
        <v>0.15</v>
      </c>
      <c r="M71" s="71">
        <v>10.83</v>
      </c>
      <c r="N71" s="227">
        <v>0.15</v>
      </c>
      <c r="O71" s="227">
        <v>6.35</v>
      </c>
      <c r="P71" s="227">
        <v>0.05</v>
      </c>
      <c r="Q71" s="227">
        <v>4.9400000000000004</v>
      </c>
      <c r="R71" s="227">
        <v>5.94</v>
      </c>
      <c r="S71" s="227">
        <v>6.45</v>
      </c>
      <c r="T71" s="227">
        <v>6.67</v>
      </c>
      <c r="U71" s="227">
        <v>28</v>
      </c>
      <c r="V71" s="71">
        <v>4</v>
      </c>
      <c r="W71" s="227">
        <v>28</v>
      </c>
      <c r="X71" s="71">
        <v>3.02</v>
      </c>
      <c r="Y71" s="227">
        <v>28</v>
      </c>
      <c r="Z71" s="71">
        <v>1</v>
      </c>
      <c r="AA71" s="227">
        <v>28</v>
      </c>
      <c r="AB71" s="71">
        <v>3.03</v>
      </c>
      <c r="AC71" s="227">
        <v>18</v>
      </c>
      <c r="AD71" s="71">
        <v>3.14</v>
      </c>
      <c r="AE71" s="227">
        <v>8.33</v>
      </c>
      <c r="AF71" s="227">
        <v>9.8699999999999992</v>
      </c>
      <c r="AG71" s="227">
        <v>9.48</v>
      </c>
      <c r="AH71" s="227"/>
      <c r="AI71" s="228">
        <v>6</v>
      </c>
      <c r="AJ71" s="228">
        <v>5.88</v>
      </c>
      <c r="AK71" s="227">
        <v>5.95</v>
      </c>
    </row>
    <row r="72" spans="1:37">
      <c r="B72" s="368"/>
      <c r="C72" s="414"/>
      <c r="D72" s="71"/>
      <c r="E72" s="227"/>
      <c r="F72" s="227"/>
      <c r="G72" s="71"/>
      <c r="H72" s="227"/>
      <c r="I72" s="227"/>
      <c r="J72" s="227"/>
      <c r="K72" s="71"/>
      <c r="L72" s="227"/>
      <c r="M72" s="71"/>
      <c r="N72" s="227"/>
      <c r="O72" s="227"/>
      <c r="P72" s="227"/>
      <c r="Q72" s="227"/>
      <c r="R72" s="227"/>
      <c r="S72" s="227"/>
      <c r="T72" s="227"/>
      <c r="U72" s="227"/>
      <c r="V72" s="71"/>
      <c r="W72" s="227"/>
      <c r="X72" s="71"/>
      <c r="Y72" s="227"/>
      <c r="Z72" s="71"/>
      <c r="AA72" s="227"/>
      <c r="AB72" s="71"/>
      <c r="AC72" s="227"/>
      <c r="AD72" s="71"/>
      <c r="AE72" s="227"/>
      <c r="AF72" s="227"/>
      <c r="AG72" s="227"/>
      <c r="AH72" s="227"/>
      <c r="AI72" s="228"/>
      <c r="AJ72" s="228"/>
      <c r="AK72" s="227"/>
    </row>
    <row r="73" spans="1:37" ht="13.5">
      <c r="A73" s="23">
        <v>2022</v>
      </c>
      <c r="B73" s="589" t="s">
        <v>144</v>
      </c>
      <c r="C73" s="415"/>
      <c r="D73" s="71">
        <v>5.5</v>
      </c>
      <c r="E73" s="227">
        <v>6.5</v>
      </c>
      <c r="F73" s="227">
        <v>9.5</v>
      </c>
      <c r="G73" s="71">
        <v>8.25</v>
      </c>
      <c r="H73" s="227">
        <v>0.08</v>
      </c>
      <c r="I73" s="71">
        <v>8.5</v>
      </c>
      <c r="J73" s="227">
        <v>0.01</v>
      </c>
      <c r="K73" s="71">
        <v>15</v>
      </c>
      <c r="L73" s="227">
        <v>0.15</v>
      </c>
      <c r="M73" s="71">
        <v>10.83</v>
      </c>
      <c r="N73" s="227">
        <v>0.15</v>
      </c>
      <c r="O73" s="227">
        <v>6.35</v>
      </c>
      <c r="P73" s="227">
        <v>0.05</v>
      </c>
      <c r="Q73" s="227">
        <v>5.01</v>
      </c>
      <c r="R73" s="227">
        <v>6.05</v>
      </c>
      <c r="S73" s="227">
        <v>6.58</v>
      </c>
      <c r="T73" s="227">
        <v>6.79</v>
      </c>
      <c r="U73" s="227">
        <v>28</v>
      </c>
      <c r="V73" s="71">
        <v>4</v>
      </c>
      <c r="W73" s="227">
        <v>28</v>
      </c>
      <c r="X73" s="71">
        <v>3.02</v>
      </c>
      <c r="Y73" s="227">
        <v>28</v>
      </c>
      <c r="Z73" s="71">
        <v>3.22</v>
      </c>
      <c r="AA73" s="227">
        <v>28</v>
      </c>
      <c r="AB73" s="71">
        <v>3.03</v>
      </c>
      <c r="AC73" s="227">
        <v>18</v>
      </c>
      <c r="AD73" s="71">
        <v>4.21</v>
      </c>
      <c r="AE73" s="227">
        <v>8.42</v>
      </c>
      <c r="AF73" s="227">
        <v>10.119999999999999</v>
      </c>
      <c r="AG73" s="227">
        <v>9.76</v>
      </c>
      <c r="AH73" s="227"/>
      <c r="AI73" s="228">
        <v>6.5</v>
      </c>
      <c r="AJ73" s="228">
        <v>6.4</v>
      </c>
      <c r="AK73" s="227">
        <v>6.48</v>
      </c>
    </row>
    <row r="74" spans="1:37" ht="13.5">
      <c r="B74" s="589" t="s">
        <v>145</v>
      </c>
      <c r="C74" s="415"/>
      <c r="D74" s="71">
        <v>5.5</v>
      </c>
      <c r="E74" s="227">
        <v>6.5</v>
      </c>
      <c r="F74" s="227">
        <v>9.5</v>
      </c>
      <c r="G74" s="71">
        <v>9.5</v>
      </c>
      <c r="H74" s="227">
        <v>0.08</v>
      </c>
      <c r="I74" s="71">
        <v>8</v>
      </c>
      <c r="J74" s="227">
        <v>0.01</v>
      </c>
      <c r="K74" s="71">
        <v>15</v>
      </c>
      <c r="L74" s="227">
        <v>0.15</v>
      </c>
      <c r="M74" s="71">
        <v>10.83</v>
      </c>
      <c r="N74" s="227">
        <v>0.15</v>
      </c>
      <c r="O74" s="227">
        <v>6.35</v>
      </c>
      <c r="P74" s="227">
        <v>0.05</v>
      </c>
      <c r="Q74" s="227">
        <v>5.07</v>
      </c>
      <c r="R74" s="227">
        <v>6.15</v>
      </c>
      <c r="S74" s="227">
        <v>6.5</v>
      </c>
      <c r="T74" s="227">
        <v>6.75</v>
      </c>
      <c r="U74" s="227">
        <v>28</v>
      </c>
      <c r="V74" s="71">
        <v>4</v>
      </c>
      <c r="W74" s="227">
        <v>28</v>
      </c>
      <c r="X74" s="71">
        <v>3.02</v>
      </c>
      <c r="Y74" s="227">
        <v>28</v>
      </c>
      <c r="Z74" s="71">
        <v>3.22</v>
      </c>
      <c r="AA74" s="227">
        <v>28</v>
      </c>
      <c r="AB74" s="71">
        <v>3.03</v>
      </c>
      <c r="AC74" s="227">
        <v>18</v>
      </c>
      <c r="AD74" s="71">
        <v>4.21</v>
      </c>
      <c r="AE74" s="227">
        <v>8.9499999999999993</v>
      </c>
      <c r="AF74" s="227">
        <v>10.130000000000001</v>
      </c>
      <c r="AG74" s="227">
        <v>10.07</v>
      </c>
      <c r="AH74" s="227"/>
      <c r="AI74" s="228">
        <v>6.5</v>
      </c>
      <c r="AJ74" s="228">
        <v>6.45</v>
      </c>
      <c r="AK74" s="227">
        <v>6.48</v>
      </c>
    </row>
    <row r="75" spans="1:37" ht="13.5">
      <c r="B75" s="589" t="s">
        <v>146</v>
      </c>
      <c r="C75" s="415"/>
      <c r="D75" s="71">
        <v>6.5</v>
      </c>
      <c r="E75" s="227">
        <v>7.5</v>
      </c>
      <c r="F75" s="227">
        <v>10.5</v>
      </c>
      <c r="G75" s="71">
        <v>12</v>
      </c>
      <c r="H75" s="227">
        <v>0.15</v>
      </c>
      <c r="I75" s="71">
        <v>11.25</v>
      </c>
      <c r="J75" s="227">
        <v>0.2</v>
      </c>
      <c r="K75" s="71">
        <v>15</v>
      </c>
      <c r="L75" s="227">
        <v>0.25</v>
      </c>
      <c r="M75" s="71">
        <v>11.9</v>
      </c>
      <c r="N75" s="227">
        <v>4.5</v>
      </c>
      <c r="O75" s="227">
        <v>6.35</v>
      </c>
      <c r="P75" s="227">
        <v>0.1</v>
      </c>
      <c r="Q75" s="227">
        <v>5.17</v>
      </c>
      <c r="R75" s="227">
        <v>6.3</v>
      </c>
      <c r="S75" s="227">
        <v>7.68</v>
      </c>
      <c r="T75" s="227">
        <v>8.06</v>
      </c>
      <c r="U75" s="227">
        <v>28</v>
      </c>
      <c r="V75" s="71">
        <v>4</v>
      </c>
      <c r="W75" s="227">
        <v>28</v>
      </c>
      <c r="X75" s="71">
        <v>3.02</v>
      </c>
      <c r="Y75" s="227">
        <v>28</v>
      </c>
      <c r="Z75" s="71">
        <v>3.22</v>
      </c>
      <c r="AA75" s="227">
        <v>28</v>
      </c>
      <c r="AB75" s="71">
        <v>4</v>
      </c>
      <c r="AC75" s="227">
        <v>18</v>
      </c>
      <c r="AD75" s="71">
        <v>5.46</v>
      </c>
      <c r="AE75" s="227">
        <v>9.4700000000000006</v>
      </c>
      <c r="AF75" s="227">
        <v>10.35</v>
      </c>
      <c r="AG75" s="227">
        <v>10.73</v>
      </c>
      <c r="AH75" s="227"/>
      <c r="AI75" s="228">
        <v>7.5</v>
      </c>
      <c r="AJ75" s="228">
        <v>7.45</v>
      </c>
      <c r="AK75" s="227">
        <v>7.49</v>
      </c>
    </row>
    <row r="76" spans="1:37" ht="13.5">
      <c r="B76" s="589" t="s">
        <v>147</v>
      </c>
      <c r="C76" s="415"/>
      <c r="D76" s="71">
        <v>13.5</v>
      </c>
      <c r="E76" s="227">
        <v>14.5</v>
      </c>
      <c r="F76" s="227">
        <v>17.5</v>
      </c>
      <c r="G76" s="71">
        <v>20.5</v>
      </c>
      <c r="H76" s="227">
        <v>0.15</v>
      </c>
      <c r="I76" s="71">
        <v>19</v>
      </c>
      <c r="J76" s="227">
        <v>0.2</v>
      </c>
      <c r="K76" s="71">
        <v>20</v>
      </c>
      <c r="L76" s="227">
        <v>0.25</v>
      </c>
      <c r="M76" s="71">
        <v>19.5</v>
      </c>
      <c r="N76" s="227">
        <v>4.5</v>
      </c>
      <c r="O76" s="227">
        <v>6.1</v>
      </c>
      <c r="P76" s="227">
        <v>0.1</v>
      </c>
      <c r="Q76" s="227">
        <v>5.52</v>
      </c>
      <c r="R76" s="227">
        <v>6.84</v>
      </c>
      <c r="S76" s="227">
        <v>15.35</v>
      </c>
      <c r="T76" s="227">
        <v>15.63</v>
      </c>
      <c r="U76" s="227">
        <v>29.51</v>
      </c>
      <c r="V76" s="71">
        <v>4</v>
      </c>
      <c r="W76" s="227">
        <v>28</v>
      </c>
      <c r="X76" s="71">
        <v>3.02</v>
      </c>
      <c r="Y76" s="227">
        <v>28.52</v>
      </c>
      <c r="Z76" s="71">
        <v>3.15</v>
      </c>
      <c r="AA76" s="227">
        <v>30</v>
      </c>
      <c r="AB76" s="71">
        <v>4.75</v>
      </c>
      <c r="AC76" s="227">
        <v>25</v>
      </c>
      <c r="AD76" s="71">
        <v>0.75</v>
      </c>
      <c r="AE76" s="227">
        <v>13.02</v>
      </c>
      <c r="AF76" s="227">
        <v>11.31</v>
      </c>
      <c r="AG76" s="227">
        <v>13.72</v>
      </c>
      <c r="AH76" s="227"/>
      <c r="AI76" s="228">
        <v>14.5</v>
      </c>
      <c r="AJ76" s="228">
        <v>14.5</v>
      </c>
      <c r="AK76" s="227">
        <v>14.5</v>
      </c>
    </row>
    <row r="77" spans="1:37" ht="13.5">
      <c r="B77" s="589" t="s">
        <v>148</v>
      </c>
      <c r="C77" s="415"/>
      <c r="D77" s="71">
        <v>13.5</v>
      </c>
      <c r="E77" s="227">
        <v>14.5</v>
      </c>
      <c r="F77" s="227">
        <v>17.5</v>
      </c>
      <c r="G77" s="71">
        <v>25</v>
      </c>
      <c r="H77" s="227">
        <v>0.15</v>
      </c>
      <c r="I77" s="71">
        <v>24.6</v>
      </c>
      <c r="J77" s="227">
        <v>0.2</v>
      </c>
      <c r="K77" s="71">
        <v>24</v>
      </c>
      <c r="L77" s="227">
        <v>0.25</v>
      </c>
      <c r="M77" s="71">
        <v>22</v>
      </c>
      <c r="N77" s="227">
        <v>4.5</v>
      </c>
      <c r="O77" s="227">
        <v>7</v>
      </c>
      <c r="P77" s="227">
        <v>0.1</v>
      </c>
      <c r="Q77" s="227">
        <v>6.99</v>
      </c>
      <c r="R77" s="227">
        <v>8.9700000000000006</v>
      </c>
      <c r="S77" s="227">
        <v>16.98</v>
      </c>
      <c r="T77" s="227">
        <v>17.190000000000001</v>
      </c>
      <c r="U77" s="227">
        <v>32</v>
      </c>
      <c r="V77" s="71">
        <v>4</v>
      </c>
      <c r="W77" s="227">
        <v>32</v>
      </c>
      <c r="X77" s="71">
        <v>2.81</v>
      </c>
      <c r="Y77" s="227">
        <v>32</v>
      </c>
      <c r="Z77" s="71">
        <v>3.23</v>
      </c>
      <c r="AA77" s="227">
        <v>32</v>
      </c>
      <c r="AB77" s="71">
        <v>4</v>
      </c>
      <c r="AC77" s="227">
        <v>30.9</v>
      </c>
      <c r="AD77" s="71">
        <v>7.88</v>
      </c>
      <c r="AE77" s="227">
        <v>20.49</v>
      </c>
      <c r="AF77" s="227">
        <v>13.46</v>
      </c>
      <c r="AG77" s="227">
        <v>20</v>
      </c>
      <c r="AH77" s="227"/>
      <c r="AI77" s="228">
        <v>14.5</v>
      </c>
      <c r="AJ77" s="228">
        <v>14.5</v>
      </c>
      <c r="AK77" s="227">
        <v>14.5</v>
      </c>
    </row>
    <row r="78" spans="1:37" ht="13.5">
      <c r="B78" s="589" t="s">
        <v>149</v>
      </c>
      <c r="C78" s="415"/>
      <c r="D78" s="71">
        <v>13.5</v>
      </c>
      <c r="E78" s="227">
        <v>14.5</v>
      </c>
      <c r="F78" s="227">
        <v>17.5</v>
      </c>
      <c r="G78" s="71">
        <v>23.25</v>
      </c>
      <c r="H78" s="227">
        <v>0.15</v>
      </c>
      <c r="I78" s="71">
        <v>24</v>
      </c>
      <c r="J78" s="227">
        <v>0.2</v>
      </c>
      <c r="K78" s="71">
        <v>23</v>
      </c>
      <c r="L78" s="227">
        <v>0.25</v>
      </c>
      <c r="M78" s="71">
        <v>22</v>
      </c>
      <c r="N78" s="227">
        <v>4.5</v>
      </c>
      <c r="O78" s="227">
        <v>7</v>
      </c>
      <c r="P78" s="227">
        <v>0.1</v>
      </c>
      <c r="Q78" s="227">
        <v>8.41</v>
      </c>
      <c r="R78" s="227">
        <v>11.06</v>
      </c>
      <c r="S78" s="227">
        <v>17.149999999999999</v>
      </c>
      <c r="T78" s="227">
        <v>17.45</v>
      </c>
      <c r="U78" s="227">
        <v>32</v>
      </c>
      <c r="V78" s="71">
        <v>4</v>
      </c>
      <c r="W78" s="227">
        <v>32</v>
      </c>
      <c r="X78" s="71">
        <v>2.81</v>
      </c>
      <c r="Y78" s="227">
        <v>32</v>
      </c>
      <c r="Z78" s="71">
        <v>1.05</v>
      </c>
      <c r="AA78" s="227">
        <v>34</v>
      </c>
      <c r="AB78" s="71">
        <v>4</v>
      </c>
      <c r="AC78" s="227">
        <v>31</v>
      </c>
      <c r="AD78" s="71">
        <v>12</v>
      </c>
      <c r="AE78" s="227">
        <v>21.94</v>
      </c>
      <c r="AF78" s="227">
        <v>15.06</v>
      </c>
      <c r="AG78" s="227">
        <v>21.5</v>
      </c>
      <c r="AH78" s="227"/>
      <c r="AI78" s="228">
        <v>14.5</v>
      </c>
      <c r="AJ78" s="228">
        <v>14.5</v>
      </c>
      <c r="AK78" s="227">
        <v>14.5</v>
      </c>
    </row>
    <row r="79" spans="1:37" ht="13.5">
      <c r="B79" s="589" t="s">
        <v>150</v>
      </c>
      <c r="C79" s="415"/>
      <c r="D79" s="71">
        <v>14.5</v>
      </c>
      <c r="E79" s="227">
        <v>15.5</v>
      </c>
      <c r="F79" s="227">
        <v>18.5</v>
      </c>
      <c r="G79" s="71">
        <v>25.3</v>
      </c>
      <c r="H79" s="227">
        <v>0.08</v>
      </c>
      <c r="I79" s="71">
        <v>25</v>
      </c>
      <c r="J79" s="227">
        <v>0.1</v>
      </c>
      <c r="K79" s="71">
        <v>26</v>
      </c>
      <c r="L79" s="227">
        <v>0.15</v>
      </c>
      <c r="M79" s="71">
        <v>24</v>
      </c>
      <c r="N79" s="227">
        <v>4</v>
      </c>
      <c r="O79" s="227">
        <v>6</v>
      </c>
      <c r="P79" s="227">
        <v>0.05</v>
      </c>
      <c r="Q79" s="227">
        <v>9.56</v>
      </c>
      <c r="R79" s="227">
        <v>12.6</v>
      </c>
      <c r="S79" s="227">
        <v>19.11</v>
      </c>
      <c r="T79" s="227">
        <v>19.420000000000002</v>
      </c>
      <c r="U79" s="227">
        <v>34</v>
      </c>
      <c r="V79" s="71">
        <v>4</v>
      </c>
      <c r="W79" s="227">
        <v>38.53</v>
      </c>
      <c r="X79" s="71">
        <v>2.81</v>
      </c>
      <c r="Y79" s="227">
        <v>36</v>
      </c>
      <c r="Z79" s="71">
        <v>1.05</v>
      </c>
      <c r="AA79" s="227">
        <v>37.729999999999997</v>
      </c>
      <c r="AB79" s="71">
        <v>3.5</v>
      </c>
      <c r="AC79" s="227">
        <v>35.950000000000003</v>
      </c>
      <c r="AD79" s="71">
        <v>12</v>
      </c>
      <c r="AE79" s="227">
        <v>23.23</v>
      </c>
      <c r="AF79" s="227">
        <v>15.94</v>
      </c>
      <c r="AG79" s="227">
        <v>22.42</v>
      </c>
      <c r="AH79" s="227"/>
      <c r="AI79" s="228">
        <v>15.5</v>
      </c>
      <c r="AJ79" s="228">
        <v>15.5</v>
      </c>
      <c r="AK79" s="227">
        <v>15.5</v>
      </c>
    </row>
    <row r="80" spans="1:37" ht="13.5">
      <c r="B80" s="589" t="s">
        <v>151</v>
      </c>
      <c r="C80" s="415"/>
      <c r="D80" s="71">
        <v>14.5</v>
      </c>
      <c r="E80" s="227">
        <v>15.5</v>
      </c>
      <c r="F80" s="227">
        <v>18.5</v>
      </c>
      <c r="G80" s="71">
        <v>28.5</v>
      </c>
      <c r="H80" s="227">
        <v>0.08</v>
      </c>
      <c r="I80" s="71">
        <v>25</v>
      </c>
      <c r="J80" s="227">
        <v>0.1</v>
      </c>
      <c r="K80" s="71">
        <v>28</v>
      </c>
      <c r="L80" s="227">
        <v>0.15</v>
      </c>
      <c r="M80" s="71">
        <v>24</v>
      </c>
      <c r="N80" s="227">
        <v>4</v>
      </c>
      <c r="O80" s="227">
        <v>6</v>
      </c>
      <c r="P80" s="227">
        <v>0.05</v>
      </c>
      <c r="Q80" s="227">
        <v>10.49</v>
      </c>
      <c r="R80" s="227">
        <v>13.9</v>
      </c>
      <c r="S80" s="227">
        <v>21.29</v>
      </c>
      <c r="T80" s="227">
        <v>21.62</v>
      </c>
      <c r="U80" s="227">
        <v>34</v>
      </c>
      <c r="V80" s="71">
        <v>4</v>
      </c>
      <c r="W80" s="227">
        <v>37.340000000000003</v>
      </c>
      <c r="X80" s="71">
        <v>2.81</v>
      </c>
      <c r="Y80" s="227">
        <v>37.340000000000003</v>
      </c>
      <c r="Z80" s="71">
        <v>1.05</v>
      </c>
      <c r="AA80" s="227">
        <v>37.89</v>
      </c>
      <c r="AB80" s="71">
        <v>3.5</v>
      </c>
      <c r="AC80" s="227">
        <v>36.01</v>
      </c>
      <c r="AD80" s="71">
        <v>8</v>
      </c>
      <c r="AE80" s="227">
        <v>25.26</v>
      </c>
      <c r="AF80" s="227">
        <v>16.86</v>
      </c>
      <c r="AG80" s="227">
        <v>24.18</v>
      </c>
      <c r="AH80" s="227"/>
      <c r="AI80" s="228">
        <v>15.5</v>
      </c>
      <c r="AJ80" s="228">
        <v>15.5</v>
      </c>
      <c r="AK80" s="227">
        <v>15.5</v>
      </c>
    </row>
    <row r="81" spans="1:37" ht="13.5">
      <c r="B81" s="589" t="s">
        <v>152</v>
      </c>
      <c r="C81" s="415"/>
      <c r="D81" s="71">
        <v>14.5</v>
      </c>
      <c r="E81" s="227">
        <v>15.5</v>
      </c>
      <c r="F81" s="227">
        <v>18.5</v>
      </c>
      <c r="G81" s="71">
        <v>30</v>
      </c>
      <c r="H81" s="227">
        <v>2</v>
      </c>
      <c r="I81" s="71">
        <v>28</v>
      </c>
      <c r="J81" s="227">
        <v>3</v>
      </c>
      <c r="K81" s="71">
        <v>28</v>
      </c>
      <c r="L81" s="227">
        <v>3.5</v>
      </c>
      <c r="M81" s="71">
        <v>25</v>
      </c>
      <c r="N81" s="227">
        <v>4.5</v>
      </c>
      <c r="O81" s="227">
        <v>7</v>
      </c>
      <c r="P81" s="227">
        <v>0.25</v>
      </c>
      <c r="Q81" s="227">
        <v>11.63</v>
      </c>
      <c r="R81" s="227">
        <v>15.41</v>
      </c>
      <c r="S81" s="227">
        <v>22.06</v>
      </c>
      <c r="T81" s="227">
        <v>22.55</v>
      </c>
      <c r="U81" s="227">
        <v>34.89</v>
      </c>
      <c r="V81" s="71">
        <v>4</v>
      </c>
      <c r="W81" s="227">
        <v>37.340000000000003</v>
      </c>
      <c r="X81" s="71">
        <v>2.81</v>
      </c>
      <c r="Y81" s="227">
        <v>37.340000000000003</v>
      </c>
      <c r="Z81" s="71">
        <v>1.05</v>
      </c>
      <c r="AA81" s="227">
        <v>39.01</v>
      </c>
      <c r="AB81" s="71">
        <v>3.5</v>
      </c>
      <c r="AC81" s="227">
        <v>37.340000000000003</v>
      </c>
      <c r="AD81" s="71">
        <v>8</v>
      </c>
      <c r="AE81" s="227">
        <v>26.16</v>
      </c>
      <c r="AF81" s="227">
        <v>17.579999999999998</v>
      </c>
      <c r="AG81" s="227">
        <v>24.93</v>
      </c>
      <c r="AH81" s="227"/>
      <c r="AI81" s="228">
        <v>15.5</v>
      </c>
      <c r="AJ81" s="228">
        <v>15.5</v>
      </c>
      <c r="AK81" s="227">
        <v>15.5</v>
      </c>
    </row>
    <row r="82" spans="1:37" ht="13.5">
      <c r="B82" s="589" t="s">
        <v>153</v>
      </c>
      <c r="C82" s="415"/>
      <c r="D82" s="71">
        <v>14.5</v>
      </c>
      <c r="E82" s="227">
        <v>15.5</v>
      </c>
      <c r="F82" s="227">
        <v>18.5</v>
      </c>
      <c r="G82" s="71">
        <v>30</v>
      </c>
      <c r="H82" s="227">
        <v>2.75</v>
      </c>
      <c r="I82" s="71">
        <v>30</v>
      </c>
      <c r="J82" s="227">
        <v>3</v>
      </c>
      <c r="K82" s="71">
        <v>29</v>
      </c>
      <c r="L82" s="227">
        <v>3.5</v>
      </c>
      <c r="M82" s="71">
        <v>25.25</v>
      </c>
      <c r="N82" s="227">
        <v>4.5</v>
      </c>
      <c r="O82" s="227">
        <v>7</v>
      </c>
      <c r="P82" s="227">
        <v>0.25</v>
      </c>
      <c r="Q82" s="227">
        <v>12.6</v>
      </c>
      <c r="R82" s="227">
        <v>16.66</v>
      </c>
      <c r="S82" s="227">
        <v>23.22</v>
      </c>
      <c r="T82" s="227">
        <v>23.61</v>
      </c>
      <c r="U82" s="227">
        <v>37.51</v>
      </c>
      <c r="V82" s="71">
        <v>5.26</v>
      </c>
      <c r="W82" s="227">
        <v>37.51</v>
      </c>
      <c r="X82" s="71">
        <v>2.81</v>
      </c>
      <c r="Y82" s="227">
        <v>37.51</v>
      </c>
      <c r="Z82" s="71">
        <v>1.05</v>
      </c>
      <c r="AA82" s="227">
        <v>39.35</v>
      </c>
      <c r="AB82" s="71">
        <v>3.5</v>
      </c>
      <c r="AC82" s="227">
        <v>37.340000000000003</v>
      </c>
      <c r="AD82" s="71">
        <v>8</v>
      </c>
      <c r="AE82" s="227">
        <v>28.1</v>
      </c>
      <c r="AF82" s="227">
        <v>17.940000000000001</v>
      </c>
      <c r="AG82" s="227">
        <v>25.83</v>
      </c>
      <c r="AH82" s="227"/>
      <c r="AI82" s="228">
        <v>15.5</v>
      </c>
      <c r="AJ82" s="228">
        <v>15.5</v>
      </c>
      <c r="AK82" s="227">
        <v>15.5</v>
      </c>
    </row>
    <row r="83" spans="1:37" ht="13.5">
      <c r="B83" s="589" t="s">
        <v>154</v>
      </c>
      <c r="C83" s="415"/>
      <c r="D83" s="71">
        <v>14.5</v>
      </c>
      <c r="E83" s="227">
        <v>15.5</v>
      </c>
      <c r="F83" s="227">
        <v>29.06</v>
      </c>
      <c r="G83" s="71">
        <v>30</v>
      </c>
      <c r="H83" s="227">
        <v>2.75</v>
      </c>
      <c r="I83" s="71">
        <v>28.5</v>
      </c>
      <c r="J83" s="227">
        <v>3</v>
      </c>
      <c r="K83" s="71">
        <v>30</v>
      </c>
      <c r="L83" s="227">
        <v>3.5</v>
      </c>
      <c r="M83" s="71">
        <v>28</v>
      </c>
      <c r="N83" s="227">
        <v>4.5</v>
      </c>
      <c r="O83" s="227">
        <v>6</v>
      </c>
      <c r="P83" s="227">
        <v>0.25</v>
      </c>
      <c r="Q83" s="227">
        <v>13.37</v>
      </c>
      <c r="R83" s="227">
        <v>17.59</v>
      </c>
      <c r="S83" s="227">
        <v>23.63</v>
      </c>
      <c r="T83" s="227">
        <v>24.05</v>
      </c>
      <c r="U83" s="227">
        <v>39.130000000000003</v>
      </c>
      <c r="V83" s="71">
        <v>5.66</v>
      </c>
      <c r="W83" s="227">
        <v>38.1</v>
      </c>
      <c r="X83" s="71">
        <v>2.81</v>
      </c>
      <c r="Y83" s="227">
        <v>37.67</v>
      </c>
      <c r="Z83" s="71">
        <v>1.05</v>
      </c>
      <c r="AA83" s="227">
        <v>39.35</v>
      </c>
      <c r="AB83" s="71">
        <v>4</v>
      </c>
      <c r="AC83" s="227">
        <v>36.549999999999997</v>
      </c>
      <c r="AD83" s="71">
        <v>8</v>
      </c>
      <c r="AE83" s="227">
        <v>28.25</v>
      </c>
      <c r="AF83" s="227">
        <v>18.420000000000002</v>
      </c>
      <c r="AG83" s="227">
        <v>26.04</v>
      </c>
      <c r="AH83" s="227"/>
      <c r="AI83" s="228">
        <v>15.5</v>
      </c>
      <c r="AJ83" s="228">
        <v>15.5</v>
      </c>
      <c r="AK83" s="227">
        <v>15.5</v>
      </c>
    </row>
    <row r="84" spans="1:37" ht="13.5">
      <c r="B84" s="589" t="s">
        <v>155</v>
      </c>
      <c r="C84" s="415"/>
      <c r="D84" s="71">
        <v>14.5</v>
      </c>
      <c r="E84" s="227">
        <v>15.5</v>
      </c>
      <c r="F84" s="227">
        <v>30.22</v>
      </c>
      <c r="G84" s="71">
        <v>30</v>
      </c>
      <c r="H84" s="227">
        <v>4</v>
      </c>
      <c r="I84" s="71">
        <v>28.5</v>
      </c>
      <c r="J84" s="227">
        <v>4.25</v>
      </c>
      <c r="K84" s="71">
        <v>30</v>
      </c>
      <c r="L84" s="227">
        <v>4.5</v>
      </c>
      <c r="M84" s="71">
        <v>26.5</v>
      </c>
      <c r="N84" s="227">
        <v>4.5</v>
      </c>
      <c r="O84" s="227">
        <v>6</v>
      </c>
      <c r="P84" s="227">
        <v>0.25</v>
      </c>
      <c r="Q84" s="227">
        <v>14.06</v>
      </c>
      <c r="R84" s="227">
        <v>18.489999999999998</v>
      </c>
      <c r="S84" s="227">
        <v>23.07</v>
      </c>
      <c r="T84" s="227">
        <v>23.73</v>
      </c>
      <c r="U84" s="227">
        <v>42.48</v>
      </c>
      <c r="V84" s="71">
        <v>5.66</v>
      </c>
      <c r="W84" s="227">
        <v>39</v>
      </c>
      <c r="X84" s="71">
        <v>2.81</v>
      </c>
      <c r="Y84" s="227">
        <v>36.68</v>
      </c>
      <c r="Z84" s="71">
        <v>1.05</v>
      </c>
      <c r="AA84" s="227">
        <v>39.409999999999997</v>
      </c>
      <c r="AB84" s="71">
        <v>6</v>
      </c>
      <c r="AC84" s="227">
        <v>35.56</v>
      </c>
      <c r="AD84" s="71">
        <v>8</v>
      </c>
      <c r="AE84" s="227">
        <v>28.19</v>
      </c>
      <c r="AF84" s="227">
        <v>18.7</v>
      </c>
      <c r="AG84" s="227">
        <v>26.2</v>
      </c>
      <c r="AH84" s="227"/>
      <c r="AI84" s="228">
        <v>15.5</v>
      </c>
      <c r="AJ84" s="228">
        <v>15.5</v>
      </c>
      <c r="AK84" s="227">
        <v>15.5</v>
      </c>
    </row>
    <row r="85" spans="1:37">
      <c r="C85" s="414"/>
      <c r="D85" s="71"/>
      <c r="E85" s="227"/>
      <c r="F85" s="227"/>
      <c r="G85" s="71"/>
      <c r="H85" s="227"/>
      <c r="I85" s="71"/>
      <c r="J85" s="227"/>
      <c r="K85" s="71"/>
      <c r="L85" s="227"/>
      <c r="M85" s="71"/>
      <c r="N85" s="227"/>
      <c r="O85" s="227"/>
      <c r="P85" s="227"/>
      <c r="Q85" s="227"/>
      <c r="R85" s="227"/>
      <c r="S85" s="227"/>
      <c r="T85" s="227"/>
      <c r="U85" s="227"/>
      <c r="V85" s="71"/>
      <c r="W85" s="227"/>
      <c r="X85" s="71"/>
      <c r="Y85" s="227"/>
      <c r="Z85" s="71"/>
      <c r="AA85" s="227"/>
      <c r="AB85" s="71"/>
      <c r="AC85" s="227"/>
      <c r="AD85" s="71"/>
      <c r="AE85" s="227"/>
      <c r="AF85" s="227"/>
      <c r="AG85" s="227"/>
      <c r="AH85" s="227"/>
      <c r="AI85" s="228"/>
      <c r="AJ85" s="228"/>
      <c r="AK85" s="227"/>
    </row>
    <row r="86" spans="1:37" ht="13.5">
      <c r="A86" s="23">
        <v>2023</v>
      </c>
      <c r="B86" s="589" t="s">
        <v>144</v>
      </c>
      <c r="C86" s="415"/>
      <c r="D86" s="71">
        <v>14.5</v>
      </c>
      <c r="E86" s="227">
        <v>15.5</v>
      </c>
      <c r="F86" s="227">
        <v>26.5</v>
      </c>
      <c r="G86" s="71">
        <v>30</v>
      </c>
      <c r="H86" s="227">
        <v>2.75</v>
      </c>
      <c r="I86" s="71">
        <v>28.5</v>
      </c>
      <c r="J86" s="227">
        <v>3</v>
      </c>
      <c r="K86" s="71">
        <v>30</v>
      </c>
      <c r="L86" s="227">
        <v>3.5</v>
      </c>
      <c r="M86" s="71">
        <v>24</v>
      </c>
      <c r="N86" s="227">
        <v>4.5</v>
      </c>
      <c r="O86" s="227">
        <v>6</v>
      </c>
      <c r="P86" s="227">
        <v>0.25</v>
      </c>
      <c r="Q86" s="227">
        <v>14.63</v>
      </c>
      <c r="R86" s="227">
        <v>19.149999999999999</v>
      </c>
      <c r="S86" s="227">
        <v>22.24</v>
      </c>
      <c r="T86" s="227">
        <v>22.78</v>
      </c>
      <c r="U86" s="227">
        <v>36.19</v>
      </c>
      <c r="V86" s="71">
        <v>5.66</v>
      </c>
      <c r="W86" s="227">
        <v>39</v>
      </c>
      <c r="X86" s="71">
        <v>2.81</v>
      </c>
      <c r="Y86" s="227">
        <v>39.5</v>
      </c>
      <c r="Z86" s="71">
        <v>1.05</v>
      </c>
      <c r="AA86" s="227">
        <v>38.97</v>
      </c>
      <c r="AB86" s="71">
        <v>3.5</v>
      </c>
      <c r="AC86" s="227">
        <v>34.42</v>
      </c>
      <c r="AD86" s="71">
        <v>8</v>
      </c>
      <c r="AE86" s="227">
        <v>26.73</v>
      </c>
      <c r="AF86" s="227">
        <v>18.66</v>
      </c>
      <c r="AG86" s="227">
        <v>25.82</v>
      </c>
      <c r="AH86" s="227"/>
      <c r="AI86" s="228">
        <v>15.5</v>
      </c>
      <c r="AJ86" s="228">
        <v>15.5</v>
      </c>
      <c r="AK86" s="227">
        <v>15.26</v>
      </c>
    </row>
    <row r="87" spans="1:37" ht="13.5">
      <c r="B87" s="589" t="s">
        <v>145</v>
      </c>
      <c r="C87" s="415"/>
      <c r="D87" s="71">
        <v>14.5</v>
      </c>
      <c r="E87" s="227">
        <v>15.5</v>
      </c>
      <c r="F87" s="227">
        <v>26</v>
      </c>
      <c r="G87" s="71">
        <v>30</v>
      </c>
      <c r="H87" s="227">
        <v>2.75</v>
      </c>
      <c r="I87" s="71">
        <v>28.5</v>
      </c>
      <c r="J87" s="227">
        <v>0.5</v>
      </c>
      <c r="K87" s="71">
        <v>30</v>
      </c>
      <c r="L87" s="227">
        <v>3.5</v>
      </c>
      <c r="M87" s="71">
        <v>23</v>
      </c>
      <c r="N87" s="227">
        <v>4.5</v>
      </c>
      <c r="O87" s="227">
        <v>6</v>
      </c>
      <c r="P87" s="227">
        <v>0.25</v>
      </c>
      <c r="Q87" s="227">
        <v>14.74</v>
      </c>
      <c r="R87" s="227">
        <v>19.23</v>
      </c>
      <c r="S87" s="227">
        <v>21.56</v>
      </c>
      <c r="T87" s="227">
        <v>22.06</v>
      </c>
      <c r="U87" s="227">
        <v>45.03</v>
      </c>
      <c r="V87" s="71">
        <v>5.66</v>
      </c>
      <c r="W87" s="227">
        <v>39</v>
      </c>
      <c r="X87" s="71">
        <v>2.81</v>
      </c>
      <c r="Y87" s="227">
        <v>39.5</v>
      </c>
      <c r="Z87" s="71">
        <v>1.05</v>
      </c>
      <c r="AA87" s="227">
        <v>38.97</v>
      </c>
      <c r="AB87" s="71">
        <v>3.5</v>
      </c>
      <c r="AC87" s="227">
        <v>33.700000000000003</v>
      </c>
      <c r="AD87" s="71">
        <v>8</v>
      </c>
      <c r="AE87" s="227">
        <v>24.71</v>
      </c>
      <c r="AF87" s="227">
        <v>18.5</v>
      </c>
      <c r="AG87" s="227">
        <v>25.31</v>
      </c>
      <c r="AH87" s="227"/>
      <c r="AI87" s="228">
        <v>15.5</v>
      </c>
      <c r="AJ87" s="228">
        <v>15.5</v>
      </c>
      <c r="AK87" s="227">
        <v>15.27</v>
      </c>
    </row>
    <row r="88" spans="1:37" ht="13.5">
      <c r="B88" s="589" t="s">
        <v>146</v>
      </c>
      <c r="C88" s="415"/>
      <c r="D88" s="71">
        <v>15.5</v>
      </c>
      <c r="E88" s="227">
        <v>16.5</v>
      </c>
      <c r="F88" s="227">
        <v>25</v>
      </c>
      <c r="G88" s="71">
        <v>30</v>
      </c>
      <c r="H88" s="227">
        <v>2.75</v>
      </c>
      <c r="I88" s="71">
        <v>28.5</v>
      </c>
      <c r="J88" s="227">
        <v>0.5</v>
      </c>
      <c r="K88" s="71">
        <v>30</v>
      </c>
      <c r="L88" s="227">
        <v>3.5</v>
      </c>
      <c r="M88" s="71">
        <v>23</v>
      </c>
      <c r="N88" s="227">
        <v>4.5</v>
      </c>
      <c r="O88" s="227">
        <v>12</v>
      </c>
      <c r="P88" s="227">
        <v>0.25</v>
      </c>
      <c r="Q88" s="227">
        <v>15.06</v>
      </c>
      <c r="R88" s="227">
        <v>19.8</v>
      </c>
      <c r="S88" s="227">
        <v>20.48</v>
      </c>
      <c r="T88" s="227">
        <v>21.07</v>
      </c>
      <c r="U88" s="227">
        <v>36</v>
      </c>
      <c r="V88" s="71">
        <v>5.66</v>
      </c>
      <c r="W88" s="227">
        <v>37.32</v>
      </c>
      <c r="X88" s="71">
        <v>2.81</v>
      </c>
      <c r="Y88" s="227">
        <v>36.17</v>
      </c>
      <c r="Z88" s="71">
        <v>1.05</v>
      </c>
      <c r="AA88" s="227">
        <v>38.47</v>
      </c>
      <c r="AB88" s="71">
        <v>4</v>
      </c>
      <c r="AC88" s="227">
        <v>33.64</v>
      </c>
      <c r="AD88" s="71">
        <v>8</v>
      </c>
      <c r="AE88" s="227">
        <v>22.42</v>
      </c>
      <c r="AF88" s="227">
        <v>18.29</v>
      </c>
      <c r="AG88" s="227">
        <v>23.7</v>
      </c>
      <c r="AH88" s="227"/>
      <c r="AI88" s="228">
        <v>16.5</v>
      </c>
      <c r="AJ88" s="228">
        <v>16.25</v>
      </c>
      <c r="AK88" s="227">
        <v>16.489999999999998</v>
      </c>
    </row>
    <row r="89" spans="1:37" ht="13.5">
      <c r="B89" s="589" t="s">
        <v>147</v>
      </c>
      <c r="C89" s="415"/>
      <c r="D89" s="71">
        <v>15.5</v>
      </c>
      <c r="E89" s="227">
        <v>16.5</v>
      </c>
      <c r="F89" s="227">
        <v>24.5</v>
      </c>
      <c r="G89" s="71">
        <v>26</v>
      </c>
      <c r="H89" s="227">
        <v>2.75</v>
      </c>
      <c r="I89" s="71">
        <v>28.5</v>
      </c>
      <c r="J89" s="227">
        <v>0.5</v>
      </c>
      <c r="K89" s="71">
        <v>30</v>
      </c>
      <c r="L89" s="227">
        <v>2.8</v>
      </c>
      <c r="M89" s="71">
        <v>22</v>
      </c>
      <c r="N89" s="227">
        <v>5</v>
      </c>
      <c r="O89" s="227">
        <v>12</v>
      </c>
      <c r="P89" s="227">
        <v>0.25</v>
      </c>
      <c r="Q89" s="227">
        <v>15.12</v>
      </c>
      <c r="R89" s="227">
        <v>19.72</v>
      </c>
      <c r="S89" s="227">
        <v>19.190000000000001</v>
      </c>
      <c r="T89" s="227">
        <v>19.7</v>
      </c>
      <c r="U89" s="227">
        <v>36</v>
      </c>
      <c r="V89" s="71">
        <v>5.66</v>
      </c>
      <c r="W89" s="227">
        <v>37.32</v>
      </c>
      <c r="X89" s="71">
        <v>2.81</v>
      </c>
      <c r="Y89" s="227">
        <v>37.28</v>
      </c>
      <c r="Z89" s="71">
        <v>1.05</v>
      </c>
      <c r="AA89" s="227">
        <v>38.47</v>
      </c>
      <c r="AB89" s="71">
        <v>3.5</v>
      </c>
      <c r="AC89" s="227">
        <v>35.549999999999997</v>
      </c>
      <c r="AD89" s="71">
        <v>8</v>
      </c>
      <c r="AE89" s="227">
        <v>21.8</v>
      </c>
      <c r="AF89" s="227">
        <v>17.87</v>
      </c>
      <c r="AG89" s="227">
        <v>23.09</v>
      </c>
      <c r="AH89" s="227"/>
      <c r="AI89" s="228">
        <v>16.5</v>
      </c>
      <c r="AJ89" s="228">
        <v>16.5</v>
      </c>
      <c r="AK89" s="227">
        <v>16.5</v>
      </c>
    </row>
    <row r="90" spans="1:37" ht="13.5">
      <c r="B90" s="589" t="s">
        <v>148</v>
      </c>
      <c r="C90" s="415"/>
      <c r="D90" s="71">
        <v>15.5</v>
      </c>
      <c r="E90" s="227">
        <v>16.5</v>
      </c>
      <c r="F90" s="227">
        <v>23.5</v>
      </c>
      <c r="G90" s="71">
        <v>23.5</v>
      </c>
      <c r="H90" s="227">
        <v>2.75</v>
      </c>
      <c r="I90" s="71">
        <v>26</v>
      </c>
      <c r="J90" s="227">
        <v>0.5</v>
      </c>
      <c r="K90" s="71">
        <v>30</v>
      </c>
      <c r="L90" s="227">
        <v>2.8</v>
      </c>
      <c r="M90" s="71">
        <v>22</v>
      </c>
      <c r="N90" s="227">
        <v>5</v>
      </c>
      <c r="O90" s="227">
        <v>12</v>
      </c>
      <c r="P90" s="227">
        <v>0.25</v>
      </c>
      <c r="Q90" s="227">
        <v>15.23</v>
      </c>
      <c r="R90" s="227">
        <v>19.84</v>
      </c>
      <c r="S90" s="227">
        <v>18.850000000000001</v>
      </c>
      <c r="T90" s="227">
        <v>19.190000000000001</v>
      </c>
      <c r="U90" s="227">
        <v>36</v>
      </c>
      <c r="V90" s="71">
        <v>2</v>
      </c>
      <c r="W90" s="227">
        <v>37.32</v>
      </c>
      <c r="X90" s="71">
        <v>2</v>
      </c>
      <c r="Y90" s="227">
        <v>36</v>
      </c>
      <c r="Z90" s="71">
        <v>2</v>
      </c>
      <c r="AA90" s="227">
        <v>38.47</v>
      </c>
      <c r="AB90" s="71">
        <v>2</v>
      </c>
      <c r="AC90" s="227">
        <v>33</v>
      </c>
      <c r="AD90" s="71">
        <v>8</v>
      </c>
      <c r="AE90" s="227">
        <v>20.81</v>
      </c>
      <c r="AF90" s="227">
        <v>17.75</v>
      </c>
      <c r="AG90" s="227">
        <v>22.39</v>
      </c>
      <c r="AH90" s="227"/>
      <c r="AI90" s="228">
        <v>16.5</v>
      </c>
      <c r="AJ90" s="228">
        <v>16.5</v>
      </c>
      <c r="AK90" s="227">
        <v>16.5</v>
      </c>
    </row>
    <row r="91" spans="1:37" ht="13.5">
      <c r="B91" s="589" t="s">
        <v>149</v>
      </c>
      <c r="C91" s="415"/>
      <c r="D91" s="71">
        <v>13</v>
      </c>
      <c r="E91" s="227">
        <v>14</v>
      </c>
      <c r="F91" s="227">
        <v>22</v>
      </c>
      <c r="G91" s="71">
        <v>21.55</v>
      </c>
      <c r="H91" s="227">
        <v>2.75</v>
      </c>
      <c r="I91" s="71">
        <v>24.5</v>
      </c>
      <c r="J91" s="227">
        <v>0.5</v>
      </c>
      <c r="K91" s="71">
        <v>24.8</v>
      </c>
      <c r="L91" s="227">
        <v>1</v>
      </c>
      <c r="M91" s="71">
        <v>22</v>
      </c>
      <c r="N91" s="227">
        <v>2</v>
      </c>
      <c r="O91" s="227">
        <v>12</v>
      </c>
      <c r="P91" s="227">
        <v>0.25</v>
      </c>
      <c r="Q91" s="227">
        <v>15.09</v>
      </c>
      <c r="R91" s="227">
        <v>19.7</v>
      </c>
      <c r="S91" s="227">
        <v>14.98</v>
      </c>
      <c r="T91" s="227">
        <v>15.49</v>
      </c>
      <c r="U91" s="227">
        <v>36</v>
      </c>
      <c r="V91" s="71">
        <v>2</v>
      </c>
      <c r="W91" s="227">
        <v>37</v>
      </c>
      <c r="X91" s="71">
        <v>2</v>
      </c>
      <c r="Y91" s="227">
        <v>36</v>
      </c>
      <c r="Z91" s="71">
        <v>2</v>
      </c>
      <c r="AA91" s="227">
        <v>38.1</v>
      </c>
      <c r="AB91" s="71">
        <v>2</v>
      </c>
      <c r="AC91" s="227">
        <v>32</v>
      </c>
      <c r="AD91" s="71">
        <v>8</v>
      </c>
      <c r="AE91" s="227">
        <v>20.04</v>
      </c>
      <c r="AF91" s="227">
        <v>17.510000000000002</v>
      </c>
      <c r="AG91" s="227">
        <v>21.51</v>
      </c>
      <c r="AH91" s="227"/>
      <c r="AI91" s="228">
        <v>14</v>
      </c>
      <c r="AJ91" s="228">
        <v>13.25</v>
      </c>
      <c r="AK91" s="227">
        <v>13.85</v>
      </c>
    </row>
    <row r="92" spans="1:37" ht="13.5">
      <c r="B92" s="589" t="s">
        <v>150</v>
      </c>
      <c r="C92" s="415"/>
      <c r="D92" s="71">
        <v>11</v>
      </c>
      <c r="E92" s="227">
        <v>12</v>
      </c>
      <c r="F92" s="227">
        <v>22</v>
      </c>
      <c r="G92" s="71">
        <v>21.55</v>
      </c>
      <c r="H92" s="227">
        <v>2.75</v>
      </c>
      <c r="I92" s="71">
        <v>24.5</v>
      </c>
      <c r="J92" s="227">
        <v>0.5</v>
      </c>
      <c r="K92" s="71">
        <v>24.8</v>
      </c>
      <c r="L92" s="227">
        <v>1</v>
      </c>
      <c r="M92" s="71">
        <v>22</v>
      </c>
      <c r="N92" s="227">
        <v>2</v>
      </c>
      <c r="O92" s="227">
        <v>12</v>
      </c>
      <c r="P92" s="227">
        <v>0.25</v>
      </c>
      <c r="Q92" s="227">
        <v>14.76</v>
      </c>
      <c r="R92" s="227">
        <v>19.02</v>
      </c>
      <c r="S92" s="227">
        <v>12.45</v>
      </c>
      <c r="T92" s="227">
        <v>12.76</v>
      </c>
      <c r="U92" s="227">
        <v>36</v>
      </c>
      <c r="V92" s="71">
        <v>2</v>
      </c>
      <c r="W92" s="227">
        <v>37</v>
      </c>
      <c r="X92" s="71">
        <v>2</v>
      </c>
      <c r="Y92" s="227">
        <v>36</v>
      </c>
      <c r="Z92" s="71">
        <v>2</v>
      </c>
      <c r="AA92" s="227">
        <v>38.1</v>
      </c>
      <c r="AB92" s="71">
        <v>2</v>
      </c>
      <c r="AC92" s="227">
        <v>32</v>
      </c>
      <c r="AD92" s="71">
        <v>8</v>
      </c>
      <c r="AE92" s="227">
        <v>18.2</v>
      </c>
      <c r="AF92" s="227">
        <v>16.899999999999999</v>
      </c>
      <c r="AG92" s="227">
        <v>19.3</v>
      </c>
      <c r="AH92" s="227"/>
      <c r="AI92" s="228">
        <v>11.5</v>
      </c>
      <c r="AJ92" s="228">
        <v>11.4</v>
      </c>
      <c r="AK92" s="227">
        <v>11.5</v>
      </c>
    </row>
    <row r="93" spans="1:37" ht="13.5">
      <c r="B93" s="589" t="s">
        <v>151</v>
      </c>
      <c r="C93" s="415"/>
      <c r="D93" s="71">
        <v>11</v>
      </c>
      <c r="E93" s="227">
        <v>12</v>
      </c>
      <c r="F93" s="227">
        <v>18</v>
      </c>
      <c r="G93" s="71">
        <v>19.75</v>
      </c>
      <c r="H93" s="227">
        <v>2.75</v>
      </c>
      <c r="I93" s="71">
        <v>24.5</v>
      </c>
      <c r="J93" s="227">
        <v>1</v>
      </c>
      <c r="K93" s="71">
        <v>24.8</v>
      </c>
      <c r="L93" s="227">
        <v>1</v>
      </c>
      <c r="M93" s="71">
        <v>14.65</v>
      </c>
      <c r="N93" s="227">
        <v>2</v>
      </c>
      <c r="O93" s="227">
        <v>12</v>
      </c>
      <c r="P93" s="227">
        <v>0.25</v>
      </c>
      <c r="Q93" s="227">
        <v>14.15</v>
      </c>
      <c r="R93" s="227">
        <v>18.260000000000002</v>
      </c>
      <c r="S93" s="227">
        <v>11.46</v>
      </c>
      <c r="T93" s="227">
        <v>11.81</v>
      </c>
      <c r="U93" s="227">
        <v>32.729999999999997</v>
      </c>
      <c r="V93" s="71">
        <v>5.66</v>
      </c>
      <c r="W93" s="227">
        <v>37</v>
      </c>
      <c r="X93" s="71">
        <v>3.5</v>
      </c>
      <c r="Y93" s="227">
        <v>33.5</v>
      </c>
      <c r="Z93" s="71">
        <v>3.5</v>
      </c>
      <c r="AA93" s="227">
        <v>38.1</v>
      </c>
      <c r="AB93" s="71">
        <v>2.5</v>
      </c>
      <c r="AC93" s="227">
        <v>31</v>
      </c>
      <c r="AD93" s="71">
        <v>8</v>
      </c>
      <c r="AE93" s="227">
        <v>16.11</v>
      </c>
      <c r="AF93" s="227">
        <v>16.2</v>
      </c>
      <c r="AG93" s="227">
        <v>17.89</v>
      </c>
      <c r="AH93" s="227"/>
      <c r="AI93" s="228">
        <v>11.5</v>
      </c>
      <c r="AJ93" s="228">
        <v>11.5</v>
      </c>
      <c r="AK93" s="227">
        <v>11.5</v>
      </c>
    </row>
    <row r="94" spans="1:37" ht="13.5">
      <c r="B94" s="589" t="s">
        <v>152</v>
      </c>
      <c r="C94" s="415"/>
      <c r="D94" s="71">
        <v>11</v>
      </c>
      <c r="E94" s="227">
        <v>12</v>
      </c>
      <c r="F94" s="227">
        <v>15.5</v>
      </c>
      <c r="G94" s="71">
        <v>16.989999999999998</v>
      </c>
      <c r="H94" s="227">
        <v>2.75</v>
      </c>
      <c r="I94" s="71">
        <v>21</v>
      </c>
      <c r="J94" s="227">
        <v>1</v>
      </c>
      <c r="K94" s="71">
        <v>24.8</v>
      </c>
      <c r="L94" s="227">
        <v>1</v>
      </c>
      <c r="M94" s="71">
        <v>14.65</v>
      </c>
      <c r="N94" s="227">
        <v>2</v>
      </c>
      <c r="O94" s="227">
        <v>12</v>
      </c>
      <c r="P94" s="227">
        <v>0.25</v>
      </c>
      <c r="Q94" s="227">
        <v>13.39</v>
      </c>
      <c r="R94" s="227">
        <v>17.239999999999998</v>
      </c>
      <c r="S94" s="227">
        <v>11.47</v>
      </c>
      <c r="T94" s="227">
        <v>11.82</v>
      </c>
      <c r="U94" s="227">
        <v>32.729999999999997</v>
      </c>
      <c r="V94" s="71">
        <v>5.66</v>
      </c>
      <c r="W94" s="227">
        <v>37</v>
      </c>
      <c r="X94" s="71">
        <v>3.5</v>
      </c>
      <c r="Y94" s="227">
        <v>33.17</v>
      </c>
      <c r="Z94" s="71">
        <v>3.5</v>
      </c>
      <c r="AA94" s="227">
        <v>38.1</v>
      </c>
      <c r="AB94" s="71">
        <v>3.5</v>
      </c>
      <c r="AC94" s="227">
        <v>31</v>
      </c>
      <c r="AD94" s="71">
        <v>8</v>
      </c>
      <c r="AE94" s="227">
        <v>14.96</v>
      </c>
      <c r="AF94" s="227">
        <v>15.62</v>
      </c>
      <c r="AG94" s="227">
        <v>16.57</v>
      </c>
      <c r="AH94" s="227"/>
      <c r="AI94" s="228">
        <v>12</v>
      </c>
      <c r="AJ94" s="228">
        <v>11.25</v>
      </c>
      <c r="AK94" s="227">
        <v>11.66</v>
      </c>
    </row>
    <row r="95" spans="1:37" ht="13.5">
      <c r="B95" s="589" t="s">
        <v>153</v>
      </c>
      <c r="C95" s="415"/>
      <c r="D95" s="71">
        <v>10</v>
      </c>
      <c r="E95" s="227">
        <v>11</v>
      </c>
      <c r="F95" s="227">
        <v>14.5</v>
      </c>
      <c r="G95" s="71">
        <v>14</v>
      </c>
      <c r="H95" s="227">
        <v>2.5</v>
      </c>
      <c r="I95" s="71">
        <v>20</v>
      </c>
      <c r="J95" s="227">
        <v>1</v>
      </c>
      <c r="K95" s="71">
        <v>24.8</v>
      </c>
      <c r="L95" s="227">
        <v>1</v>
      </c>
      <c r="M95" s="71">
        <v>13</v>
      </c>
      <c r="N95" s="227">
        <v>2</v>
      </c>
      <c r="O95" s="227">
        <v>13</v>
      </c>
      <c r="P95" s="227">
        <v>0.25</v>
      </c>
      <c r="Q95" s="227">
        <v>12.75</v>
      </c>
      <c r="R95" s="227">
        <v>16.34</v>
      </c>
      <c r="S95" s="227">
        <v>11.51</v>
      </c>
      <c r="T95" s="227">
        <v>11.78</v>
      </c>
      <c r="U95" s="227">
        <v>32.04</v>
      </c>
      <c r="V95" s="71">
        <v>6.93</v>
      </c>
      <c r="W95" s="227">
        <v>35.68</v>
      </c>
      <c r="X95" s="71">
        <v>1</v>
      </c>
      <c r="Y95" s="227">
        <v>32.54</v>
      </c>
      <c r="Z95" s="71">
        <v>3.5</v>
      </c>
      <c r="AA95" s="227">
        <v>38.1</v>
      </c>
      <c r="AB95" s="71">
        <v>1</v>
      </c>
      <c r="AC95" s="227">
        <v>27.5</v>
      </c>
      <c r="AD95" s="71">
        <v>7.5</v>
      </c>
      <c r="AE95" s="227">
        <v>13.94</v>
      </c>
      <c r="AF95" s="227">
        <v>15.18</v>
      </c>
      <c r="AG95" s="227">
        <v>15.98</v>
      </c>
      <c r="AH95" s="227"/>
      <c r="AI95" s="228">
        <v>10.5</v>
      </c>
      <c r="AJ95" s="228">
        <v>10</v>
      </c>
      <c r="AK95" s="227">
        <v>10.29</v>
      </c>
    </row>
    <row r="96" spans="1:37" ht="13.5">
      <c r="B96" s="589" t="s">
        <v>154</v>
      </c>
      <c r="C96" s="415"/>
      <c r="D96" s="71">
        <v>9</v>
      </c>
      <c r="E96" s="227">
        <v>10</v>
      </c>
      <c r="F96" s="227">
        <v>14.5</v>
      </c>
      <c r="G96" s="71">
        <v>16.989999999999998</v>
      </c>
      <c r="H96" s="227">
        <v>2.5</v>
      </c>
      <c r="I96" s="71">
        <v>18.809999999999999</v>
      </c>
      <c r="J96" s="227">
        <v>1</v>
      </c>
      <c r="K96" s="71">
        <v>22</v>
      </c>
      <c r="L96" s="227">
        <v>1</v>
      </c>
      <c r="M96" s="71">
        <v>14.65</v>
      </c>
      <c r="N96" s="227">
        <v>2</v>
      </c>
      <c r="O96" s="227">
        <v>13</v>
      </c>
      <c r="P96" s="227">
        <v>0.25</v>
      </c>
      <c r="Q96" s="227">
        <v>12.11</v>
      </c>
      <c r="R96" s="227">
        <v>15.54</v>
      </c>
      <c r="S96" s="227">
        <v>11.54</v>
      </c>
      <c r="T96" s="227">
        <v>11.82</v>
      </c>
      <c r="U96" s="227">
        <v>27.64</v>
      </c>
      <c r="V96" s="71">
        <v>6.93</v>
      </c>
      <c r="W96" s="227">
        <v>34.97</v>
      </c>
      <c r="X96" s="71">
        <v>1</v>
      </c>
      <c r="Y96" s="227">
        <v>32.54</v>
      </c>
      <c r="Z96" s="71">
        <v>3.5</v>
      </c>
      <c r="AA96" s="227">
        <v>36</v>
      </c>
      <c r="AB96" s="71">
        <v>1</v>
      </c>
      <c r="AC96" s="227">
        <v>27.5</v>
      </c>
      <c r="AD96" s="71">
        <v>7.5</v>
      </c>
      <c r="AE96" s="227">
        <v>13.13</v>
      </c>
      <c r="AF96" s="227">
        <v>14.66</v>
      </c>
      <c r="AG96" s="227">
        <v>15.17</v>
      </c>
      <c r="AH96" s="227"/>
      <c r="AI96" s="228">
        <v>9.1</v>
      </c>
      <c r="AJ96" s="228">
        <v>9.1</v>
      </c>
      <c r="AK96" s="227">
        <v>9.1</v>
      </c>
    </row>
    <row r="97" spans="1:38" ht="13.5">
      <c r="B97" s="589" t="s">
        <v>155</v>
      </c>
      <c r="C97" s="415"/>
      <c r="D97" s="71">
        <v>9</v>
      </c>
      <c r="E97" s="227">
        <v>10</v>
      </c>
      <c r="F97" s="227">
        <v>14.5</v>
      </c>
      <c r="G97" s="71">
        <v>16.989999999999998</v>
      </c>
      <c r="H97" s="227">
        <v>2.5</v>
      </c>
      <c r="I97" s="71">
        <v>18.809999999999999</v>
      </c>
      <c r="J97" s="227">
        <v>1</v>
      </c>
      <c r="K97" s="71">
        <v>22</v>
      </c>
      <c r="L97" s="227">
        <v>1</v>
      </c>
      <c r="M97" s="71">
        <v>14.65</v>
      </c>
      <c r="N97" s="227">
        <v>2</v>
      </c>
      <c r="O97" s="227">
        <v>13</v>
      </c>
      <c r="P97" s="227">
        <v>0.25</v>
      </c>
      <c r="Q97" s="227">
        <v>11.64</v>
      </c>
      <c r="R97" s="227">
        <v>14.88</v>
      </c>
      <c r="S97" s="227">
        <v>11.06</v>
      </c>
      <c r="T97" s="227">
        <v>11.33</v>
      </c>
      <c r="U97" s="227">
        <v>28</v>
      </c>
      <c r="V97" s="71">
        <v>5.66</v>
      </c>
      <c r="W97" s="227">
        <v>34.97</v>
      </c>
      <c r="X97" s="71">
        <v>1</v>
      </c>
      <c r="Y97" s="227">
        <v>32.54</v>
      </c>
      <c r="Z97" s="71">
        <v>3.5</v>
      </c>
      <c r="AA97" s="227">
        <v>36</v>
      </c>
      <c r="AB97" s="71">
        <v>1</v>
      </c>
      <c r="AC97" s="227">
        <v>26.5</v>
      </c>
      <c r="AD97" s="71">
        <v>7.5</v>
      </c>
      <c r="AE97" s="227">
        <v>12.39</v>
      </c>
      <c r="AF97" s="227">
        <v>14.21</v>
      </c>
      <c r="AG97" s="227">
        <v>14.38</v>
      </c>
      <c r="AH97" s="227"/>
      <c r="AI97" s="228">
        <v>9.4</v>
      </c>
      <c r="AJ97" s="228">
        <v>9.0500000000000007</v>
      </c>
      <c r="AK97" s="227">
        <v>9.24</v>
      </c>
    </row>
    <row r="98" spans="1:38">
      <c r="C98" s="414"/>
      <c r="D98" s="71"/>
      <c r="E98" s="227"/>
      <c r="F98" s="414"/>
      <c r="G98" s="71"/>
      <c r="H98" s="227"/>
      <c r="I98" s="71"/>
      <c r="J98" s="227"/>
      <c r="K98" s="71"/>
      <c r="L98" s="227"/>
      <c r="M98" s="71"/>
      <c r="N98" s="227"/>
      <c r="O98" s="227"/>
      <c r="P98" s="227"/>
      <c r="Q98" s="227"/>
      <c r="R98" s="227"/>
      <c r="S98" s="227"/>
      <c r="T98" s="227"/>
      <c r="U98" s="227"/>
      <c r="V98" s="71"/>
      <c r="W98" s="227"/>
      <c r="X98" s="71"/>
      <c r="Y98" s="227"/>
      <c r="Z98" s="71"/>
      <c r="AA98" s="227"/>
      <c r="AB98" s="71"/>
      <c r="AC98" s="227"/>
      <c r="AD98" s="71"/>
      <c r="AE98" s="227"/>
      <c r="AF98" s="227"/>
      <c r="AG98" s="227"/>
      <c r="AH98" s="227"/>
      <c r="AI98" s="228"/>
      <c r="AJ98" s="228"/>
      <c r="AK98" s="227"/>
    </row>
    <row r="99" spans="1:38" ht="13.5">
      <c r="A99" s="23">
        <v>2024</v>
      </c>
      <c r="B99" s="589" t="s">
        <v>144</v>
      </c>
      <c r="C99" s="415"/>
      <c r="D99" s="71">
        <v>9</v>
      </c>
      <c r="E99" s="227">
        <v>10</v>
      </c>
      <c r="F99" s="414">
        <v>14.5</v>
      </c>
      <c r="G99" s="71">
        <v>16.989999999999998</v>
      </c>
      <c r="H99" s="227">
        <v>2.5</v>
      </c>
      <c r="I99" s="71">
        <v>17.18</v>
      </c>
      <c r="J99" s="227">
        <v>1</v>
      </c>
      <c r="K99" s="71">
        <v>22</v>
      </c>
      <c r="L99" s="227">
        <v>2</v>
      </c>
      <c r="M99" s="71">
        <v>14.65</v>
      </c>
      <c r="N99" s="227">
        <v>2</v>
      </c>
      <c r="O99" s="227">
        <v>12</v>
      </c>
      <c r="P99" s="227">
        <v>0.25</v>
      </c>
      <c r="Q99" s="227">
        <v>11.15</v>
      </c>
      <c r="R99" s="227">
        <v>14.28</v>
      </c>
      <c r="S99" s="227">
        <v>10.86</v>
      </c>
      <c r="T99" s="227">
        <v>11.12</v>
      </c>
      <c r="U99" s="227">
        <v>26.5</v>
      </c>
      <c r="V99" s="71">
        <v>5.66</v>
      </c>
      <c r="W99" s="227">
        <v>32</v>
      </c>
      <c r="X99" s="71">
        <v>3.5</v>
      </c>
      <c r="Y99" s="227">
        <v>29.93</v>
      </c>
      <c r="Z99" s="71">
        <v>3.5</v>
      </c>
      <c r="AA99" s="227">
        <v>36</v>
      </c>
      <c r="AB99" s="71">
        <v>2</v>
      </c>
      <c r="AC99" s="227">
        <v>26.5</v>
      </c>
      <c r="AD99" s="71">
        <v>8</v>
      </c>
      <c r="AE99" s="227">
        <v>11.94</v>
      </c>
      <c r="AF99" s="227">
        <v>13.88</v>
      </c>
      <c r="AG99" s="227">
        <v>13.91</v>
      </c>
      <c r="AH99" s="227"/>
      <c r="AI99" s="228">
        <v>9.1</v>
      </c>
      <c r="AJ99" s="228">
        <v>9.1</v>
      </c>
      <c r="AK99" s="227">
        <v>9.1</v>
      </c>
    </row>
    <row r="100" spans="1:38" ht="13.5">
      <c r="B100" s="589" t="s">
        <v>145</v>
      </c>
      <c r="C100" s="415"/>
      <c r="D100" s="71">
        <v>9</v>
      </c>
      <c r="E100" s="227">
        <v>10</v>
      </c>
      <c r="F100" s="414">
        <v>14</v>
      </c>
      <c r="G100" s="71">
        <v>13</v>
      </c>
      <c r="H100" s="227">
        <v>2.75</v>
      </c>
      <c r="I100" s="71">
        <v>14.93</v>
      </c>
      <c r="J100" s="227">
        <v>3</v>
      </c>
      <c r="K100" s="71">
        <v>22</v>
      </c>
      <c r="L100" s="227">
        <v>2</v>
      </c>
      <c r="M100" s="71">
        <v>14.65</v>
      </c>
      <c r="N100" s="227">
        <v>2</v>
      </c>
      <c r="O100" s="227">
        <v>12</v>
      </c>
      <c r="P100" s="227">
        <v>0.25</v>
      </c>
      <c r="Q100" s="227">
        <v>10.8</v>
      </c>
      <c r="R100" s="227">
        <v>13.77</v>
      </c>
      <c r="S100" s="227">
        <v>9.52</v>
      </c>
      <c r="T100" s="227">
        <v>9.77</v>
      </c>
      <c r="U100" s="227">
        <v>26.5</v>
      </c>
      <c r="V100" s="71">
        <v>5.66</v>
      </c>
      <c r="W100" s="227">
        <v>34</v>
      </c>
      <c r="X100" s="71">
        <v>1</v>
      </c>
      <c r="Y100" s="227">
        <v>32.54</v>
      </c>
      <c r="Z100" s="71">
        <v>2</v>
      </c>
      <c r="AA100" s="227">
        <v>39.4</v>
      </c>
      <c r="AB100" s="71">
        <v>1</v>
      </c>
      <c r="AC100" s="227">
        <v>29.65</v>
      </c>
      <c r="AD100" s="71">
        <v>8</v>
      </c>
      <c r="AE100" s="227">
        <v>11.59</v>
      </c>
      <c r="AF100" s="227">
        <v>13.74</v>
      </c>
      <c r="AG100" s="227">
        <v>13.44</v>
      </c>
      <c r="AH100" s="227"/>
      <c r="AI100" s="228">
        <v>9.3000000000000007</v>
      </c>
      <c r="AJ100" s="228">
        <v>9.15</v>
      </c>
      <c r="AK100" s="227">
        <v>9.2100000000000009</v>
      </c>
    </row>
    <row r="101" spans="1:38" ht="13.5">
      <c r="B101" s="589" t="s">
        <v>146</v>
      </c>
      <c r="C101" s="415"/>
      <c r="D101" s="71">
        <v>8.5</v>
      </c>
      <c r="E101" s="227">
        <v>9.5</v>
      </c>
      <c r="F101" s="414">
        <v>14</v>
      </c>
      <c r="G101" s="71">
        <v>12.25</v>
      </c>
      <c r="H101" s="227">
        <v>2.75</v>
      </c>
      <c r="I101" s="71">
        <v>13.25</v>
      </c>
      <c r="J101" s="227">
        <v>3</v>
      </c>
      <c r="K101" s="71">
        <v>21</v>
      </c>
      <c r="L101" s="227">
        <v>2</v>
      </c>
      <c r="M101" s="71">
        <v>14.73</v>
      </c>
      <c r="N101" s="227">
        <v>2</v>
      </c>
      <c r="O101" s="227">
        <v>10</v>
      </c>
      <c r="P101" s="227">
        <v>0.25</v>
      </c>
      <c r="Q101" s="227">
        <v>10.3</v>
      </c>
      <c r="R101" s="227">
        <v>13.1</v>
      </c>
      <c r="S101" s="227">
        <v>7.61</v>
      </c>
      <c r="T101" s="227">
        <v>7.73</v>
      </c>
      <c r="U101" s="227">
        <v>26.5</v>
      </c>
      <c r="V101" s="71">
        <v>5.66</v>
      </c>
      <c r="W101" s="227">
        <v>35.69</v>
      </c>
      <c r="X101" s="71">
        <v>1</v>
      </c>
      <c r="Y101" s="227">
        <v>28</v>
      </c>
      <c r="Z101" s="71">
        <v>3.5</v>
      </c>
      <c r="AA101" s="227">
        <v>36</v>
      </c>
      <c r="AB101" s="71">
        <v>1</v>
      </c>
      <c r="AC101" s="227">
        <v>24.5</v>
      </c>
      <c r="AD101" s="71">
        <v>8</v>
      </c>
      <c r="AE101" s="227">
        <v>11.11</v>
      </c>
      <c r="AF101" s="227">
        <v>13.43</v>
      </c>
      <c r="AG101" s="227">
        <v>12.96</v>
      </c>
      <c r="AH101" s="227"/>
      <c r="AI101" s="228">
        <v>9</v>
      </c>
      <c r="AJ101" s="228">
        <v>8.65</v>
      </c>
      <c r="AK101" s="227">
        <v>8.7100000000000009</v>
      </c>
    </row>
    <row r="102" spans="1:38" ht="13.5">
      <c r="B102" s="589" t="s">
        <v>147</v>
      </c>
      <c r="C102" s="415"/>
      <c r="D102" s="71">
        <v>8.5</v>
      </c>
      <c r="E102" s="227">
        <v>9.5</v>
      </c>
      <c r="F102" s="414">
        <v>12.5</v>
      </c>
      <c r="G102" s="71">
        <v>11.5</v>
      </c>
      <c r="H102" s="227">
        <v>2.5</v>
      </c>
      <c r="I102" s="71">
        <v>13.25</v>
      </c>
      <c r="J102" s="227">
        <v>2.75</v>
      </c>
      <c r="K102" s="71">
        <v>21</v>
      </c>
      <c r="L102" s="227">
        <v>2.5</v>
      </c>
      <c r="M102" s="71">
        <v>14.37</v>
      </c>
      <c r="N102" s="227">
        <v>2</v>
      </c>
      <c r="O102" s="227">
        <v>9</v>
      </c>
      <c r="P102" s="227">
        <v>0.25</v>
      </c>
      <c r="Q102" s="227">
        <v>9.66</v>
      </c>
      <c r="R102" s="227">
        <v>12.12</v>
      </c>
      <c r="S102" s="227">
        <v>7.77</v>
      </c>
      <c r="T102" s="227">
        <v>7.88</v>
      </c>
      <c r="U102" s="227">
        <v>26.5</v>
      </c>
      <c r="V102" s="71">
        <v>2</v>
      </c>
      <c r="W102" s="227">
        <v>32.24</v>
      </c>
      <c r="X102" s="71">
        <v>1</v>
      </c>
      <c r="Y102" s="227">
        <v>28</v>
      </c>
      <c r="Z102" s="71">
        <v>3.5</v>
      </c>
      <c r="AA102" s="227">
        <v>36</v>
      </c>
      <c r="AB102" s="71">
        <v>1</v>
      </c>
      <c r="AC102" s="227">
        <v>24.5</v>
      </c>
      <c r="AD102" s="71">
        <v>9.33</v>
      </c>
      <c r="AE102" s="227">
        <v>10.38</v>
      </c>
      <c r="AF102" s="227">
        <v>13.14</v>
      </c>
      <c r="AG102" s="227">
        <v>12.67</v>
      </c>
      <c r="AH102" s="227"/>
      <c r="AI102" s="228">
        <v>8.6</v>
      </c>
      <c r="AJ102" s="228">
        <v>8.5</v>
      </c>
      <c r="AK102" s="227">
        <v>8.57</v>
      </c>
    </row>
    <row r="103" spans="1:38" ht="13.5">
      <c r="B103" s="589" t="s">
        <v>148</v>
      </c>
      <c r="C103" s="415"/>
      <c r="D103" s="71">
        <v>8.5</v>
      </c>
      <c r="E103" s="227">
        <v>9.5</v>
      </c>
      <c r="F103" s="414">
        <v>10.5</v>
      </c>
      <c r="G103" s="71">
        <v>10.61</v>
      </c>
      <c r="H103" s="227">
        <v>2.5</v>
      </c>
      <c r="I103" s="71">
        <v>12.31</v>
      </c>
      <c r="J103" s="227">
        <v>2.75</v>
      </c>
      <c r="K103" s="71">
        <v>21</v>
      </c>
      <c r="L103" s="227">
        <v>2.5</v>
      </c>
      <c r="M103" s="71">
        <v>14.37</v>
      </c>
      <c r="N103" s="227">
        <v>2</v>
      </c>
      <c r="O103" s="227">
        <v>9</v>
      </c>
      <c r="P103" s="227">
        <v>0.25</v>
      </c>
      <c r="Q103" s="227">
        <v>9.0500000000000007</v>
      </c>
      <c r="R103" s="227">
        <v>11.36</v>
      </c>
      <c r="S103" s="227">
        <v>7.32</v>
      </c>
      <c r="T103" s="227">
        <v>7.64</v>
      </c>
      <c r="U103" s="227">
        <v>26.5</v>
      </c>
      <c r="V103" s="71">
        <v>5.57</v>
      </c>
      <c r="W103" s="227">
        <v>32.24</v>
      </c>
      <c r="X103" s="71">
        <v>1</v>
      </c>
      <c r="Y103" s="227">
        <v>30.5</v>
      </c>
      <c r="Z103" s="71">
        <v>3.5</v>
      </c>
      <c r="AA103" s="227">
        <v>36</v>
      </c>
      <c r="AB103" s="71">
        <v>1</v>
      </c>
      <c r="AC103" s="227">
        <v>24.5</v>
      </c>
      <c r="AD103" s="71">
        <v>8.9</v>
      </c>
      <c r="AE103" s="227">
        <v>9.65</v>
      </c>
      <c r="AF103" s="227">
        <v>12.81</v>
      </c>
      <c r="AG103" s="227">
        <v>12.09</v>
      </c>
      <c r="AH103" s="227"/>
      <c r="AI103" s="228">
        <v>8.75</v>
      </c>
      <c r="AJ103" s="228">
        <v>8.5</v>
      </c>
      <c r="AK103" s="227">
        <v>8.66</v>
      </c>
    </row>
    <row r="104" spans="1:38" ht="13.5">
      <c r="B104" s="589" t="s">
        <v>149</v>
      </c>
      <c r="C104" s="415"/>
      <c r="D104" s="71">
        <v>8.5</v>
      </c>
      <c r="E104" s="227">
        <v>9.5</v>
      </c>
      <c r="F104" s="414">
        <v>11</v>
      </c>
      <c r="G104" s="71">
        <v>9.75</v>
      </c>
      <c r="H104" s="227">
        <v>2.5</v>
      </c>
      <c r="I104" s="71">
        <v>11.3</v>
      </c>
      <c r="J104" s="227">
        <v>2.75</v>
      </c>
      <c r="K104" s="71">
        <v>21</v>
      </c>
      <c r="L104" s="227">
        <v>2.5</v>
      </c>
      <c r="M104" s="71">
        <v>14.37</v>
      </c>
      <c r="N104" s="227">
        <v>2</v>
      </c>
      <c r="O104" s="227">
        <v>9</v>
      </c>
      <c r="P104" s="227">
        <v>0.25</v>
      </c>
      <c r="Q104" s="227">
        <v>8.3800000000000008</v>
      </c>
      <c r="R104" s="227">
        <v>10.39</v>
      </c>
      <c r="S104" s="227">
        <v>7.24</v>
      </c>
      <c r="T104" s="227">
        <v>7.32</v>
      </c>
      <c r="U104" s="227">
        <v>26.5</v>
      </c>
      <c r="V104" s="71">
        <v>5.57</v>
      </c>
      <c r="W104" s="227">
        <v>32</v>
      </c>
      <c r="X104" s="71">
        <v>1</v>
      </c>
      <c r="Y104" s="227">
        <v>28</v>
      </c>
      <c r="Z104" s="71">
        <v>2</v>
      </c>
      <c r="AA104" s="227">
        <v>36</v>
      </c>
      <c r="AB104" s="71">
        <v>1</v>
      </c>
      <c r="AC104" s="227">
        <v>24.5</v>
      </c>
      <c r="AD104" s="71">
        <v>7.47</v>
      </c>
      <c r="AE104" s="227">
        <v>9.08</v>
      </c>
      <c r="AF104" s="227">
        <v>12.47</v>
      </c>
      <c r="AG104" s="227">
        <v>11.45</v>
      </c>
      <c r="AH104" s="227"/>
      <c r="AI104" s="228">
        <v>8.8000000000000007</v>
      </c>
      <c r="AJ104" s="228">
        <v>8.5</v>
      </c>
      <c r="AK104" s="227">
        <v>8.75</v>
      </c>
    </row>
    <row r="105" spans="1:38" ht="13.5">
      <c r="B105" s="589" t="s">
        <v>150</v>
      </c>
      <c r="C105" s="415"/>
      <c r="D105" s="71">
        <v>8.25</v>
      </c>
      <c r="E105" s="227">
        <v>9.25</v>
      </c>
      <c r="F105" s="414">
        <v>10.5</v>
      </c>
      <c r="G105" s="71">
        <v>9.5</v>
      </c>
      <c r="H105" s="227">
        <v>2.5</v>
      </c>
      <c r="I105" s="71">
        <v>10.5</v>
      </c>
      <c r="J105" s="227">
        <v>2.75</v>
      </c>
      <c r="K105" s="71">
        <v>21</v>
      </c>
      <c r="L105" s="227">
        <v>2.5</v>
      </c>
      <c r="M105" s="71">
        <v>14.37</v>
      </c>
      <c r="N105" s="227">
        <v>2</v>
      </c>
      <c r="O105" s="227">
        <v>9</v>
      </c>
      <c r="P105" s="227">
        <v>0.25</v>
      </c>
      <c r="Q105" s="227">
        <v>8.0399999999999991</v>
      </c>
      <c r="R105" s="227">
        <v>9.9</v>
      </c>
      <c r="S105" s="227">
        <v>7.32</v>
      </c>
      <c r="T105" s="227">
        <v>7.39</v>
      </c>
      <c r="U105" s="227">
        <v>26.5</v>
      </c>
      <c r="V105" s="71">
        <v>5.57</v>
      </c>
      <c r="W105" s="227">
        <v>32</v>
      </c>
      <c r="X105" s="71">
        <v>1</v>
      </c>
      <c r="Y105" s="227">
        <v>28</v>
      </c>
      <c r="Z105" s="71">
        <v>3.5</v>
      </c>
      <c r="AA105" s="227">
        <v>36</v>
      </c>
      <c r="AB105" s="71">
        <v>1</v>
      </c>
      <c r="AC105" s="227">
        <v>24.5</v>
      </c>
      <c r="AD105" s="71">
        <v>7.47</v>
      </c>
      <c r="AE105" s="227">
        <v>8.9700000000000006</v>
      </c>
      <c r="AF105" s="227">
        <v>12.25</v>
      </c>
      <c r="AG105" s="227">
        <v>11.52</v>
      </c>
      <c r="AH105" s="227"/>
      <c r="AI105" s="228">
        <v>8.8000000000000007</v>
      </c>
      <c r="AJ105" s="228">
        <v>8.3000000000000007</v>
      </c>
      <c r="AK105" s="227">
        <v>8.5500000000000007</v>
      </c>
    </row>
    <row r="106" spans="1:38" ht="13.5">
      <c r="B106" s="589" t="s">
        <v>151</v>
      </c>
      <c r="C106" s="415"/>
      <c r="D106" s="71">
        <v>8.25</v>
      </c>
      <c r="E106" s="227">
        <v>9.25</v>
      </c>
      <c r="F106" s="414">
        <v>10</v>
      </c>
      <c r="G106" s="71">
        <v>9.5</v>
      </c>
      <c r="H106" s="227">
        <v>2.5</v>
      </c>
      <c r="I106" s="71">
        <v>12</v>
      </c>
      <c r="J106" s="227">
        <v>2.75</v>
      </c>
      <c r="K106" s="71">
        <v>21</v>
      </c>
      <c r="L106" s="227">
        <v>2.5</v>
      </c>
      <c r="M106" s="71">
        <v>10.5</v>
      </c>
      <c r="N106" s="227">
        <v>2</v>
      </c>
      <c r="O106" s="227">
        <v>9</v>
      </c>
      <c r="P106" s="227">
        <v>0.25</v>
      </c>
      <c r="Q106" s="227">
        <v>7.87</v>
      </c>
      <c r="R106" s="227">
        <v>9.67</v>
      </c>
      <c r="S106" s="227">
        <v>7.07</v>
      </c>
      <c r="T106" s="227">
        <v>7.15</v>
      </c>
      <c r="U106" s="227">
        <v>26.5</v>
      </c>
      <c r="V106" s="71">
        <v>5.33</v>
      </c>
      <c r="W106" s="227">
        <v>32</v>
      </c>
      <c r="X106" s="71">
        <v>1.5</v>
      </c>
      <c r="Y106" s="227">
        <v>28</v>
      </c>
      <c r="Z106" s="71">
        <v>3.5</v>
      </c>
      <c r="AA106" s="227">
        <v>36</v>
      </c>
      <c r="AB106" s="71">
        <v>1</v>
      </c>
      <c r="AC106" s="227">
        <v>24.5</v>
      </c>
      <c r="AD106" s="71">
        <v>7</v>
      </c>
      <c r="AE106" s="227">
        <v>9.1</v>
      </c>
      <c r="AF106" s="227">
        <v>12.12</v>
      </c>
      <c r="AG106" s="227">
        <v>11.23</v>
      </c>
      <c r="AH106" s="227"/>
      <c r="AI106" s="228">
        <v>8.75</v>
      </c>
      <c r="AJ106" s="228">
        <v>8.75</v>
      </c>
      <c r="AK106" s="227">
        <v>8.75</v>
      </c>
    </row>
    <row r="107" spans="1:38" ht="13.5">
      <c r="B107" s="589" t="s">
        <v>152</v>
      </c>
      <c r="C107" s="415"/>
      <c r="D107" s="71">
        <v>8.25</v>
      </c>
      <c r="E107" s="227">
        <v>9.25</v>
      </c>
      <c r="F107" s="414">
        <v>10.5</v>
      </c>
      <c r="G107" s="71">
        <v>10</v>
      </c>
      <c r="H107" s="227">
        <v>2</v>
      </c>
      <c r="I107" s="71">
        <v>10.199999999999999</v>
      </c>
      <c r="J107" s="227">
        <v>2.75</v>
      </c>
      <c r="K107" s="71">
        <v>18.39</v>
      </c>
      <c r="L107" s="227">
        <v>2.5</v>
      </c>
      <c r="M107" s="71">
        <v>11</v>
      </c>
      <c r="N107" s="227">
        <v>2</v>
      </c>
      <c r="O107" s="227">
        <v>9</v>
      </c>
      <c r="P107" s="227">
        <v>0.25</v>
      </c>
      <c r="Q107" s="227">
        <v>7.7</v>
      </c>
      <c r="R107" s="227">
        <v>9.4600000000000009</v>
      </c>
      <c r="S107" s="227">
        <v>7.18</v>
      </c>
      <c r="T107" s="227">
        <v>7.27</v>
      </c>
      <c r="U107" s="227">
        <v>26.5</v>
      </c>
      <c r="V107" s="71">
        <v>5.57</v>
      </c>
      <c r="W107" s="227">
        <v>32</v>
      </c>
      <c r="X107" s="71">
        <v>1.5</v>
      </c>
      <c r="Y107" s="227">
        <v>28</v>
      </c>
      <c r="Z107" s="71">
        <v>3.5</v>
      </c>
      <c r="AA107" s="227">
        <v>36</v>
      </c>
      <c r="AB107" s="71">
        <v>1</v>
      </c>
      <c r="AC107" s="227">
        <v>24.5</v>
      </c>
      <c r="AD107" s="71">
        <v>7</v>
      </c>
      <c r="AE107" s="227">
        <v>9.31</v>
      </c>
      <c r="AF107" s="227">
        <v>12.14</v>
      </c>
      <c r="AG107" s="227">
        <v>11.33</v>
      </c>
      <c r="AH107" s="227"/>
      <c r="AI107" s="228">
        <v>8.6999999999999993</v>
      </c>
      <c r="AJ107" s="228">
        <v>8.65</v>
      </c>
      <c r="AK107" s="227">
        <v>8.65</v>
      </c>
    </row>
    <row r="108" spans="1:38" ht="13.5">
      <c r="B108" s="589" t="s">
        <v>153</v>
      </c>
      <c r="C108" s="415"/>
      <c r="D108" s="71">
        <v>8.25</v>
      </c>
      <c r="E108" s="227">
        <v>9.25</v>
      </c>
      <c r="F108" s="414">
        <v>10</v>
      </c>
      <c r="G108" s="71">
        <v>10</v>
      </c>
      <c r="H108" s="227">
        <v>2</v>
      </c>
      <c r="I108" s="71">
        <v>9.75</v>
      </c>
      <c r="J108" s="227">
        <v>2.75</v>
      </c>
      <c r="K108" s="71">
        <v>18.39</v>
      </c>
      <c r="L108" s="227">
        <v>2.5</v>
      </c>
      <c r="M108" s="71">
        <v>11</v>
      </c>
      <c r="N108" s="227">
        <v>2</v>
      </c>
      <c r="O108" s="227">
        <v>9</v>
      </c>
      <c r="P108" s="227">
        <v>0.25</v>
      </c>
      <c r="Q108" s="227">
        <v>7.61</v>
      </c>
      <c r="R108" s="227">
        <v>9.4600000000000009</v>
      </c>
      <c r="S108" s="227">
        <v>7.18</v>
      </c>
      <c r="T108" s="227">
        <v>7.23</v>
      </c>
      <c r="U108" s="227">
        <v>26.5</v>
      </c>
      <c r="V108" s="71">
        <v>5.57</v>
      </c>
      <c r="W108" s="227">
        <v>32</v>
      </c>
      <c r="X108" s="71">
        <v>1.5</v>
      </c>
      <c r="Y108" s="227">
        <v>28</v>
      </c>
      <c r="Z108" s="71">
        <v>3.5</v>
      </c>
      <c r="AA108" s="227">
        <v>32</v>
      </c>
      <c r="AB108" s="71">
        <v>1</v>
      </c>
      <c r="AC108" s="227">
        <v>24.5</v>
      </c>
      <c r="AD108" s="71">
        <v>7.47</v>
      </c>
      <c r="AE108" s="227">
        <v>9.14</v>
      </c>
      <c r="AF108" s="227">
        <v>12.09</v>
      </c>
      <c r="AG108" s="227">
        <v>11.15</v>
      </c>
      <c r="AH108" s="227"/>
      <c r="AI108" s="228">
        <v>8.5500000000000007</v>
      </c>
      <c r="AJ108" s="228">
        <v>8.5</v>
      </c>
      <c r="AK108" s="227">
        <v>8.5299999999999994</v>
      </c>
    </row>
    <row r="109" spans="1:38">
      <c r="B109" s="589" t="s">
        <v>154</v>
      </c>
      <c r="C109" s="227">
        <v>8</v>
      </c>
      <c r="D109" s="71">
        <v>7.5</v>
      </c>
      <c r="E109" s="227">
        <v>8.5</v>
      </c>
      <c r="F109" s="414">
        <v>10</v>
      </c>
      <c r="G109" s="71">
        <v>10</v>
      </c>
      <c r="H109" s="227">
        <v>2.5</v>
      </c>
      <c r="I109" s="71">
        <v>10.25</v>
      </c>
      <c r="J109" s="227">
        <v>2.75</v>
      </c>
      <c r="K109" s="71">
        <v>18.39</v>
      </c>
      <c r="L109" s="227">
        <v>2.5</v>
      </c>
      <c r="M109" s="71">
        <v>11</v>
      </c>
      <c r="N109" s="227">
        <v>2</v>
      </c>
      <c r="O109" s="227">
        <v>9</v>
      </c>
      <c r="P109" s="227">
        <v>0.25</v>
      </c>
      <c r="Q109" s="227">
        <v>7.59</v>
      </c>
      <c r="R109" s="227">
        <v>9.36</v>
      </c>
      <c r="S109" s="227">
        <v>7.15</v>
      </c>
      <c r="T109" s="227">
        <v>7.19</v>
      </c>
      <c r="U109" s="227">
        <v>26.5</v>
      </c>
      <c r="V109" s="71">
        <v>5.5</v>
      </c>
      <c r="W109" s="227">
        <v>32</v>
      </c>
      <c r="X109" s="71">
        <v>1.5</v>
      </c>
      <c r="Y109" s="227">
        <v>28</v>
      </c>
      <c r="Z109" s="71">
        <v>3.5</v>
      </c>
      <c r="AA109" s="227">
        <v>32</v>
      </c>
      <c r="AB109" s="71">
        <v>1</v>
      </c>
      <c r="AC109" s="227">
        <v>24.5</v>
      </c>
      <c r="AD109" s="71">
        <v>6.13</v>
      </c>
      <c r="AE109" s="227">
        <v>9.1125000000000007</v>
      </c>
      <c r="AF109" s="227">
        <v>12.06</v>
      </c>
      <c r="AG109" s="227">
        <v>11.02</v>
      </c>
      <c r="AH109" s="227"/>
      <c r="AI109" s="228">
        <v>8.3000000000000007</v>
      </c>
      <c r="AJ109" s="228">
        <v>8.02</v>
      </c>
      <c r="AK109" s="227">
        <v>8.15</v>
      </c>
    </row>
    <row r="110" spans="1:38">
      <c r="A110" s="416"/>
      <c r="B110" s="904" t="s">
        <v>155</v>
      </c>
      <c r="C110" s="417">
        <v>8</v>
      </c>
      <c r="D110" s="418">
        <v>7.5</v>
      </c>
      <c r="E110" s="417">
        <v>8.5</v>
      </c>
      <c r="F110" s="419">
        <v>10</v>
      </c>
      <c r="G110" s="418">
        <v>10</v>
      </c>
      <c r="H110" s="417">
        <v>2.5</v>
      </c>
      <c r="I110" s="418">
        <v>9.56</v>
      </c>
      <c r="J110" s="417">
        <v>2.75</v>
      </c>
      <c r="K110" s="418">
        <v>18.39</v>
      </c>
      <c r="L110" s="417">
        <v>2.5</v>
      </c>
      <c r="M110" s="418">
        <v>11.5</v>
      </c>
      <c r="N110" s="417">
        <v>2</v>
      </c>
      <c r="O110" s="417">
        <v>9</v>
      </c>
      <c r="P110" s="417">
        <v>0.25</v>
      </c>
      <c r="Q110" s="417">
        <v>7.53</v>
      </c>
      <c r="R110" s="417">
        <v>9.27</v>
      </c>
      <c r="S110" s="417">
        <v>6.52</v>
      </c>
      <c r="T110" s="417">
        <v>6.57</v>
      </c>
      <c r="U110" s="417">
        <v>26.5</v>
      </c>
      <c r="V110" s="418">
        <v>5.57</v>
      </c>
      <c r="W110" s="417">
        <v>32</v>
      </c>
      <c r="X110" s="418">
        <v>1.5</v>
      </c>
      <c r="Y110" s="417">
        <v>28</v>
      </c>
      <c r="Z110" s="418">
        <v>3.5</v>
      </c>
      <c r="AA110" s="417">
        <v>32</v>
      </c>
      <c r="AB110" s="418">
        <v>1</v>
      </c>
      <c r="AC110" s="417">
        <v>24.5</v>
      </c>
      <c r="AD110" s="418">
        <v>6.84</v>
      </c>
      <c r="AE110" s="417">
        <v>8.918000000000001</v>
      </c>
      <c r="AF110" s="417">
        <v>11.93</v>
      </c>
      <c r="AG110" s="417">
        <v>10.77</v>
      </c>
      <c r="AH110" s="417"/>
      <c r="AI110" s="420">
        <v>8</v>
      </c>
      <c r="AJ110" s="420">
        <v>8</v>
      </c>
      <c r="AK110" s="417">
        <v>8</v>
      </c>
    </row>
    <row r="111" spans="1:38">
      <c r="AI111" s="1272" t="s">
        <v>158</v>
      </c>
      <c r="AJ111" s="1272"/>
      <c r="AK111" s="1272"/>
      <c r="AL111" s="421"/>
    </row>
    <row r="112" spans="1:38" ht="13.5">
      <c r="A112" s="670" t="s">
        <v>140</v>
      </c>
      <c r="B112" s="630" t="s">
        <v>319</v>
      </c>
      <c r="C112" s="672"/>
      <c r="D112" s="672"/>
      <c r="E112" s="672"/>
      <c r="F112" s="672"/>
      <c r="G112" s="672"/>
      <c r="H112" s="672"/>
      <c r="I112" s="672"/>
      <c r="J112" s="672"/>
      <c r="K112" s="672"/>
      <c r="L112" s="672"/>
      <c r="M112" s="672"/>
      <c r="N112" s="672"/>
      <c r="O112" s="672"/>
      <c r="P112" s="673"/>
      <c r="Q112" s="673"/>
      <c r="R112" s="673"/>
      <c r="S112" s="673"/>
      <c r="T112" s="656"/>
      <c r="U112" s="656"/>
      <c r="V112" s="656"/>
      <c r="W112" s="656"/>
      <c r="X112" s="656"/>
      <c r="Y112" s="656"/>
      <c r="Z112" s="656"/>
      <c r="AA112" s="656"/>
      <c r="AB112" s="656"/>
      <c r="AC112" s="656"/>
      <c r="AD112" s="656"/>
      <c r="AE112" s="656"/>
      <c r="AF112" s="656"/>
      <c r="AG112" s="674"/>
      <c r="AH112" s="1270"/>
      <c r="AI112" s="1271"/>
      <c r="AJ112" s="1271"/>
      <c r="AK112" s="1271"/>
    </row>
    <row r="113" spans="1:37" ht="13.5">
      <c r="A113" s="670" t="s">
        <v>141</v>
      </c>
      <c r="B113" s="630" t="s">
        <v>849</v>
      </c>
      <c r="C113" s="672"/>
      <c r="D113" s="672"/>
      <c r="E113" s="672"/>
      <c r="F113" s="672"/>
      <c r="G113" s="672"/>
      <c r="H113" s="672"/>
      <c r="I113" s="672"/>
      <c r="J113" s="672"/>
      <c r="K113" s="672"/>
      <c r="L113" s="672"/>
      <c r="M113" s="672"/>
      <c r="N113" s="672"/>
      <c r="O113" s="672"/>
      <c r="P113" s="673"/>
      <c r="Q113" s="673"/>
      <c r="R113" s="673"/>
      <c r="S113" s="673"/>
      <c r="T113" s="656"/>
      <c r="U113" s="656"/>
      <c r="V113" s="656"/>
      <c r="W113" s="656"/>
      <c r="X113" s="656"/>
      <c r="Y113" s="656"/>
      <c r="Z113" s="656"/>
      <c r="AA113" s="656"/>
      <c r="AB113" s="656"/>
      <c r="AC113" s="656"/>
      <c r="AD113" s="656"/>
      <c r="AE113" s="656"/>
      <c r="AF113" s="656"/>
      <c r="AG113" s="674"/>
      <c r="AH113" s="803"/>
      <c r="AI113" s="675"/>
      <c r="AJ113" s="675"/>
      <c r="AK113" s="675"/>
    </row>
    <row r="114" spans="1:37" ht="36" customHeight="1">
      <c r="A114" s="911" t="s">
        <v>142</v>
      </c>
      <c r="B114" s="1230" t="s">
        <v>320</v>
      </c>
      <c r="C114" s="1230"/>
      <c r="D114" s="1230"/>
      <c r="E114" s="1230"/>
      <c r="F114" s="1230"/>
      <c r="G114" s="1230"/>
      <c r="H114" s="1230"/>
      <c r="I114" s="1230"/>
      <c r="J114" s="1230"/>
      <c r="K114" s="1230"/>
      <c r="L114" s="1230"/>
      <c r="M114" s="1230"/>
      <c r="N114" s="1230"/>
      <c r="O114" s="1230"/>
      <c r="P114" s="1230"/>
      <c r="Q114" s="1230"/>
      <c r="R114" s="1230"/>
      <c r="S114" s="1230"/>
      <c r="T114" s="1230"/>
      <c r="U114" s="1230"/>
      <c r="V114" s="1230"/>
      <c r="W114" s="1230"/>
      <c r="X114" s="1230"/>
      <c r="Y114" s="1230"/>
      <c r="Z114" s="1230"/>
      <c r="AA114" s="1230"/>
      <c r="AB114" s="1230"/>
      <c r="AC114" s="1230"/>
      <c r="AD114" s="1230"/>
      <c r="AE114" s="1230"/>
      <c r="AF114" s="1230"/>
      <c r="AG114" s="674"/>
      <c r="AH114" s="674"/>
      <c r="AI114" s="674"/>
      <c r="AJ114" s="672"/>
      <c r="AK114" s="656"/>
    </row>
    <row r="115" spans="1:37" ht="13.5">
      <c r="A115" s="671" t="s">
        <v>137</v>
      </c>
      <c r="B115" s="630" t="s">
        <v>321</v>
      </c>
      <c r="C115" s="675"/>
      <c r="D115" s="675"/>
      <c r="E115" s="675"/>
      <c r="F115" s="675"/>
      <c r="G115" s="675"/>
      <c r="H115" s="675"/>
      <c r="I115" s="675"/>
      <c r="J115" s="675"/>
      <c r="K115" s="675"/>
      <c r="L115" s="675"/>
      <c r="M115" s="675"/>
      <c r="N115" s="675"/>
      <c r="O115" s="675"/>
      <c r="P115" s="676"/>
      <c r="Q115" s="676"/>
      <c r="R115" s="676"/>
      <c r="S115" s="676"/>
      <c r="T115" s="630"/>
      <c r="U115" s="630"/>
      <c r="V115" s="630"/>
      <c r="W115" s="630"/>
      <c r="X115" s="630"/>
      <c r="Y115" s="630"/>
      <c r="Z115" s="630"/>
      <c r="AA115" s="630"/>
      <c r="AB115" s="630"/>
      <c r="AC115" s="630"/>
      <c r="AD115" s="630"/>
      <c r="AE115" s="630"/>
      <c r="AF115" s="630"/>
      <c r="AG115" s="677"/>
      <c r="AH115" s="677"/>
      <c r="AI115" s="677"/>
      <c r="AJ115" s="675"/>
      <c r="AK115" s="656"/>
    </row>
    <row r="116" spans="1:37" ht="13.5">
      <c r="A116" s="671" t="s">
        <v>57</v>
      </c>
      <c r="B116" s="630" t="s">
        <v>322</v>
      </c>
      <c r="C116" s="675"/>
      <c r="D116" s="675"/>
      <c r="E116" s="675"/>
      <c r="F116" s="675"/>
      <c r="G116" s="675"/>
      <c r="H116" s="675"/>
      <c r="I116" s="675"/>
      <c r="J116" s="675"/>
      <c r="K116" s="675"/>
      <c r="L116" s="675"/>
      <c r="M116" s="675"/>
      <c r="N116" s="675"/>
      <c r="O116" s="675"/>
      <c r="P116" s="676"/>
      <c r="Q116" s="676"/>
      <c r="R116" s="676"/>
      <c r="S116" s="676"/>
      <c r="T116" s="630"/>
      <c r="U116" s="630"/>
      <c r="V116" s="630"/>
      <c r="W116" s="630"/>
      <c r="X116" s="630"/>
      <c r="Y116" s="630"/>
      <c r="Z116" s="630"/>
      <c r="AA116" s="630"/>
      <c r="AB116" s="630"/>
      <c r="AC116" s="630"/>
      <c r="AD116" s="630"/>
      <c r="AE116" s="630"/>
      <c r="AF116" s="630"/>
      <c r="AG116" s="677"/>
      <c r="AH116" s="677"/>
      <c r="AI116" s="677"/>
      <c r="AJ116" s="675"/>
      <c r="AK116" s="656"/>
    </row>
    <row r="117" spans="1:37" ht="13.5">
      <c r="A117" s="671" t="s">
        <v>314</v>
      </c>
      <c r="B117" s="630" t="s">
        <v>323</v>
      </c>
      <c r="C117" s="675"/>
      <c r="D117" s="675"/>
      <c r="E117" s="675"/>
      <c r="F117" s="675"/>
      <c r="G117" s="675"/>
      <c r="H117" s="675"/>
      <c r="I117" s="675"/>
      <c r="J117" s="675"/>
      <c r="K117" s="675"/>
      <c r="L117" s="675"/>
      <c r="M117" s="675"/>
      <c r="N117" s="675"/>
      <c r="O117" s="675"/>
      <c r="P117" s="676"/>
      <c r="Q117" s="676"/>
      <c r="R117" s="676"/>
      <c r="S117" s="676"/>
      <c r="T117" s="630"/>
      <c r="U117" s="630"/>
      <c r="V117" s="630"/>
      <c r="W117" s="630"/>
      <c r="X117" s="630"/>
      <c r="Y117" s="630"/>
      <c r="Z117" s="630"/>
      <c r="AA117" s="630"/>
      <c r="AB117" s="630"/>
      <c r="AC117" s="630"/>
      <c r="AD117" s="630"/>
      <c r="AE117" s="630"/>
      <c r="AF117" s="630"/>
      <c r="AG117" s="677"/>
      <c r="AH117" s="677"/>
      <c r="AI117" s="677"/>
      <c r="AJ117" s="675"/>
      <c r="AK117" s="656"/>
    </row>
    <row r="118" spans="1:37" ht="13.5">
      <c r="A118" s="671" t="s">
        <v>315</v>
      </c>
      <c r="B118" s="630" t="s">
        <v>324</v>
      </c>
      <c r="C118" s="675"/>
      <c r="D118" s="675"/>
      <c r="E118" s="675"/>
      <c r="F118" s="675"/>
      <c r="G118" s="675"/>
      <c r="H118" s="675"/>
      <c r="I118" s="675"/>
      <c r="J118" s="675"/>
      <c r="K118" s="675"/>
      <c r="L118" s="675"/>
      <c r="M118" s="675"/>
      <c r="N118" s="675"/>
      <c r="O118" s="675"/>
      <c r="P118" s="676"/>
      <c r="Q118" s="676"/>
      <c r="R118" s="676"/>
      <c r="S118" s="676"/>
      <c r="T118" s="630"/>
      <c r="U118" s="630"/>
      <c r="V118" s="630"/>
      <c r="W118" s="630"/>
      <c r="X118" s="630"/>
      <c r="Y118" s="630"/>
      <c r="Z118" s="630"/>
      <c r="AA118" s="630"/>
      <c r="AB118" s="630"/>
      <c r="AC118" s="630"/>
      <c r="AD118" s="630"/>
      <c r="AE118" s="630"/>
      <c r="AF118" s="630"/>
      <c r="AG118" s="677"/>
      <c r="AH118" s="677"/>
      <c r="AI118" s="677"/>
      <c r="AJ118" s="675"/>
      <c r="AK118" s="656"/>
    </row>
    <row r="119" spans="1:37" ht="13.5">
      <c r="A119" s="671" t="s">
        <v>316</v>
      </c>
      <c r="B119" s="1230" t="s">
        <v>325</v>
      </c>
      <c r="C119" s="1230"/>
      <c r="D119" s="1230"/>
      <c r="E119" s="1230"/>
      <c r="F119" s="1230"/>
      <c r="G119" s="1230"/>
      <c r="H119" s="1230"/>
      <c r="I119" s="1230"/>
      <c r="J119" s="1230"/>
      <c r="K119" s="1230"/>
      <c r="L119" s="1230"/>
      <c r="M119" s="1230"/>
      <c r="N119" s="1230"/>
      <c r="O119" s="1230"/>
      <c r="P119" s="1230"/>
      <c r="Q119" s="1230"/>
      <c r="R119" s="1230"/>
      <c r="S119" s="1230"/>
      <c r="T119" s="1230"/>
      <c r="U119" s="1230"/>
      <c r="V119" s="1230"/>
      <c r="W119" s="1230"/>
      <c r="X119" s="1230"/>
      <c r="Y119" s="1230"/>
      <c r="Z119" s="1230"/>
      <c r="AA119" s="1230"/>
      <c r="AB119" s="1230"/>
      <c r="AC119" s="1230"/>
      <c r="AD119" s="1230"/>
      <c r="AE119" s="1230"/>
      <c r="AF119" s="1230"/>
      <c r="AG119" s="1230"/>
      <c r="AH119" s="1230"/>
      <c r="AI119" s="1230"/>
      <c r="AJ119" s="1230"/>
      <c r="AK119" s="656"/>
    </row>
    <row r="120" spans="1:37" ht="13.5">
      <c r="A120" s="671" t="s">
        <v>317</v>
      </c>
      <c r="B120" s="630" t="s">
        <v>326</v>
      </c>
      <c r="C120" s="672"/>
      <c r="D120" s="672"/>
      <c r="E120" s="672"/>
      <c r="F120" s="672"/>
      <c r="G120" s="672"/>
      <c r="H120" s="672"/>
      <c r="I120" s="672"/>
      <c r="J120" s="672"/>
      <c r="K120" s="672"/>
      <c r="L120" s="672"/>
      <c r="M120" s="672"/>
      <c r="N120" s="672"/>
      <c r="O120" s="672"/>
      <c r="P120" s="673"/>
      <c r="Q120" s="673"/>
      <c r="R120" s="673"/>
      <c r="S120" s="673"/>
      <c r="T120" s="656"/>
      <c r="U120" s="656"/>
      <c r="V120" s="656"/>
      <c r="W120" s="656"/>
      <c r="X120" s="656"/>
      <c r="Y120" s="656"/>
      <c r="Z120" s="656"/>
      <c r="AA120" s="656"/>
      <c r="AB120" s="656"/>
      <c r="AC120" s="656"/>
      <c r="AD120" s="656"/>
      <c r="AE120" s="656"/>
      <c r="AF120" s="656"/>
      <c r="AG120" s="674"/>
      <c r="AH120" s="674"/>
      <c r="AI120" s="674"/>
      <c r="AJ120" s="672"/>
      <c r="AK120" s="656"/>
    </row>
    <row r="121" spans="1:37" ht="13.5">
      <c r="A121" s="671" t="s">
        <v>318</v>
      </c>
      <c r="B121" s="630" t="s">
        <v>327</v>
      </c>
      <c r="C121" s="672"/>
      <c r="D121" s="672"/>
      <c r="E121" s="672"/>
      <c r="F121" s="672"/>
      <c r="G121" s="672"/>
      <c r="H121" s="672"/>
      <c r="I121" s="672"/>
      <c r="J121" s="672"/>
      <c r="K121" s="672"/>
      <c r="L121" s="672"/>
      <c r="M121" s="672"/>
      <c r="N121" s="672"/>
      <c r="O121" s="672"/>
      <c r="P121" s="673"/>
      <c r="Q121" s="673"/>
      <c r="R121" s="673"/>
      <c r="S121" s="673"/>
      <c r="T121" s="656"/>
      <c r="U121" s="656"/>
      <c r="V121" s="656"/>
      <c r="W121" s="656"/>
      <c r="X121" s="656"/>
      <c r="Y121" s="656"/>
      <c r="Z121" s="656"/>
      <c r="AA121" s="656"/>
      <c r="AB121" s="656"/>
      <c r="AC121" s="656"/>
      <c r="AD121" s="656"/>
      <c r="AE121" s="656"/>
      <c r="AF121" s="656"/>
      <c r="AG121" s="674"/>
      <c r="AH121" s="674"/>
      <c r="AI121" s="674"/>
      <c r="AJ121" s="672"/>
      <c r="AK121" s="656"/>
    </row>
    <row r="122" spans="1:37"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4"/>
      <c r="AI122" s="74"/>
      <c r="AJ122" s="74"/>
      <c r="AK122" s="71"/>
    </row>
    <row r="123" spans="1:37"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73"/>
      <c r="AG123" s="73"/>
      <c r="AH123" s="74"/>
      <c r="AI123" s="74"/>
      <c r="AJ123" s="74"/>
      <c r="AK123" s="71"/>
    </row>
    <row r="124" spans="1:37"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4"/>
      <c r="AI124" s="74"/>
      <c r="AJ124" s="74"/>
      <c r="AK124" s="71"/>
    </row>
    <row r="125" spans="1:37"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4"/>
      <c r="AI125" s="74"/>
      <c r="AJ125" s="74"/>
      <c r="AK125" s="71"/>
    </row>
    <row r="126" spans="1:37"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4"/>
      <c r="AI126" s="74"/>
      <c r="AJ126" s="74"/>
      <c r="AK126" s="71"/>
    </row>
    <row r="127" spans="1:37"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4"/>
      <c r="AI127" s="74"/>
      <c r="AJ127" s="74"/>
      <c r="AK127" s="71"/>
    </row>
    <row r="128" spans="1:37"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  <c r="AG128" s="73"/>
      <c r="AH128" s="74"/>
      <c r="AI128" s="74"/>
      <c r="AJ128" s="74"/>
      <c r="AK128" s="71"/>
    </row>
    <row r="129" spans="3:37"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3"/>
      <c r="AG129" s="73"/>
      <c r="AH129" s="74"/>
      <c r="AI129" s="74"/>
      <c r="AJ129" s="74"/>
      <c r="AK129" s="71"/>
    </row>
    <row r="130" spans="3:37"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  <c r="AE130" s="73"/>
      <c r="AF130" s="73"/>
      <c r="AG130" s="73"/>
      <c r="AH130" s="74"/>
      <c r="AI130" s="74"/>
      <c r="AJ130" s="74"/>
      <c r="AK130" s="71"/>
    </row>
    <row r="131" spans="3:37"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U131" s="73"/>
      <c r="V131" s="73"/>
      <c r="W131" s="73"/>
      <c r="X131" s="73"/>
      <c r="Y131" s="73"/>
      <c r="Z131" s="73"/>
      <c r="AA131" s="73"/>
      <c r="AB131" s="73"/>
      <c r="AC131" s="73"/>
      <c r="AD131" s="73"/>
      <c r="AE131" s="73"/>
      <c r="AF131" s="73"/>
      <c r="AG131" s="73"/>
      <c r="AH131" s="74"/>
      <c r="AI131" s="74"/>
      <c r="AJ131" s="74"/>
      <c r="AK131" s="71"/>
    </row>
    <row r="132" spans="3:37"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3"/>
      <c r="AG132" s="73"/>
      <c r="AH132" s="74"/>
      <c r="AI132" s="74"/>
      <c r="AJ132" s="74"/>
      <c r="AK132" s="71"/>
    </row>
    <row r="133" spans="3:37"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U133" s="73"/>
      <c r="V133" s="73"/>
      <c r="W133" s="73"/>
      <c r="X133" s="73"/>
      <c r="Y133" s="73"/>
      <c r="Z133" s="73"/>
      <c r="AA133" s="73"/>
      <c r="AB133" s="73"/>
      <c r="AC133" s="73"/>
      <c r="AD133" s="73"/>
      <c r="AE133" s="73"/>
      <c r="AF133" s="73"/>
      <c r="AG133" s="73"/>
      <c r="AH133" s="74"/>
      <c r="AI133" s="74"/>
      <c r="AJ133" s="74"/>
      <c r="AK133" s="71"/>
    </row>
    <row r="135" spans="3:37"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4"/>
      <c r="AI135" s="74"/>
      <c r="AJ135" s="74"/>
      <c r="AK135" s="71"/>
    </row>
    <row r="136" spans="3:37"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4"/>
      <c r="AI136" s="74"/>
      <c r="AJ136" s="74"/>
      <c r="AK136" s="71"/>
    </row>
    <row r="137" spans="3:37"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4"/>
      <c r="AI137" s="74"/>
      <c r="AJ137" s="74"/>
      <c r="AK137" s="71"/>
    </row>
    <row r="138" spans="3:37"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  <c r="AE138" s="73"/>
      <c r="AF138" s="73"/>
      <c r="AG138" s="73"/>
      <c r="AH138" s="74"/>
      <c r="AI138" s="74"/>
      <c r="AJ138" s="74"/>
      <c r="AK138" s="71"/>
    </row>
    <row r="139" spans="3:37"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4"/>
      <c r="AI139" s="74"/>
      <c r="AJ139" s="74"/>
      <c r="AK139" s="71"/>
    </row>
    <row r="140" spans="3:37"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U140" s="73"/>
      <c r="V140" s="73"/>
      <c r="W140" s="73"/>
      <c r="X140" s="73"/>
      <c r="Y140" s="73"/>
      <c r="Z140" s="73"/>
      <c r="AA140" s="73"/>
      <c r="AB140" s="73"/>
      <c r="AC140" s="73"/>
      <c r="AD140" s="73"/>
      <c r="AE140" s="73"/>
      <c r="AF140" s="73"/>
      <c r="AG140" s="73"/>
      <c r="AH140" s="74"/>
      <c r="AI140" s="74"/>
      <c r="AJ140" s="74"/>
      <c r="AK140" s="71"/>
    </row>
    <row r="141" spans="3:37"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  <c r="AE141" s="73"/>
      <c r="AF141" s="73"/>
      <c r="AG141" s="73"/>
      <c r="AH141" s="74"/>
      <c r="AI141" s="74"/>
      <c r="AJ141" s="74"/>
      <c r="AK141" s="71"/>
    </row>
    <row r="142" spans="3:37"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4"/>
      <c r="AI142" s="74"/>
      <c r="AJ142" s="74"/>
      <c r="AK142" s="71"/>
    </row>
    <row r="143" spans="3:37"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U143" s="73"/>
      <c r="V143" s="73"/>
      <c r="W143" s="73"/>
      <c r="X143" s="73"/>
      <c r="Y143" s="73"/>
      <c r="Z143" s="73"/>
      <c r="AA143" s="73"/>
      <c r="AB143" s="73"/>
      <c r="AC143" s="73"/>
      <c r="AD143" s="73"/>
      <c r="AE143" s="73"/>
      <c r="AF143" s="73"/>
      <c r="AG143" s="73"/>
      <c r="AH143" s="74"/>
      <c r="AI143" s="74"/>
      <c r="AJ143" s="74"/>
      <c r="AK143" s="71"/>
    </row>
    <row r="144" spans="3:37"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U144" s="73"/>
      <c r="V144" s="73"/>
      <c r="W144" s="73"/>
      <c r="X144" s="73"/>
      <c r="Y144" s="73"/>
      <c r="Z144" s="73"/>
      <c r="AA144" s="73"/>
      <c r="AB144" s="73"/>
      <c r="AC144" s="73"/>
      <c r="AD144" s="73"/>
      <c r="AE144" s="73"/>
      <c r="AF144" s="73"/>
      <c r="AG144" s="73"/>
      <c r="AH144" s="74"/>
      <c r="AI144" s="74"/>
      <c r="AJ144" s="74"/>
      <c r="AK144" s="71"/>
    </row>
  </sheetData>
  <mergeCells count="39">
    <mergeCell ref="G10:H11"/>
    <mergeCell ref="I10:J11"/>
    <mergeCell ref="K10:L11"/>
    <mergeCell ref="M10:N11"/>
    <mergeCell ref="Y10:Z11"/>
    <mergeCell ref="Q8:Q12"/>
    <mergeCell ref="R8:R12"/>
    <mergeCell ref="A3:AK3"/>
    <mergeCell ref="A6:B11"/>
    <mergeCell ref="C6:F7"/>
    <mergeCell ref="G6:T7"/>
    <mergeCell ref="U6:AK6"/>
    <mergeCell ref="U7:AD7"/>
    <mergeCell ref="AE7:AE12"/>
    <mergeCell ref="AF7:AF12"/>
    <mergeCell ref="AG7:AG12"/>
    <mergeCell ref="AH7:AH12"/>
    <mergeCell ref="C8:C12"/>
    <mergeCell ref="D8:D12"/>
    <mergeCell ref="E8:E12"/>
    <mergeCell ref="O9:P11"/>
    <mergeCell ref="F8:F10"/>
    <mergeCell ref="G8:N9"/>
    <mergeCell ref="AH112:AK112"/>
    <mergeCell ref="B114:AF114"/>
    <mergeCell ref="B119:AJ119"/>
    <mergeCell ref="AI111:AK111"/>
    <mergeCell ref="O8:P8"/>
    <mergeCell ref="S8:S12"/>
    <mergeCell ref="T8:T12"/>
    <mergeCell ref="U8:Z9"/>
    <mergeCell ref="AA8:AB11"/>
    <mergeCell ref="U10:V11"/>
    <mergeCell ref="W10:X11"/>
    <mergeCell ref="AI11:AI12"/>
    <mergeCell ref="AJ11:AJ12"/>
    <mergeCell ref="AK11:AK12"/>
    <mergeCell ref="AC8:AD11"/>
    <mergeCell ref="AI8:AK10"/>
  </mergeCells>
  <hyperlinks>
    <hyperlink ref="AK2" location="உள்ளடக்கம்!A1" display="cs;slf;fj;jpw;F jpUk;Gtjw;F" xr:uid="{BA5AF1DD-C38B-4BF4-B94E-E2A23D616027}"/>
  </hyperlinks>
  <printOptions horizontalCentered="1" verticalCentered="1"/>
  <pageMargins left="0.25" right="0.25" top="1" bottom="1" header="0.5" footer="0.5"/>
  <pageSetup scale="37" orientation="landscape" r:id="rId1"/>
  <headerFooter alignWithMargins="0">
    <oddHeader>&amp;L&amp;"Calibri"&amp;10&amp;K000000 [Limited Sharing]&amp;1#_x000D_&amp;C&amp;G</oddHeader>
  </headerFooter>
  <colBreaks count="1" manualBreakCount="1">
    <brk id="37" max="1048575" man="1"/>
  </col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2CA74-64F9-47A2-B1FF-086192F39F93}">
  <sheetPr>
    <pageSetUpPr fitToPage="1"/>
  </sheetPr>
  <dimension ref="A1:R32"/>
  <sheetViews>
    <sheetView topLeftCell="E1" zoomScaleNormal="100" zoomScaleSheetLayoutView="75" workbookViewId="0">
      <selection activeCell="O2" sqref="O2"/>
    </sheetView>
  </sheetViews>
  <sheetFormatPr defaultColWidth="10.6640625" defaultRowHeight="12.75"/>
  <cols>
    <col min="1" max="1" width="54" style="79" customWidth="1"/>
    <col min="2" max="2" width="16.33203125" style="79" customWidth="1"/>
    <col min="3" max="3" width="12.5" style="79" customWidth="1"/>
    <col min="4" max="4" width="16.33203125" style="79" customWidth="1"/>
    <col min="5" max="5" width="12.5" style="79" customWidth="1"/>
    <col min="6" max="6" width="16.83203125" style="79" customWidth="1"/>
    <col min="7" max="7" width="12.5" style="79" customWidth="1"/>
    <col min="8" max="8" width="16.33203125" style="79" customWidth="1"/>
    <col min="9" max="9" width="12.5" style="79" customWidth="1"/>
    <col min="10" max="10" width="17.1640625" style="79" customWidth="1"/>
    <col min="11" max="11" width="16.5" style="79" customWidth="1"/>
    <col min="12" max="12" width="17.1640625" style="79" customWidth="1"/>
    <col min="13" max="13" width="16.5" style="79" customWidth="1"/>
    <col min="14" max="14" width="17.1640625" style="79" customWidth="1"/>
    <col min="15" max="15" width="16.5" style="79" customWidth="1"/>
    <col min="16" max="17" width="10.6640625" style="79"/>
    <col min="18" max="18" width="11.1640625" style="79" bestFit="1" customWidth="1"/>
    <col min="19" max="16384" width="10.6640625" style="79"/>
  </cols>
  <sheetData>
    <row r="1" spans="1:18" s="76" customFormat="1" ht="15.75">
      <c r="A1" s="597" t="s">
        <v>116</v>
      </c>
      <c r="C1" s="77"/>
      <c r="E1" s="77"/>
      <c r="F1" s="77"/>
      <c r="G1" s="77"/>
      <c r="O1" s="678" t="s">
        <v>329</v>
      </c>
    </row>
    <row r="2" spans="1:18" s="76" customFormat="1" ht="15.75">
      <c r="O2" s="1130" t="s">
        <v>806</v>
      </c>
    </row>
    <row r="3" spans="1:18" s="679" customFormat="1" ht="15" customHeight="1">
      <c r="A3" s="1322" t="s">
        <v>330</v>
      </c>
      <c r="B3" s="1322"/>
      <c r="C3" s="1322"/>
      <c r="D3" s="1322"/>
      <c r="E3" s="1322"/>
      <c r="F3" s="1322"/>
      <c r="G3" s="1322"/>
      <c r="H3" s="1322"/>
      <c r="I3" s="1322"/>
      <c r="J3" s="1322"/>
      <c r="K3" s="1322"/>
      <c r="L3" s="1322"/>
      <c r="M3" s="1322"/>
    </row>
    <row r="4" spans="1:18" s="679" customFormat="1" ht="16.5" customHeight="1">
      <c r="A4" s="1322"/>
      <c r="B4" s="1322"/>
      <c r="C4" s="1322"/>
      <c r="D4" s="1322"/>
      <c r="E4" s="1322"/>
      <c r="F4" s="1322"/>
      <c r="G4" s="1322"/>
      <c r="H4" s="1322"/>
      <c r="I4" s="1322"/>
      <c r="J4" s="1322"/>
      <c r="K4" s="1322"/>
      <c r="L4" s="1322"/>
      <c r="M4" s="1322"/>
    </row>
    <row r="5" spans="1:18" s="76" customFormat="1" ht="15.75"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</row>
    <row r="6" spans="1:18" ht="15">
      <c r="A6" s="689"/>
      <c r="B6" s="1314">
        <v>2018</v>
      </c>
      <c r="C6" s="1315"/>
      <c r="D6" s="1314">
        <v>2019</v>
      </c>
      <c r="E6" s="1315"/>
      <c r="F6" s="1314">
        <v>2020</v>
      </c>
      <c r="G6" s="1315"/>
      <c r="H6" s="1314">
        <v>2021</v>
      </c>
      <c r="I6" s="1315"/>
      <c r="J6" s="1314">
        <v>2022</v>
      </c>
      <c r="K6" s="1315"/>
      <c r="L6" s="1314">
        <v>2023</v>
      </c>
      <c r="M6" s="1315"/>
      <c r="N6" s="1318">
        <v>2024</v>
      </c>
      <c r="O6" s="1319"/>
      <c r="P6" s="422"/>
    </row>
    <row r="7" spans="1:18">
      <c r="A7" s="690" t="s">
        <v>350</v>
      </c>
      <c r="B7" s="1316"/>
      <c r="C7" s="1317"/>
      <c r="D7" s="1316"/>
      <c r="E7" s="1317"/>
      <c r="F7" s="1316"/>
      <c r="G7" s="1317"/>
      <c r="H7" s="1316"/>
      <c r="I7" s="1317"/>
      <c r="J7" s="1316"/>
      <c r="K7" s="1317"/>
      <c r="L7" s="1316"/>
      <c r="M7" s="1317"/>
      <c r="N7" s="1320"/>
      <c r="O7" s="1321"/>
      <c r="P7" s="422"/>
    </row>
    <row r="8" spans="1:18">
      <c r="A8" s="691"/>
      <c r="B8" s="1312" t="s">
        <v>351</v>
      </c>
      <c r="C8" s="1310" t="s">
        <v>352</v>
      </c>
      <c r="D8" s="1312" t="s">
        <v>351</v>
      </c>
      <c r="E8" s="1310" t="s">
        <v>352</v>
      </c>
      <c r="F8" s="1312" t="s">
        <v>351</v>
      </c>
      <c r="G8" s="1310" t="s">
        <v>352</v>
      </c>
      <c r="H8" s="1312" t="s">
        <v>351</v>
      </c>
      <c r="I8" s="1310" t="s">
        <v>352</v>
      </c>
      <c r="J8" s="1312" t="s">
        <v>351</v>
      </c>
      <c r="K8" s="1310" t="s">
        <v>352</v>
      </c>
      <c r="L8" s="1312" t="s">
        <v>351</v>
      </c>
      <c r="M8" s="1310" t="s">
        <v>352</v>
      </c>
      <c r="N8" s="1312" t="s">
        <v>351</v>
      </c>
      <c r="O8" s="1310" t="s">
        <v>352</v>
      </c>
    </row>
    <row r="9" spans="1:18" ht="27" customHeight="1">
      <c r="A9" s="691"/>
      <c r="B9" s="1313"/>
      <c r="C9" s="1311"/>
      <c r="D9" s="1313"/>
      <c r="E9" s="1311"/>
      <c r="F9" s="1313"/>
      <c r="G9" s="1311"/>
      <c r="H9" s="1313"/>
      <c r="I9" s="1311"/>
      <c r="J9" s="1313"/>
      <c r="K9" s="1311"/>
      <c r="L9" s="1313"/>
      <c r="M9" s="1311"/>
      <c r="N9" s="1313"/>
      <c r="O9" s="1311"/>
    </row>
    <row r="10" spans="1:18" ht="13.9" customHeight="1">
      <c r="A10" s="80"/>
      <c r="B10" s="81"/>
      <c r="C10" s="82"/>
      <c r="D10" s="83"/>
      <c r="E10" s="84"/>
      <c r="F10" s="83"/>
      <c r="G10" s="85"/>
      <c r="H10" s="83"/>
      <c r="I10" s="85"/>
      <c r="J10" s="83"/>
      <c r="K10" s="85"/>
      <c r="L10" s="83"/>
      <c r="M10" s="85"/>
      <c r="N10" s="83"/>
      <c r="O10" s="85"/>
    </row>
    <row r="11" spans="1:18" ht="18" customHeight="1">
      <c r="A11" s="680" t="s">
        <v>331</v>
      </c>
      <c r="B11" s="423">
        <v>13654</v>
      </c>
      <c r="C11" s="424">
        <v>0.3</v>
      </c>
      <c r="D11" s="423">
        <v>10963</v>
      </c>
      <c r="E11" s="424">
        <v>0.2</v>
      </c>
      <c r="F11" s="423">
        <v>5597</v>
      </c>
      <c r="G11" s="425">
        <v>0.1</v>
      </c>
      <c r="H11" s="423">
        <v>7342</v>
      </c>
      <c r="I11" s="425">
        <v>0.1</v>
      </c>
      <c r="J11" s="423">
        <v>7532</v>
      </c>
      <c r="K11" s="425">
        <v>0.13064202437552611</v>
      </c>
      <c r="L11" s="423">
        <v>5553</v>
      </c>
      <c r="M11" s="425">
        <v>9.6679924682630258E-2</v>
      </c>
      <c r="N11" s="423">
        <v>7928</v>
      </c>
      <c r="O11" s="425">
        <v>0.12403331690090055</v>
      </c>
      <c r="P11" s="426"/>
      <c r="R11" s="86"/>
    </row>
    <row r="12" spans="1:18" ht="21" customHeight="1">
      <c r="A12" s="680" t="s">
        <v>332</v>
      </c>
      <c r="B12" s="423">
        <v>8618</v>
      </c>
      <c r="C12" s="424">
        <v>0.2</v>
      </c>
      <c r="D12" s="423">
        <v>2286</v>
      </c>
      <c r="E12" s="427">
        <v>0.05</v>
      </c>
      <c r="F12" s="423">
        <v>2410</v>
      </c>
      <c r="G12" s="428">
        <v>0.05</v>
      </c>
      <c r="H12" s="423">
        <v>2370</v>
      </c>
      <c r="I12" s="428">
        <v>0.04</v>
      </c>
      <c r="J12" s="423">
        <v>866</v>
      </c>
      <c r="K12" s="428">
        <v>1.5020710715507913E-2</v>
      </c>
      <c r="L12" s="423">
        <v>6633</v>
      </c>
      <c r="M12" s="425">
        <v>0.1154831515252812</v>
      </c>
      <c r="N12" s="423">
        <v>6525</v>
      </c>
      <c r="O12" s="425">
        <v>0.10208342492159132</v>
      </c>
      <c r="P12" s="426"/>
      <c r="R12" s="86"/>
    </row>
    <row r="13" spans="1:18" ht="33.75" customHeight="1">
      <c r="A13" s="681" t="s">
        <v>333</v>
      </c>
      <c r="B13" s="423">
        <v>107103</v>
      </c>
      <c r="C13" s="424">
        <v>2.2999999999999998</v>
      </c>
      <c r="D13" s="423">
        <v>106650</v>
      </c>
      <c r="E13" s="424">
        <v>2.2000000000000002</v>
      </c>
      <c r="F13" s="423">
        <v>137012</v>
      </c>
      <c r="G13" s="425">
        <v>2.7</v>
      </c>
      <c r="H13" s="423">
        <v>163344</v>
      </c>
      <c r="I13" s="425">
        <v>2.8</v>
      </c>
      <c r="J13" s="423">
        <v>146346</v>
      </c>
      <c r="K13" s="425">
        <v>2.5383613514684997</v>
      </c>
      <c r="L13" s="423">
        <v>144532</v>
      </c>
      <c r="M13" s="425">
        <v>2.516359242612987</v>
      </c>
      <c r="N13" s="423">
        <v>137005</v>
      </c>
      <c r="O13" s="425">
        <v>2.143439023966685</v>
      </c>
      <c r="P13" s="426"/>
      <c r="R13" s="86"/>
    </row>
    <row r="14" spans="1:18" ht="33.75" customHeight="1">
      <c r="A14" s="682" t="s">
        <v>334</v>
      </c>
      <c r="B14" s="423">
        <v>421699</v>
      </c>
      <c r="C14" s="424">
        <v>9.1</v>
      </c>
      <c r="D14" s="423">
        <v>372976</v>
      </c>
      <c r="E14" s="424">
        <v>7.8</v>
      </c>
      <c r="F14" s="423">
        <v>309216</v>
      </c>
      <c r="G14" s="425">
        <v>6</v>
      </c>
      <c r="H14" s="423">
        <v>345373</v>
      </c>
      <c r="I14" s="425">
        <v>5.9</v>
      </c>
      <c r="J14" s="423">
        <v>450501</v>
      </c>
      <c r="K14" s="425">
        <v>7.8139090046732447</v>
      </c>
      <c r="L14" s="423">
        <v>505316</v>
      </c>
      <c r="M14" s="425">
        <v>8.7977512733527803</v>
      </c>
      <c r="N14" s="423">
        <v>563392</v>
      </c>
      <c r="O14" s="425">
        <v>8.8142505645096048</v>
      </c>
      <c r="P14" s="426"/>
      <c r="R14" s="86"/>
    </row>
    <row r="15" spans="1:18" ht="16.149999999999999" customHeight="1">
      <c r="A15" s="680" t="s">
        <v>335</v>
      </c>
      <c r="B15" s="423">
        <v>22922</v>
      </c>
      <c r="C15" s="424">
        <v>0.5</v>
      </c>
      <c r="D15" s="423">
        <v>21994</v>
      </c>
      <c r="E15" s="424">
        <v>0.5</v>
      </c>
      <c r="F15" s="423">
        <v>25678</v>
      </c>
      <c r="G15" s="425">
        <v>0.5</v>
      </c>
      <c r="H15" s="423">
        <v>48935</v>
      </c>
      <c r="I15" s="425">
        <v>0.8</v>
      </c>
      <c r="J15" s="423">
        <v>78300</v>
      </c>
      <c r="K15" s="425">
        <v>1.3581081397508887</v>
      </c>
      <c r="L15" s="423">
        <v>77906</v>
      </c>
      <c r="M15" s="425">
        <v>1.3563742503736704</v>
      </c>
      <c r="N15" s="423">
        <v>66023</v>
      </c>
      <c r="O15" s="425">
        <v>1.0329278105131379</v>
      </c>
      <c r="P15" s="426"/>
      <c r="R15" s="86"/>
    </row>
    <row r="16" spans="1:18" ht="21.75" customHeight="1">
      <c r="A16" s="680" t="s">
        <v>336</v>
      </c>
      <c r="B16" s="423">
        <v>146895</v>
      </c>
      <c r="C16" s="424">
        <v>3.2</v>
      </c>
      <c r="D16" s="423">
        <v>140952</v>
      </c>
      <c r="E16" s="424">
        <v>2.9</v>
      </c>
      <c r="F16" s="423">
        <v>129807</v>
      </c>
      <c r="G16" s="425">
        <v>2.5</v>
      </c>
      <c r="H16" s="423">
        <v>149765</v>
      </c>
      <c r="I16" s="425">
        <v>2.5</v>
      </c>
      <c r="J16" s="423">
        <v>187972</v>
      </c>
      <c r="K16" s="425">
        <v>3.2603614718423248</v>
      </c>
      <c r="L16" s="423">
        <v>190924</v>
      </c>
      <c r="M16" s="425">
        <v>3.3240622978761931</v>
      </c>
      <c r="N16" s="423">
        <v>241631</v>
      </c>
      <c r="O16" s="425">
        <v>3.7803095857822275</v>
      </c>
      <c r="P16" s="426"/>
      <c r="R16" s="86"/>
    </row>
    <row r="17" spans="1:18" ht="20.25" customHeight="1">
      <c r="A17" s="680" t="s">
        <v>337</v>
      </c>
      <c r="B17" s="423">
        <v>1405673</v>
      </c>
      <c r="C17" s="424">
        <v>30.2</v>
      </c>
      <c r="D17" s="423">
        <v>1497987</v>
      </c>
      <c r="E17" s="424">
        <v>31.3</v>
      </c>
      <c r="F17" s="423">
        <v>1555058</v>
      </c>
      <c r="G17" s="425">
        <v>30.4</v>
      </c>
      <c r="H17" s="423">
        <v>1652649</v>
      </c>
      <c r="I17" s="425">
        <v>28</v>
      </c>
      <c r="J17" s="423">
        <v>1462378</v>
      </c>
      <c r="K17" s="425">
        <v>25.364846298756387</v>
      </c>
      <c r="L17" s="423">
        <v>1363650</v>
      </c>
      <c r="M17" s="425">
        <v>23.741685448130514</v>
      </c>
      <c r="N17" s="423">
        <v>1560061</v>
      </c>
      <c r="O17" s="425">
        <v>24.407106508291598</v>
      </c>
      <c r="P17" s="426"/>
      <c r="R17" s="86"/>
    </row>
    <row r="18" spans="1:18" ht="21" customHeight="1">
      <c r="A18" s="680" t="s">
        <v>338</v>
      </c>
      <c r="B18" s="423">
        <v>783843</v>
      </c>
      <c r="C18" s="424">
        <v>16.899999999999999</v>
      </c>
      <c r="D18" s="423">
        <v>760367</v>
      </c>
      <c r="E18" s="424">
        <v>15.9</v>
      </c>
      <c r="F18" s="423">
        <v>985425</v>
      </c>
      <c r="G18" s="425">
        <v>19.2</v>
      </c>
      <c r="H18" s="423">
        <v>1097779</v>
      </c>
      <c r="I18" s="425">
        <v>18.600000000000001</v>
      </c>
      <c r="J18" s="423">
        <v>953892</v>
      </c>
      <c r="K18" s="425">
        <v>16.54519143861117</v>
      </c>
      <c r="L18" s="423">
        <v>862314</v>
      </c>
      <c r="M18" s="425">
        <v>15.013227547771949</v>
      </c>
      <c r="N18" s="423">
        <v>901822</v>
      </c>
      <c r="O18" s="425">
        <v>14.108977537109476</v>
      </c>
      <c r="P18" s="426"/>
      <c r="R18" s="86"/>
    </row>
    <row r="19" spans="1:18" ht="18.75" customHeight="1">
      <c r="A19" s="680" t="s">
        <v>339</v>
      </c>
      <c r="B19" s="423">
        <v>66160</v>
      </c>
      <c r="C19" s="424">
        <v>1.4</v>
      </c>
      <c r="D19" s="423">
        <v>58155</v>
      </c>
      <c r="E19" s="424">
        <v>1.2</v>
      </c>
      <c r="F19" s="423">
        <v>69699</v>
      </c>
      <c r="G19" s="425">
        <v>1.4</v>
      </c>
      <c r="H19" s="423">
        <v>102916</v>
      </c>
      <c r="I19" s="425">
        <v>1.7</v>
      </c>
      <c r="J19" s="423">
        <v>94070</v>
      </c>
      <c r="K19" s="425">
        <v>1.6316377101707036</v>
      </c>
      <c r="L19" s="423">
        <v>97143</v>
      </c>
      <c r="M19" s="425">
        <v>1.6912980233107782</v>
      </c>
      <c r="N19" s="423">
        <v>96862</v>
      </c>
      <c r="O19" s="425">
        <v>1.5154030198858512</v>
      </c>
      <c r="P19" s="426"/>
      <c r="R19" s="86"/>
    </row>
    <row r="20" spans="1:18" ht="20.25" customHeight="1">
      <c r="A20" s="680" t="s">
        <v>340</v>
      </c>
      <c r="B20" s="423">
        <v>222033</v>
      </c>
      <c r="C20" s="424">
        <v>4.8</v>
      </c>
      <c r="D20" s="423">
        <v>229484</v>
      </c>
      <c r="E20" s="424">
        <v>4.8</v>
      </c>
      <c r="F20" s="423">
        <v>229566</v>
      </c>
      <c r="G20" s="425">
        <v>4.5</v>
      </c>
      <c r="H20" s="423">
        <v>227468</v>
      </c>
      <c r="I20" s="425">
        <v>3.9</v>
      </c>
      <c r="J20" s="423">
        <v>191486</v>
      </c>
      <c r="K20" s="425">
        <v>3.3213115612814641</v>
      </c>
      <c r="L20" s="423">
        <v>176207</v>
      </c>
      <c r="M20" s="425">
        <v>3.0678335113546247</v>
      </c>
      <c r="N20" s="423">
        <v>234802</v>
      </c>
      <c r="O20" s="425">
        <v>3.6734700901822968</v>
      </c>
      <c r="P20" s="426"/>
      <c r="R20" s="86"/>
    </row>
    <row r="21" spans="1:18" ht="21.75" customHeight="1">
      <c r="A21" s="680" t="s">
        <v>341</v>
      </c>
      <c r="B21" s="423">
        <v>79744</v>
      </c>
      <c r="C21" s="424">
        <v>1.7</v>
      </c>
      <c r="D21" s="423">
        <v>73816</v>
      </c>
      <c r="E21" s="424">
        <v>1.5</v>
      </c>
      <c r="F21" s="423">
        <v>75740</v>
      </c>
      <c r="G21" s="425">
        <v>1.5</v>
      </c>
      <c r="H21" s="423">
        <v>84281</v>
      </c>
      <c r="I21" s="425">
        <v>1.4</v>
      </c>
      <c r="J21" s="423">
        <v>78663</v>
      </c>
      <c r="K21" s="425">
        <v>1.3644043499006915</v>
      </c>
      <c r="L21" s="423">
        <v>74559</v>
      </c>
      <c r="M21" s="425">
        <v>1.2981016575566773</v>
      </c>
      <c r="N21" s="423">
        <v>96287</v>
      </c>
      <c r="O21" s="425">
        <v>1.5064071625172819</v>
      </c>
      <c r="P21" s="426"/>
      <c r="R21" s="86"/>
    </row>
    <row r="22" spans="1:18" ht="21" customHeight="1">
      <c r="A22" s="680" t="s">
        <v>342</v>
      </c>
      <c r="B22" s="423">
        <v>494918</v>
      </c>
      <c r="C22" s="424">
        <v>10.6</v>
      </c>
      <c r="D22" s="423">
        <v>582427</v>
      </c>
      <c r="E22" s="424">
        <v>12.2</v>
      </c>
      <c r="F22" s="423">
        <v>616788</v>
      </c>
      <c r="G22" s="425">
        <v>12</v>
      </c>
      <c r="H22" s="423">
        <v>842869</v>
      </c>
      <c r="I22" s="425">
        <v>14.3</v>
      </c>
      <c r="J22" s="423">
        <v>837392</v>
      </c>
      <c r="K22" s="425">
        <v>14.524506913949885</v>
      </c>
      <c r="L22" s="423">
        <v>751537</v>
      </c>
      <c r="M22" s="425">
        <v>13.084556195967926</v>
      </c>
      <c r="N22" s="423">
        <v>887229</v>
      </c>
      <c r="O22" s="425">
        <v>13.880670499579853</v>
      </c>
      <c r="P22" s="426"/>
      <c r="R22" s="86"/>
    </row>
    <row r="23" spans="1:18" ht="22.5" customHeight="1">
      <c r="A23" s="681" t="s">
        <v>343</v>
      </c>
      <c r="B23" s="423">
        <v>253582</v>
      </c>
      <c r="C23" s="424">
        <v>5.5</v>
      </c>
      <c r="D23" s="423">
        <v>293838</v>
      </c>
      <c r="E23" s="424">
        <v>6.1</v>
      </c>
      <c r="F23" s="423">
        <v>332650</v>
      </c>
      <c r="G23" s="425">
        <v>6.5</v>
      </c>
      <c r="H23" s="423">
        <v>392973</v>
      </c>
      <c r="I23" s="425">
        <v>6.7</v>
      </c>
      <c r="J23" s="423">
        <v>498261</v>
      </c>
      <c r="K23" s="425">
        <v>8.6423029351266614</v>
      </c>
      <c r="L23" s="423">
        <v>653421</v>
      </c>
      <c r="M23" s="425">
        <v>11.376317858103539</v>
      </c>
      <c r="N23" s="423">
        <v>765632</v>
      </c>
      <c r="O23" s="425">
        <v>11.978289163152155</v>
      </c>
      <c r="P23" s="426"/>
      <c r="R23" s="86"/>
    </row>
    <row r="24" spans="1:18" s="87" customFormat="1" ht="32.450000000000003" customHeight="1">
      <c r="A24" s="683" t="s">
        <v>344</v>
      </c>
      <c r="B24" s="423">
        <v>621796</v>
      </c>
      <c r="C24" s="424">
        <v>13.4</v>
      </c>
      <c r="D24" s="423">
        <v>628755</v>
      </c>
      <c r="E24" s="424">
        <v>13.2</v>
      </c>
      <c r="F24" s="423">
        <v>648794</v>
      </c>
      <c r="G24" s="425">
        <v>12.7</v>
      </c>
      <c r="H24" s="423">
        <v>781588</v>
      </c>
      <c r="I24" s="425">
        <v>13.2</v>
      </c>
      <c r="J24" s="423">
        <v>777713</v>
      </c>
      <c r="K24" s="425">
        <v>13.489378744445501</v>
      </c>
      <c r="L24" s="423">
        <v>834000</v>
      </c>
      <c r="M24" s="425">
        <v>14.52026961738045</v>
      </c>
      <c r="N24" s="423">
        <v>826632</v>
      </c>
      <c r="O24" s="425">
        <v>12.932632292687337</v>
      </c>
      <c r="P24" s="426"/>
      <c r="R24" s="86"/>
    </row>
    <row r="25" spans="1:18" ht="20.25" customHeight="1">
      <c r="A25" s="684" t="s">
        <v>131</v>
      </c>
      <c r="B25" s="429">
        <v>4648640</v>
      </c>
      <c r="C25" s="430">
        <v>100</v>
      </c>
      <c r="D25" s="429">
        <v>4780650</v>
      </c>
      <c r="E25" s="430">
        <v>100</v>
      </c>
      <c r="F25" s="429">
        <v>5123439</v>
      </c>
      <c r="G25" s="431">
        <v>100</v>
      </c>
      <c r="H25" s="429">
        <v>5899652</v>
      </c>
      <c r="I25" s="431">
        <v>100</v>
      </c>
      <c r="J25" s="429">
        <v>5765373</v>
      </c>
      <c r="K25" s="431">
        <v>99.99998265506845</v>
      </c>
      <c r="L25" s="429">
        <v>5743695</v>
      </c>
      <c r="M25" s="431">
        <v>100</v>
      </c>
      <c r="N25" s="429">
        <v>6391831</v>
      </c>
      <c r="O25" s="431">
        <v>100</v>
      </c>
      <c r="P25" s="426"/>
      <c r="R25" s="86"/>
    </row>
    <row r="26" spans="1:18" s="87" customFormat="1" ht="21.75" customHeight="1">
      <c r="A26" s="685" t="s">
        <v>853</v>
      </c>
      <c r="B26" s="1323">
        <v>14.4</v>
      </c>
      <c r="C26" s="1324"/>
      <c r="D26" s="1323">
        <v>13.59</v>
      </c>
      <c r="E26" s="1324"/>
      <c r="F26" s="1325">
        <v>10.29</v>
      </c>
      <c r="G26" s="1326"/>
      <c r="H26" s="1323">
        <v>9.8731688529995321</v>
      </c>
      <c r="I26" s="1324"/>
      <c r="J26" s="1323">
        <v>18.7</v>
      </c>
      <c r="K26" s="1324"/>
      <c r="L26" s="1323">
        <v>14.2075232058805</v>
      </c>
      <c r="M26" s="1324"/>
      <c r="N26" s="1323">
        <v>11.93</v>
      </c>
      <c r="O26" s="1324"/>
    </row>
    <row r="27" spans="1:18">
      <c r="A27" s="686" t="s">
        <v>854</v>
      </c>
      <c r="G27" s="88"/>
      <c r="K27" s="88"/>
      <c r="O27" s="688" t="s">
        <v>158</v>
      </c>
    </row>
    <row r="28" spans="1:18">
      <c r="A28" s="686" t="s">
        <v>345</v>
      </c>
    </row>
    <row r="29" spans="1:18">
      <c r="A29" s="686" t="s">
        <v>346</v>
      </c>
    </row>
    <row r="30" spans="1:18">
      <c r="A30" s="686" t="s">
        <v>347</v>
      </c>
    </row>
    <row r="31" spans="1:18">
      <c r="A31" s="687" t="s">
        <v>348</v>
      </c>
    </row>
    <row r="32" spans="1:18">
      <c r="A32" s="687" t="s">
        <v>349</v>
      </c>
    </row>
  </sheetData>
  <mergeCells count="29">
    <mergeCell ref="L6:M7"/>
    <mergeCell ref="N6:O7"/>
    <mergeCell ref="A3:M4"/>
    <mergeCell ref="N26:O26"/>
    <mergeCell ref="B26:C26"/>
    <mergeCell ref="D26:E26"/>
    <mergeCell ref="F26:G26"/>
    <mergeCell ref="H26:I26"/>
    <mergeCell ref="J26:K26"/>
    <mergeCell ref="L26:M26"/>
    <mergeCell ref="B6:C7"/>
    <mergeCell ref="D6:E7"/>
    <mergeCell ref="F6:G7"/>
    <mergeCell ref="H6:I7"/>
    <mergeCell ref="J6:K7"/>
    <mergeCell ref="B8:B9"/>
    <mergeCell ref="C8:C9"/>
    <mergeCell ref="D8:D9"/>
    <mergeCell ref="E8:E9"/>
    <mergeCell ref="F8:F9"/>
    <mergeCell ref="L8:L9"/>
    <mergeCell ref="M8:M9"/>
    <mergeCell ref="N8:N9"/>
    <mergeCell ref="O8:O9"/>
    <mergeCell ref="G8:G9"/>
    <mergeCell ref="H8:H9"/>
    <mergeCell ref="I8:I9"/>
    <mergeCell ref="J8:J9"/>
    <mergeCell ref="K8:K9"/>
  </mergeCells>
  <hyperlinks>
    <hyperlink ref="O2" location="உள்ளடக்கம்!A1" display="cs;slf;fj;jpw;F jpUk;Gtjw;F" xr:uid="{C28CF21C-416B-44FC-A947-2A95EC7B4CA6}"/>
  </hyperlinks>
  <printOptions horizontalCentered="1" verticalCentered="1"/>
  <pageMargins left="0.75" right="0.75" top="1" bottom="1" header="0.5" footer="0.5"/>
  <pageSetup paperSize="9" scale="68" orientation="landscape" r:id="rId1"/>
  <headerFooter alignWithMargins="0">
    <oddHeader>&amp;L&amp;"Calibri"&amp;10&amp;K000000 [Limited Sharing]&amp;1#_x000D_&amp;C&amp;G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FD523-D0E4-4116-8412-B63BAC373ACA}">
  <dimension ref="A1:BJ289"/>
  <sheetViews>
    <sheetView topLeftCell="B1" zoomScaleNormal="100" workbookViewId="0">
      <selection activeCell="N2" sqref="N2"/>
    </sheetView>
  </sheetViews>
  <sheetFormatPr defaultColWidth="9.33203125" defaultRowHeight="12.75"/>
  <cols>
    <col min="1" max="1" width="88.83203125" style="105" customWidth="1"/>
    <col min="2" max="2" width="15.33203125" style="105" customWidth="1"/>
    <col min="3" max="3" width="16.1640625" style="105" customWidth="1"/>
    <col min="4" max="4" width="16.33203125" style="105" customWidth="1"/>
    <col min="5" max="5" width="14.1640625" style="105" customWidth="1"/>
    <col min="6" max="6" width="17.1640625" style="105" customWidth="1"/>
    <col min="7" max="7" width="14.1640625" style="105" customWidth="1"/>
    <col min="8" max="8" width="17.33203125" style="105" customWidth="1"/>
    <col min="9" max="9" width="14.1640625" style="105" customWidth="1"/>
    <col min="10" max="10" width="16.6640625" style="105" customWidth="1"/>
    <col min="11" max="11" width="14.1640625" style="105" customWidth="1"/>
    <col min="12" max="12" width="16" style="105" customWidth="1"/>
    <col min="13" max="13" width="14.1640625" style="105" customWidth="1"/>
    <col min="14" max="14" width="13.83203125" style="106" customWidth="1"/>
    <col min="15" max="16384" width="9.33203125" style="79"/>
  </cols>
  <sheetData>
    <row r="1" spans="1:62" s="76" customFormat="1" ht="15.75">
      <c r="A1" s="597" t="s">
        <v>116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692" t="s">
        <v>353</v>
      </c>
      <c r="O1" s="89"/>
      <c r="P1" s="89"/>
      <c r="Q1" s="89"/>
      <c r="R1" s="89"/>
      <c r="S1" s="89"/>
      <c r="T1" s="89"/>
      <c r="U1" s="89"/>
      <c r="V1" s="89"/>
      <c r="W1" s="89"/>
      <c r="X1" s="1328"/>
      <c r="Y1" s="1328"/>
      <c r="Z1" s="1328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</row>
    <row r="2" spans="1:62" s="76" customFormat="1" ht="15.75">
      <c r="A2" s="75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1130" t="s">
        <v>806</v>
      </c>
      <c r="O2" s="89"/>
      <c r="P2" s="89"/>
      <c r="Q2" s="89"/>
      <c r="R2" s="89"/>
      <c r="S2" s="89"/>
      <c r="T2" s="89"/>
      <c r="U2" s="89"/>
      <c r="V2" s="89"/>
      <c r="W2" s="89"/>
      <c r="X2" s="90"/>
      <c r="Y2" s="90"/>
      <c r="Z2" s="90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</row>
    <row r="3" spans="1:62" s="695" customFormat="1" ht="15" customHeight="1">
      <c r="A3" s="1329" t="s">
        <v>354</v>
      </c>
      <c r="B3" s="1329"/>
      <c r="C3" s="1329"/>
      <c r="D3" s="1329"/>
      <c r="E3" s="1329"/>
      <c r="F3" s="1329"/>
      <c r="G3" s="1329"/>
      <c r="H3" s="1329"/>
      <c r="I3" s="1329"/>
      <c r="J3" s="1329"/>
      <c r="K3" s="1329"/>
      <c r="L3" s="1329"/>
      <c r="M3" s="1329"/>
      <c r="N3" s="1329"/>
      <c r="O3" s="693"/>
      <c r="P3" s="693"/>
      <c r="Q3" s="693"/>
      <c r="R3" s="693"/>
      <c r="S3" s="693"/>
      <c r="T3" s="693"/>
      <c r="U3" s="693"/>
      <c r="V3" s="693"/>
      <c r="W3" s="693"/>
      <c r="X3" s="693"/>
      <c r="Y3" s="693"/>
      <c r="Z3" s="693"/>
      <c r="AA3" s="694"/>
      <c r="AB3" s="694"/>
      <c r="AC3" s="694"/>
      <c r="AD3" s="694"/>
      <c r="AE3" s="694"/>
      <c r="AF3" s="694"/>
      <c r="AG3" s="694"/>
      <c r="AH3" s="694"/>
      <c r="AI3" s="694"/>
      <c r="AJ3" s="694"/>
      <c r="AK3" s="694"/>
      <c r="AL3" s="694"/>
      <c r="AM3" s="694"/>
      <c r="AN3" s="694"/>
      <c r="AO3" s="694"/>
      <c r="AP3" s="694"/>
      <c r="AQ3" s="694"/>
      <c r="AR3" s="694"/>
      <c r="AS3" s="694"/>
      <c r="AT3" s="694"/>
      <c r="AU3" s="694"/>
      <c r="AV3" s="694"/>
      <c r="AW3" s="694"/>
      <c r="AX3" s="694"/>
      <c r="AY3" s="694"/>
      <c r="AZ3" s="694"/>
      <c r="BA3" s="694"/>
      <c r="BB3" s="694"/>
      <c r="BC3" s="694"/>
      <c r="BD3" s="694"/>
      <c r="BE3" s="694"/>
      <c r="BF3" s="694"/>
      <c r="BG3" s="694"/>
      <c r="BH3" s="694"/>
      <c r="BI3" s="694"/>
      <c r="BJ3" s="694"/>
    </row>
    <row r="4" spans="1:62" s="76" customFormat="1" ht="15.75">
      <c r="A4" s="432"/>
      <c r="B4" s="91"/>
      <c r="C4" s="91"/>
      <c r="D4" s="91"/>
      <c r="E4" s="91"/>
      <c r="F4" s="91"/>
      <c r="G4" s="91"/>
      <c r="H4" s="91"/>
      <c r="I4" s="91"/>
      <c r="J4" s="432"/>
      <c r="K4" s="432"/>
      <c r="L4" s="432"/>
      <c r="M4" s="432"/>
      <c r="N4" s="433"/>
    </row>
    <row r="5" spans="1:62" ht="16.5" customHeight="1">
      <c r="A5" s="1330" t="s">
        <v>350</v>
      </c>
      <c r="B5" s="1333" t="s">
        <v>360</v>
      </c>
      <c r="C5" s="1334" t="s">
        <v>58</v>
      </c>
      <c r="D5" s="1333" t="s">
        <v>355</v>
      </c>
      <c r="E5" s="1334" t="s">
        <v>58</v>
      </c>
      <c r="F5" s="1333" t="s">
        <v>356</v>
      </c>
      <c r="G5" s="1334" t="s">
        <v>58</v>
      </c>
      <c r="H5" s="1333" t="s">
        <v>361</v>
      </c>
      <c r="I5" s="1334" t="s">
        <v>58</v>
      </c>
      <c r="J5" s="1335" t="s">
        <v>362</v>
      </c>
      <c r="K5" s="1336" t="s">
        <v>58</v>
      </c>
      <c r="L5" s="1337" t="s">
        <v>363</v>
      </c>
      <c r="M5" s="1338"/>
      <c r="N5" s="1339"/>
    </row>
    <row r="6" spans="1:62" ht="12.75" customHeight="1">
      <c r="A6" s="1331"/>
      <c r="B6" s="1340" t="s">
        <v>357</v>
      </c>
      <c r="C6" s="1340" t="s">
        <v>358</v>
      </c>
      <c r="D6" s="1340" t="s">
        <v>357</v>
      </c>
      <c r="E6" s="1340" t="s">
        <v>358</v>
      </c>
      <c r="F6" s="1340" t="s">
        <v>357</v>
      </c>
      <c r="G6" s="1340" t="s">
        <v>358</v>
      </c>
      <c r="H6" s="1340" t="s">
        <v>357</v>
      </c>
      <c r="I6" s="1340" t="s">
        <v>358</v>
      </c>
      <c r="J6" s="1340" t="s">
        <v>357</v>
      </c>
      <c r="K6" s="1340" t="s">
        <v>358</v>
      </c>
      <c r="L6" s="1340" t="s">
        <v>357</v>
      </c>
      <c r="M6" s="1340" t="s">
        <v>358</v>
      </c>
      <c r="N6" s="1343" t="s">
        <v>359</v>
      </c>
    </row>
    <row r="7" spans="1:62" ht="46.5" customHeight="1">
      <c r="A7" s="1332"/>
      <c r="B7" s="1341"/>
      <c r="C7" s="1341"/>
      <c r="D7" s="1341"/>
      <c r="E7" s="1341"/>
      <c r="F7" s="1341"/>
      <c r="G7" s="1341"/>
      <c r="H7" s="1341"/>
      <c r="I7" s="1341"/>
      <c r="J7" s="1341"/>
      <c r="K7" s="1341"/>
      <c r="L7" s="1341"/>
      <c r="M7" s="1341"/>
      <c r="N7" s="1344"/>
    </row>
    <row r="8" spans="1:62">
      <c r="A8" s="696" t="s">
        <v>364</v>
      </c>
      <c r="B8" s="434">
        <v>471132</v>
      </c>
      <c r="C8" s="435">
        <v>7.8</v>
      </c>
      <c r="D8" s="434">
        <v>489698</v>
      </c>
      <c r="E8" s="435">
        <v>7.7</v>
      </c>
      <c r="F8" s="434">
        <v>551682</v>
      </c>
      <c r="G8" s="435">
        <v>7.7</v>
      </c>
      <c r="H8" s="92">
        <v>643635</v>
      </c>
      <c r="I8" s="435">
        <v>8.5</v>
      </c>
      <c r="J8" s="92">
        <v>657588.57151759497</v>
      </c>
      <c r="K8" s="435">
        <v>8.7959365423498959</v>
      </c>
      <c r="L8" s="92">
        <v>740356.61777941859</v>
      </c>
      <c r="M8" s="93">
        <v>8.9604749577012441</v>
      </c>
      <c r="N8" s="435">
        <v>12.586600474337626</v>
      </c>
    </row>
    <row r="9" spans="1:62">
      <c r="A9" s="697" t="s">
        <v>365</v>
      </c>
      <c r="B9" s="436"/>
      <c r="C9" s="437"/>
      <c r="D9" s="436"/>
      <c r="E9" s="437"/>
      <c r="F9" s="436"/>
      <c r="G9" s="437"/>
      <c r="H9" s="438"/>
      <c r="I9" s="437"/>
      <c r="J9" s="438"/>
      <c r="K9" s="437"/>
      <c r="L9" s="438"/>
      <c r="M9" s="437"/>
      <c r="N9" s="439"/>
    </row>
    <row r="10" spans="1:62">
      <c r="A10" s="698" t="s">
        <v>366</v>
      </c>
      <c r="B10" s="440">
        <v>95828</v>
      </c>
      <c r="C10" s="441">
        <v>1.6</v>
      </c>
      <c r="D10" s="440">
        <v>102009</v>
      </c>
      <c r="E10" s="441">
        <v>1.6</v>
      </c>
      <c r="F10" s="440">
        <v>101224</v>
      </c>
      <c r="G10" s="441">
        <v>1.4</v>
      </c>
      <c r="H10" s="442">
        <v>125563</v>
      </c>
      <c r="I10" s="441">
        <v>1.7</v>
      </c>
      <c r="J10" s="442">
        <v>129109.8845340838</v>
      </c>
      <c r="K10" s="441">
        <v>1.7269800609993373</v>
      </c>
      <c r="L10" s="442">
        <v>162880.36682184413</v>
      </c>
      <c r="M10" s="441">
        <v>1.9713276182845783</v>
      </c>
      <c r="N10" s="443">
        <v>26.156387955598582</v>
      </c>
    </row>
    <row r="11" spans="1:62">
      <c r="A11" s="698" t="s">
        <v>367</v>
      </c>
      <c r="B11" s="440">
        <v>25899</v>
      </c>
      <c r="C11" s="441">
        <v>0.4</v>
      </c>
      <c r="D11" s="440">
        <v>30812</v>
      </c>
      <c r="E11" s="441">
        <v>0.5</v>
      </c>
      <c r="F11" s="440">
        <v>41418</v>
      </c>
      <c r="G11" s="441">
        <v>0.6</v>
      </c>
      <c r="H11" s="442">
        <v>59730</v>
      </c>
      <c r="I11" s="441">
        <v>0.8</v>
      </c>
      <c r="J11" s="442">
        <v>51173.280908400848</v>
      </c>
      <c r="K11" s="441">
        <v>0.68449628085134018</v>
      </c>
      <c r="L11" s="442">
        <v>47433.036812316408</v>
      </c>
      <c r="M11" s="441">
        <v>0.57407812440343908</v>
      </c>
      <c r="N11" s="443">
        <v>-7.3089784936389011</v>
      </c>
    </row>
    <row r="12" spans="1:62">
      <c r="A12" s="698" t="s">
        <v>368</v>
      </c>
      <c r="B12" s="440">
        <v>24717</v>
      </c>
      <c r="C12" s="441">
        <v>0.4</v>
      </c>
      <c r="D12" s="440">
        <v>27849</v>
      </c>
      <c r="E12" s="441">
        <v>0.4</v>
      </c>
      <c r="F12" s="440">
        <v>33743</v>
      </c>
      <c r="G12" s="441">
        <v>0.5</v>
      </c>
      <c r="H12" s="442">
        <v>29260</v>
      </c>
      <c r="I12" s="441">
        <v>0.4</v>
      </c>
      <c r="J12" s="442">
        <v>28755.205078068742</v>
      </c>
      <c r="K12" s="441">
        <v>0.38463101410846606</v>
      </c>
      <c r="L12" s="442">
        <v>38229.937288329755</v>
      </c>
      <c r="M12" s="441">
        <v>0.46269377146113311</v>
      </c>
      <c r="N12" s="443">
        <v>32.949624892389586</v>
      </c>
    </row>
    <row r="13" spans="1:62">
      <c r="A13" s="698" t="s">
        <v>369</v>
      </c>
      <c r="B13" s="440">
        <v>38015</v>
      </c>
      <c r="C13" s="441">
        <v>0.6</v>
      </c>
      <c r="D13" s="440">
        <v>38554</v>
      </c>
      <c r="E13" s="441">
        <v>0.6</v>
      </c>
      <c r="F13" s="440">
        <v>44446</v>
      </c>
      <c r="G13" s="441">
        <v>0.6</v>
      </c>
      <c r="H13" s="442">
        <v>34452</v>
      </c>
      <c r="I13" s="441">
        <v>0.5</v>
      </c>
      <c r="J13" s="442">
        <v>41013.998573467281</v>
      </c>
      <c r="K13" s="441">
        <v>0.54860522890123653</v>
      </c>
      <c r="L13" s="442">
        <v>49793.103556208356</v>
      </c>
      <c r="M13" s="441">
        <v>0.60264181715542031</v>
      </c>
      <c r="N13" s="443">
        <v>21.405142849008733</v>
      </c>
    </row>
    <row r="14" spans="1:62">
      <c r="A14" s="698" t="s">
        <v>370</v>
      </c>
      <c r="B14" s="440">
        <v>30822</v>
      </c>
      <c r="C14" s="441">
        <v>0.5</v>
      </c>
      <c r="D14" s="440">
        <v>29193</v>
      </c>
      <c r="E14" s="441">
        <v>0.5</v>
      </c>
      <c r="F14" s="440">
        <v>30889</v>
      </c>
      <c r="G14" s="441">
        <v>0.4</v>
      </c>
      <c r="H14" s="442">
        <v>35383</v>
      </c>
      <c r="I14" s="441">
        <v>0.5</v>
      </c>
      <c r="J14" s="442">
        <v>34036.002790975217</v>
      </c>
      <c r="K14" s="441">
        <v>0.45526721976592549</v>
      </c>
      <c r="L14" s="442">
        <v>42198.690445182037</v>
      </c>
      <c r="M14" s="441">
        <v>0.51072726291817572</v>
      </c>
      <c r="N14" s="443">
        <v>23.982509651136795</v>
      </c>
    </row>
    <row r="15" spans="1:62">
      <c r="A15" s="698" t="s">
        <v>371</v>
      </c>
      <c r="B15" s="440">
        <v>26176</v>
      </c>
      <c r="C15" s="441">
        <v>0.4</v>
      </c>
      <c r="D15" s="440">
        <v>26248</v>
      </c>
      <c r="E15" s="441">
        <v>0.4</v>
      </c>
      <c r="F15" s="440">
        <v>27702</v>
      </c>
      <c r="G15" s="441">
        <v>0.4</v>
      </c>
      <c r="H15" s="442">
        <v>40875</v>
      </c>
      <c r="I15" s="441">
        <v>0.5</v>
      </c>
      <c r="J15" s="442">
        <v>42196.504355300814</v>
      </c>
      <c r="K15" s="441">
        <v>0.56442248344075119</v>
      </c>
      <c r="L15" s="442">
        <v>47038.073018783696</v>
      </c>
      <c r="M15" s="441">
        <v>0.56929791025236764</v>
      </c>
      <c r="N15" s="443">
        <v>11.473861964290116</v>
      </c>
    </row>
    <row r="16" spans="1:62">
      <c r="A16" s="698" t="s">
        <v>372</v>
      </c>
      <c r="B16" s="440">
        <v>21532</v>
      </c>
      <c r="C16" s="441">
        <v>0.4</v>
      </c>
      <c r="D16" s="440">
        <v>20531</v>
      </c>
      <c r="E16" s="441">
        <v>0.3</v>
      </c>
      <c r="F16" s="440">
        <v>24020</v>
      </c>
      <c r="G16" s="441">
        <v>0.3</v>
      </c>
      <c r="H16" s="442">
        <v>28275</v>
      </c>
      <c r="I16" s="441">
        <v>0.4</v>
      </c>
      <c r="J16" s="442">
        <v>31112.750140352557</v>
      </c>
      <c r="K16" s="441">
        <v>0.41616565090381358</v>
      </c>
      <c r="L16" s="442">
        <v>34984.425736269557</v>
      </c>
      <c r="M16" s="441">
        <v>0.42341361337408817</v>
      </c>
      <c r="N16" s="443">
        <v>12.444015969181464</v>
      </c>
    </row>
    <row r="17" spans="1:16" ht="13.5">
      <c r="A17" s="699"/>
      <c r="B17" s="440"/>
      <c r="C17" s="441"/>
      <c r="D17" s="440"/>
      <c r="E17" s="441"/>
      <c r="F17" s="440"/>
      <c r="G17" s="441"/>
      <c r="H17" s="442"/>
      <c r="I17" s="441"/>
      <c r="J17" s="442"/>
      <c r="K17" s="441"/>
      <c r="L17" s="442"/>
      <c r="M17" s="441"/>
      <c r="N17" s="443"/>
    </row>
    <row r="18" spans="1:16">
      <c r="A18" s="700" t="s">
        <v>373</v>
      </c>
      <c r="B18" s="444">
        <v>2427025</v>
      </c>
      <c r="C18" s="437">
        <v>40.4</v>
      </c>
      <c r="D18" s="444">
        <v>2540105</v>
      </c>
      <c r="E18" s="437">
        <v>39.799999999999997</v>
      </c>
      <c r="F18" s="444">
        <v>2860878</v>
      </c>
      <c r="G18" s="437">
        <v>39.700000000000003</v>
      </c>
      <c r="H18" s="445">
        <v>3116863</v>
      </c>
      <c r="I18" s="437">
        <v>41</v>
      </c>
      <c r="J18" s="445">
        <v>3027925.0538191935</v>
      </c>
      <c r="K18" s="437">
        <v>40.501671990618519</v>
      </c>
      <c r="L18" s="445">
        <v>3283500.5428865207</v>
      </c>
      <c r="M18" s="437">
        <v>39.739935703389641</v>
      </c>
      <c r="N18" s="439">
        <v>8.4406147617479448</v>
      </c>
    </row>
    <row r="19" spans="1:16">
      <c r="A19" s="697" t="s">
        <v>365</v>
      </c>
      <c r="B19" s="444"/>
      <c r="C19" s="437"/>
      <c r="D19" s="444"/>
      <c r="E19" s="437"/>
      <c r="F19" s="444"/>
      <c r="G19" s="437"/>
      <c r="H19" s="445"/>
      <c r="I19" s="437"/>
      <c r="J19" s="445"/>
      <c r="K19" s="437"/>
      <c r="L19" s="445"/>
      <c r="M19" s="437"/>
      <c r="N19" s="439"/>
    </row>
    <row r="20" spans="1:16">
      <c r="A20" s="701" t="s">
        <v>374</v>
      </c>
      <c r="B20" s="440">
        <v>1197629</v>
      </c>
      <c r="C20" s="441">
        <v>19.899999999999999</v>
      </c>
      <c r="D20" s="440">
        <v>1348558</v>
      </c>
      <c r="E20" s="441">
        <v>21.1</v>
      </c>
      <c r="F20" s="440">
        <v>1525082</v>
      </c>
      <c r="G20" s="441">
        <v>21.2</v>
      </c>
      <c r="H20" s="442">
        <v>1486849</v>
      </c>
      <c r="I20" s="441">
        <v>19.600000000000001</v>
      </c>
      <c r="J20" s="442">
        <v>1487485.2130438434</v>
      </c>
      <c r="K20" s="441">
        <v>19.896674164245841</v>
      </c>
      <c r="L20" s="442">
        <v>1569304.088030667</v>
      </c>
      <c r="M20" s="441">
        <v>18.993157681216974</v>
      </c>
      <c r="N20" s="443">
        <v>5.5004832498063996</v>
      </c>
    </row>
    <row r="21" spans="1:16">
      <c r="A21" s="702" t="s">
        <v>375</v>
      </c>
      <c r="B21" s="440"/>
      <c r="C21" s="441"/>
      <c r="D21" s="440"/>
      <c r="E21" s="441"/>
      <c r="F21" s="440"/>
      <c r="G21" s="441"/>
      <c r="H21" s="442"/>
      <c r="I21" s="441"/>
      <c r="J21" s="442"/>
      <c r="K21" s="441"/>
      <c r="L21" s="442"/>
      <c r="M21" s="441"/>
      <c r="N21" s="443"/>
    </row>
    <row r="22" spans="1:16">
      <c r="A22" s="701" t="s">
        <v>376</v>
      </c>
      <c r="B22" s="440">
        <v>563625</v>
      </c>
      <c r="C22" s="441">
        <v>9.4</v>
      </c>
      <c r="D22" s="440">
        <v>633359</v>
      </c>
      <c r="E22" s="441">
        <v>9.9</v>
      </c>
      <c r="F22" s="440">
        <v>749509</v>
      </c>
      <c r="G22" s="441">
        <v>10.4</v>
      </c>
      <c r="H22" s="442">
        <v>651387</v>
      </c>
      <c r="I22" s="441">
        <v>8.6</v>
      </c>
      <c r="J22" s="442">
        <v>677066.94964353205</v>
      </c>
      <c r="K22" s="441">
        <v>9.0564802703958982</v>
      </c>
      <c r="L22" s="442">
        <v>699601.79330771987</v>
      </c>
      <c r="M22" s="441">
        <v>8.4672226853308405</v>
      </c>
      <c r="N22" s="443">
        <v>3.328303600707752</v>
      </c>
    </row>
    <row r="23" spans="1:16">
      <c r="A23" s="703" t="s">
        <v>377</v>
      </c>
      <c r="B23" s="440">
        <v>85956</v>
      </c>
      <c r="C23" s="441">
        <v>1.4</v>
      </c>
      <c r="D23" s="440">
        <v>91726</v>
      </c>
      <c r="E23" s="441">
        <v>1.4</v>
      </c>
      <c r="F23" s="440">
        <v>99552</v>
      </c>
      <c r="G23" s="441">
        <v>1.4</v>
      </c>
      <c r="H23" s="442">
        <v>91592</v>
      </c>
      <c r="I23" s="441">
        <v>1.2</v>
      </c>
      <c r="J23" s="442">
        <v>88164.824602374778</v>
      </c>
      <c r="K23" s="441">
        <v>1.179296958705049</v>
      </c>
      <c r="L23" s="442">
        <v>110174.94408520889</v>
      </c>
      <c r="M23" s="441">
        <v>1.3334382427790776</v>
      </c>
      <c r="N23" s="443">
        <v>24.964740282873827</v>
      </c>
    </row>
    <row r="24" spans="1:16">
      <c r="A24" s="703" t="s">
        <v>378</v>
      </c>
      <c r="B24" s="440">
        <v>130800</v>
      </c>
      <c r="C24" s="441">
        <v>2.2000000000000002</v>
      </c>
      <c r="D24" s="440">
        <v>148321</v>
      </c>
      <c r="E24" s="441">
        <v>2.2999999999999998</v>
      </c>
      <c r="F24" s="440">
        <v>174692</v>
      </c>
      <c r="G24" s="441">
        <v>2.4</v>
      </c>
      <c r="H24" s="442">
        <v>218326</v>
      </c>
      <c r="I24" s="441">
        <v>2.9</v>
      </c>
      <c r="J24" s="442">
        <v>222808.93184416572</v>
      </c>
      <c r="K24" s="441">
        <v>2.9803030503513033</v>
      </c>
      <c r="L24" s="442">
        <v>233431.34601374381</v>
      </c>
      <c r="M24" s="441">
        <v>2.8252002887098291</v>
      </c>
      <c r="N24" s="443">
        <v>4.767499256720769</v>
      </c>
    </row>
    <row r="25" spans="1:16">
      <c r="A25" s="701" t="s">
        <v>379</v>
      </c>
      <c r="B25" s="440">
        <v>214632</v>
      </c>
      <c r="C25" s="441">
        <v>3.6</v>
      </c>
      <c r="D25" s="440">
        <v>235127</v>
      </c>
      <c r="E25" s="441">
        <v>3.7</v>
      </c>
      <c r="F25" s="440">
        <v>273076</v>
      </c>
      <c r="G25" s="441">
        <v>3.8</v>
      </c>
      <c r="H25" s="442">
        <v>315971</v>
      </c>
      <c r="I25" s="441">
        <v>4.2</v>
      </c>
      <c r="J25" s="442">
        <v>277053.95600088278</v>
      </c>
      <c r="K25" s="441">
        <v>3.7058871174824848</v>
      </c>
      <c r="L25" s="442">
        <v>322720.94286904373</v>
      </c>
      <c r="M25" s="441">
        <v>3.9058649000492376</v>
      </c>
      <c r="N25" s="443">
        <v>16.483066160591274</v>
      </c>
    </row>
    <row r="26" spans="1:16">
      <c r="A26" s="701" t="s">
        <v>380</v>
      </c>
      <c r="B26" s="440">
        <v>21462</v>
      </c>
      <c r="C26" s="441">
        <v>0.4</v>
      </c>
      <c r="D26" s="440">
        <v>19244</v>
      </c>
      <c r="E26" s="441">
        <v>0.3</v>
      </c>
      <c r="F26" s="440">
        <v>23597</v>
      </c>
      <c r="G26" s="441">
        <v>0.3</v>
      </c>
      <c r="H26" s="442">
        <v>19176</v>
      </c>
      <c r="I26" s="441">
        <v>0.3</v>
      </c>
      <c r="J26" s="442">
        <v>28148.832833622255</v>
      </c>
      <c r="K26" s="441">
        <v>0.37652014963452218</v>
      </c>
      <c r="L26" s="442">
        <v>40930.412553689079</v>
      </c>
      <c r="M26" s="441">
        <v>0.49537740041513711</v>
      </c>
      <c r="N26" s="443">
        <v>45.40713924308762</v>
      </c>
    </row>
    <row r="27" spans="1:16">
      <c r="A27" s="701" t="s">
        <v>381</v>
      </c>
      <c r="B27" s="440">
        <v>21446</v>
      </c>
      <c r="C27" s="441">
        <v>0.4</v>
      </c>
      <c r="D27" s="440">
        <v>19341</v>
      </c>
      <c r="E27" s="441">
        <v>0.3</v>
      </c>
      <c r="F27" s="440">
        <v>19674</v>
      </c>
      <c r="G27" s="441">
        <v>0.3</v>
      </c>
      <c r="H27" s="442">
        <v>20156</v>
      </c>
      <c r="I27" s="441">
        <v>0.3</v>
      </c>
      <c r="J27" s="442">
        <v>31324.991762188438</v>
      </c>
      <c r="K27" s="441">
        <v>0.41900460510431836</v>
      </c>
      <c r="L27" s="442">
        <v>40158.490417544141</v>
      </c>
      <c r="M27" s="441">
        <v>0.48603489059741201</v>
      </c>
      <c r="N27" s="443">
        <v>28.199524272559849</v>
      </c>
    </row>
    <row r="28" spans="1:16" ht="25.5">
      <c r="A28" s="704" t="s">
        <v>382</v>
      </c>
      <c r="B28" s="440">
        <v>119807</v>
      </c>
      <c r="C28" s="441">
        <v>2</v>
      </c>
      <c r="D28" s="440">
        <v>115946</v>
      </c>
      <c r="E28" s="441">
        <v>1.8</v>
      </c>
      <c r="F28" s="440">
        <v>141194</v>
      </c>
      <c r="G28" s="441">
        <v>2</v>
      </c>
      <c r="H28" s="442">
        <v>174696</v>
      </c>
      <c r="I28" s="441">
        <v>2.2999999999999998</v>
      </c>
      <c r="J28" s="442">
        <v>180640.67671866226</v>
      </c>
      <c r="K28" s="441">
        <v>2.4162584299748304</v>
      </c>
      <c r="L28" s="442">
        <v>208785.38303488016</v>
      </c>
      <c r="M28" s="441">
        <v>2.5269122356592426</v>
      </c>
      <c r="N28" s="443">
        <v>15.580492072697281</v>
      </c>
    </row>
    <row r="29" spans="1:16">
      <c r="A29" s="701" t="s">
        <v>383</v>
      </c>
      <c r="B29" s="440">
        <v>32137</v>
      </c>
      <c r="C29" s="441">
        <v>0.5</v>
      </c>
      <c r="D29" s="440">
        <v>15127</v>
      </c>
      <c r="E29" s="441">
        <v>0.2</v>
      </c>
      <c r="F29" s="440">
        <v>11344</v>
      </c>
      <c r="G29" s="441">
        <v>0.2</v>
      </c>
      <c r="H29" s="442">
        <v>17119</v>
      </c>
      <c r="I29" s="441">
        <v>0.2</v>
      </c>
      <c r="J29" s="442">
        <v>29520.19179270733</v>
      </c>
      <c r="K29" s="441">
        <v>0.3948635134084052</v>
      </c>
      <c r="L29" s="442">
        <v>27224.319012027609</v>
      </c>
      <c r="M29" s="441">
        <v>0.32949368302995768</v>
      </c>
      <c r="N29" s="443">
        <v>-7.7772962885928614</v>
      </c>
      <c r="P29" s="79" t="s">
        <v>115</v>
      </c>
    </row>
    <row r="30" spans="1:16">
      <c r="A30" s="701" t="s">
        <v>384</v>
      </c>
      <c r="B30" s="440">
        <v>42639</v>
      </c>
      <c r="C30" s="441">
        <v>0.7</v>
      </c>
      <c r="D30" s="440">
        <v>49507</v>
      </c>
      <c r="E30" s="441">
        <v>0.8</v>
      </c>
      <c r="F30" s="440">
        <v>59619</v>
      </c>
      <c r="G30" s="441">
        <v>0.8</v>
      </c>
      <c r="H30" s="442">
        <v>54347</v>
      </c>
      <c r="I30" s="441">
        <v>0.7</v>
      </c>
      <c r="J30" s="442">
        <v>50155.861312163805</v>
      </c>
      <c r="K30" s="441">
        <v>0.67088722711612814</v>
      </c>
      <c r="L30" s="442">
        <v>57243.448024792582</v>
      </c>
      <c r="M30" s="441">
        <v>0.69281272051984066</v>
      </c>
      <c r="N30" s="443">
        <v>14.131123516185925</v>
      </c>
    </row>
    <row r="31" spans="1:16">
      <c r="A31" s="704" t="s">
        <v>385</v>
      </c>
      <c r="B31" s="440">
        <v>192281</v>
      </c>
      <c r="C31" s="441">
        <v>3.2</v>
      </c>
      <c r="D31" s="440">
        <v>132890</v>
      </c>
      <c r="E31" s="441">
        <v>2.1</v>
      </c>
      <c r="F31" s="440">
        <v>152754</v>
      </c>
      <c r="G31" s="441">
        <v>2.1</v>
      </c>
      <c r="H31" s="442">
        <v>143256</v>
      </c>
      <c r="I31" s="441">
        <v>1.9</v>
      </c>
      <c r="J31" s="442">
        <v>170481.91267698433</v>
      </c>
      <c r="K31" s="441">
        <v>2.2803743107403855</v>
      </c>
      <c r="L31" s="442">
        <v>191759.33204612543</v>
      </c>
      <c r="M31" s="441">
        <v>2.3208473476720655</v>
      </c>
      <c r="N31" s="443">
        <v>12.480748857772308</v>
      </c>
    </row>
    <row r="32" spans="1:16">
      <c r="A32" s="701" t="s">
        <v>386</v>
      </c>
      <c r="B32" s="440">
        <v>25168</v>
      </c>
      <c r="C32" s="441">
        <v>0.4</v>
      </c>
      <c r="D32" s="440">
        <v>25672</v>
      </c>
      <c r="E32" s="441">
        <v>0.4</v>
      </c>
      <c r="F32" s="440">
        <v>24619</v>
      </c>
      <c r="G32" s="441">
        <v>0.3</v>
      </c>
      <c r="H32" s="442">
        <v>90369</v>
      </c>
      <c r="I32" s="441">
        <v>1.2</v>
      </c>
      <c r="J32" s="442">
        <v>69548.470472320114</v>
      </c>
      <c r="K32" s="441">
        <v>0.93028370532691784</v>
      </c>
      <c r="L32" s="442">
        <v>71088.894283166854</v>
      </c>
      <c r="M32" s="441">
        <v>0.86038301231849379</v>
      </c>
      <c r="N32" s="443">
        <v>2.2148924345644949</v>
      </c>
    </row>
    <row r="33" spans="1:14" ht="13.5">
      <c r="A33" s="699"/>
      <c r="B33" s="440"/>
      <c r="C33" s="441"/>
      <c r="D33" s="440"/>
      <c r="E33" s="441"/>
      <c r="F33" s="440"/>
      <c r="G33" s="441"/>
      <c r="H33" s="442"/>
      <c r="I33" s="441"/>
      <c r="J33" s="442"/>
      <c r="K33" s="441"/>
      <c r="L33" s="442"/>
      <c r="M33" s="441"/>
      <c r="N33" s="443"/>
    </row>
    <row r="34" spans="1:14">
      <c r="A34" s="700" t="s">
        <v>387</v>
      </c>
      <c r="B34" s="444">
        <v>1692781</v>
      </c>
      <c r="C34" s="437">
        <v>28.2</v>
      </c>
      <c r="D34" s="444">
        <v>1716712</v>
      </c>
      <c r="E34" s="437">
        <v>26.9</v>
      </c>
      <c r="F34" s="444">
        <v>1996478</v>
      </c>
      <c r="G34" s="437">
        <v>27.7</v>
      </c>
      <c r="H34" s="445">
        <v>2028191</v>
      </c>
      <c r="I34" s="437">
        <v>26.7</v>
      </c>
      <c r="J34" s="445">
        <v>2013550.063227308</v>
      </c>
      <c r="K34" s="437">
        <v>26.933343047793723</v>
      </c>
      <c r="L34" s="445">
        <v>2260832.9114971175</v>
      </c>
      <c r="M34" s="437">
        <v>27.362673879755089</v>
      </c>
      <c r="N34" s="439">
        <v>12.28093866578444</v>
      </c>
    </row>
    <row r="35" spans="1:14">
      <c r="A35" s="697" t="s">
        <v>365</v>
      </c>
      <c r="B35" s="444"/>
      <c r="C35" s="437"/>
      <c r="D35" s="444"/>
      <c r="E35" s="437"/>
      <c r="F35" s="444"/>
      <c r="G35" s="437"/>
      <c r="H35" s="445"/>
      <c r="I35" s="437"/>
      <c r="J35" s="445"/>
      <c r="K35" s="437"/>
      <c r="L35" s="445"/>
      <c r="M35" s="437"/>
      <c r="N35" s="439"/>
    </row>
    <row r="36" spans="1:14">
      <c r="A36" s="701" t="s">
        <v>388</v>
      </c>
      <c r="B36" s="440">
        <v>502401</v>
      </c>
      <c r="C36" s="441">
        <v>8.4</v>
      </c>
      <c r="D36" s="440">
        <v>501803</v>
      </c>
      <c r="E36" s="441">
        <v>7.9</v>
      </c>
      <c r="F36" s="440">
        <v>570250</v>
      </c>
      <c r="G36" s="441">
        <v>7.9</v>
      </c>
      <c r="H36" s="442">
        <v>554950</v>
      </c>
      <c r="I36" s="441">
        <v>7.3</v>
      </c>
      <c r="J36" s="442">
        <v>579298.27723403391</v>
      </c>
      <c r="K36" s="441">
        <v>7.7487217788529366</v>
      </c>
      <c r="L36" s="442">
        <v>674283.67725084082</v>
      </c>
      <c r="M36" s="441">
        <v>8.1607996191275873</v>
      </c>
      <c r="N36" s="443">
        <v>16.396630846259747</v>
      </c>
    </row>
    <row r="37" spans="1:14">
      <c r="A37" s="701" t="s">
        <v>389</v>
      </c>
      <c r="B37" s="440">
        <v>235059</v>
      </c>
      <c r="C37" s="441">
        <v>3.9</v>
      </c>
      <c r="D37" s="440">
        <v>261734</v>
      </c>
      <c r="E37" s="441">
        <v>4.0999999999999996</v>
      </c>
      <c r="F37" s="440">
        <v>288197</v>
      </c>
      <c r="G37" s="441">
        <v>4</v>
      </c>
      <c r="H37" s="442">
        <v>384687</v>
      </c>
      <c r="I37" s="441">
        <v>5.0999999999999996</v>
      </c>
      <c r="J37" s="442">
        <v>348169.31483613001</v>
      </c>
      <c r="K37" s="441">
        <v>4.6571295973474802</v>
      </c>
      <c r="L37" s="442">
        <v>324804.84976061137</v>
      </c>
      <c r="M37" s="441">
        <v>3.9310862529319599</v>
      </c>
      <c r="N37" s="443">
        <v>-6.7106617613661355</v>
      </c>
    </row>
    <row r="38" spans="1:14">
      <c r="A38" s="701" t="s">
        <v>390</v>
      </c>
      <c r="B38" s="440">
        <v>370614</v>
      </c>
      <c r="C38" s="441">
        <v>6.2</v>
      </c>
      <c r="D38" s="440">
        <v>350141</v>
      </c>
      <c r="E38" s="441">
        <v>5.5</v>
      </c>
      <c r="F38" s="440">
        <v>437183</v>
      </c>
      <c r="G38" s="441">
        <v>6.1</v>
      </c>
      <c r="H38" s="442">
        <v>354377</v>
      </c>
      <c r="I38" s="441">
        <v>4.7</v>
      </c>
      <c r="J38" s="442">
        <v>314113.45644704404</v>
      </c>
      <c r="K38" s="441">
        <v>4.2015967881407441</v>
      </c>
      <c r="L38" s="442">
        <v>406879.74372376536</v>
      </c>
      <c r="M38" s="441">
        <v>4.92443191143182</v>
      </c>
      <c r="N38" s="443">
        <v>29.532732639348314</v>
      </c>
    </row>
    <row r="39" spans="1:14">
      <c r="A39" s="701" t="s">
        <v>391</v>
      </c>
      <c r="B39" s="440">
        <v>89438</v>
      </c>
      <c r="C39" s="441">
        <v>1.5</v>
      </c>
      <c r="D39" s="440">
        <v>71981</v>
      </c>
      <c r="E39" s="441">
        <v>1.1000000000000001</v>
      </c>
      <c r="F39" s="440">
        <v>80711</v>
      </c>
      <c r="G39" s="441">
        <v>1.1000000000000001</v>
      </c>
      <c r="H39" s="442">
        <v>66676</v>
      </c>
      <c r="I39" s="441">
        <v>0.9</v>
      </c>
      <c r="J39" s="442">
        <v>58383.819288576255</v>
      </c>
      <c r="K39" s="441">
        <v>0.78094479102211689</v>
      </c>
      <c r="L39" s="442">
        <v>67332.491527851234</v>
      </c>
      <c r="M39" s="441">
        <v>0.81491958022140398</v>
      </c>
      <c r="N39" s="443">
        <v>15.32731559585711</v>
      </c>
    </row>
    <row r="40" spans="1:14">
      <c r="A40" s="701" t="s">
        <v>392</v>
      </c>
      <c r="B40" s="440">
        <v>61837</v>
      </c>
      <c r="C40" s="441">
        <v>1</v>
      </c>
      <c r="D40" s="440">
        <v>63254</v>
      </c>
      <c r="E40" s="441">
        <v>1</v>
      </c>
      <c r="F40" s="440">
        <v>96593</v>
      </c>
      <c r="G40" s="441">
        <v>1.3</v>
      </c>
      <c r="H40" s="442">
        <v>71906</v>
      </c>
      <c r="I40" s="441">
        <v>0.9</v>
      </c>
      <c r="J40" s="442">
        <v>128910.03892823937</v>
      </c>
      <c r="K40" s="441">
        <v>1.7243069165083706</v>
      </c>
      <c r="L40" s="442">
        <v>147185.36655332104</v>
      </c>
      <c r="M40" s="441">
        <v>1.7813723271587603</v>
      </c>
      <c r="N40" s="443">
        <v>14.176807157164104</v>
      </c>
    </row>
    <row r="41" spans="1:14">
      <c r="A41" s="701" t="s">
        <v>393</v>
      </c>
      <c r="B41" s="440">
        <v>26194</v>
      </c>
      <c r="C41" s="441">
        <v>0.4</v>
      </c>
      <c r="D41" s="440">
        <v>24684</v>
      </c>
      <c r="E41" s="441">
        <v>0.4</v>
      </c>
      <c r="F41" s="440">
        <v>31528</v>
      </c>
      <c r="G41" s="441">
        <v>0.4</v>
      </c>
      <c r="H41" s="442">
        <v>27484</v>
      </c>
      <c r="I41" s="441">
        <v>0.4</v>
      </c>
      <c r="J41" s="442">
        <v>30397.571631734798</v>
      </c>
      <c r="K41" s="441">
        <v>0.40659938857699646</v>
      </c>
      <c r="L41" s="442">
        <v>36016.683628749161</v>
      </c>
      <c r="M41" s="441">
        <v>0.43590694533510366</v>
      </c>
      <c r="N41" s="443">
        <v>18.485397666266405</v>
      </c>
    </row>
    <row r="42" spans="1:14">
      <c r="A42" s="701" t="s">
        <v>394</v>
      </c>
      <c r="B42" s="440">
        <v>13034</v>
      </c>
      <c r="C42" s="441">
        <v>0.2</v>
      </c>
      <c r="D42" s="440">
        <v>16365</v>
      </c>
      <c r="E42" s="441">
        <v>0.3</v>
      </c>
      <c r="F42" s="440">
        <v>30474</v>
      </c>
      <c r="G42" s="441">
        <v>0.4</v>
      </c>
      <c r="H42" s="442">
        <v>37727</v>
      </c>
      <c r="I42" s="441">
        <v>0.5</v>
      </c>
      <c r="J42" s="442">
        <v>31863.854537257568</v>
      </c>
      <c r="K42" s="441">
        <v>0.42621245965021487</v>
      </c>
      <c r="L42" s="442">
        <v>32742.998195558906</v>
      </c>
      <c r="M42" s="441">
        <v>0.39628580109319145</v>
      </c>
      <c r="N42" s="443">
        <v>2.759062489672675</v>
      </c>
    </row>
    <row r="43" spans="1:14">
      <c r="A43" s="701" t="s">
        <v>395</v>
      </c>
      <c r="B43" s="440">
        <v>44729</v>
      </c>
      <c r="C43" s="441">
        <v>0.7</v>
      </c>
      <c r="D43" s="440">
        <v>50720</v>
      </c>
      <c r="E43" s="441">
        <v>0.8</v>
      </c>
      <c r="F43" s="440">
        <v>60887</v>
      </c>
      <c r="G43" s="441">
        <v>0.8</v>
      </c>
      <c r="H43" s="442">
        <v>139812</v>
      </c>
      <c r="I43" s="441">
        <v>1.8</v>
      </c>
      <c r="J43" s="442">
        <v>116531.66706308925</v>
      </c>
      <c r="K43" s="441">
        <v>1.5587332156574023</v>
      </c>
      <c r="L43" s="442">
        <v>107376.29282593796</v>
      </c>
      <c r="M43" s="441">
        <v>1.2995663978845842</v>
      </c>
      <c r="N43" s="443">
        <v>-7.8565547613719895</v>
      </c>
    </row>
    <row r="44" spans="1:14">
      <c r="A44" s="701" t="s">
        <v>396</v>
      </c>
      <c r="B44" s="440">
        <v>27219</v>
      </c>
      <c r="C44" s="441">
        <v>0.5</v>
      </c>
      <c r="D44" s="440">
        <v>21600</v>
      </c>
      <c r="E44" s="441">
        <v>0.3</v>
      </c>
      <c r="F44" s="440">
        <v>30251</v>
      </c>
      <c r="G44" s="441">
        <v>0.4</v>
      </c>
      <c r="H44" s="442">
        <v>30826</v>
      </c>
      <c r="I44" s="441">
        <v>0.4</v>
      </c>
      <c r="J44" s="442">
        <v>39708.330010742313</v>
      </c>
      <c r="K44" s="441">
        <v>0.53114054304672775</v>
      </c>
      <c r="L44" s="442">
        <v>53793.106181852869</v>
      </c>
      <c r="M44" s="441">
        <v>0.65105351835062142</v>
      </c>
      <c r="N44" s="443">
        <v>35.470583042148071</v>
      </c>
    </row>
    <row r="45" spans="1:14" ht="13.5">
      <c r="A45" s="699"/>
      <c r="B45" s="440"/>
      <c r="C45" s="441"/>
      <c r="D45" s="440"/>
      <c r="E45" s="441"/>
      <c r="F45" s="440"/>
      <c r="G45" s="441"/>
      <c r="H45" s="442"/>
      <c r="I45" s="441"/>
      <c r="J45" s="442"/>
      <c r="K45" s="441"/>
      <c r="L45" s="442"/>
      <c r="M45" s="441"/>
      <c r="N45" s="443"/>
    </row>
    <row r="46" spans="1:14">
      <c r="A46" s="700" t="s">
        <v>397</v>
      </c>
      <c r="B46" s="444">
        <v>1418468</v>
      </c>
      <c r="C46" s="437">
        <v>23.6</v>
      </c>
      <c r="D46" s="444">
        <v>1632088</v>
      </c>
      <c r="E46" s="437">
        <v>25.6</v>
      </c>
      <c r="F46" s="444">
        <v>1799776</v>
      </c>
      <c r="G46" s="437">
        <v>25</v>
      </c>
      <c r="H46" s="445">
        <v>1813121</v>
      </c>
      <c r="I46" s="437">
        <v>23.9</v>
      </c>
      <c r="J46" s="445">
        <v>1776985.8298867904</v>
      </c>
      <c r="K46" s="437">
        <v>23.769048419237862</v>
      </c>
      <c r="L46" s="445">
        <v>1977780.6258115564</v>
      </c>
      <c r="M46" s="437">
        <v>23.936915459154022</v>
      </c>
      <c r="N46" s="439">
        <v>11.299740974161757</v>
      </c>
    </row>
    <row r="47" spans="1:14">
      <c r="A47" s="697" t="s">
        <v>365</v>
      </c>
      <c r="B47" s="444"/>
      <c r="C47" s="437"/>
      <c r="D47" s="444"/>
      <c r="E47" s="437"/>
      <c r="F47" s="444"/>
      <c r="G47" s="437"/>
      <c r="H47" s="445"/>
      <c r="I47" s="437"/>
      <c r="J47" s="445"/>
      <c r="K47" s="437"/>
      <c r="L47" s="445"/>
      <c r="M47" s="437"/>
      <c r="N47" s="439"/>
    </row>
    <row r="48" spans="1:14">
      <c r="A48" s="701" t="s">
        <v>398</v>
      </c>
      <c r="B48" s="440">
        <v>239104</v>
      </c>
      <c r="C48" s="441">
        <v>4</v>
      </c>
      <c r="D48" s="440">
        <v>330839</v>
      </c>
      <c r="E48" s="441">
        <v>5.2</v>
      </c>
      <c r="F48" s="440">
        <v>374974</v>
      </c>
      <c r="G48" s="441">
        <v>5.2</v>
      </c>
      <c r="H48" s="442">
        <v>360494</v>
      </c>
      <c r="I48" s="441">
        <v>4.7</v>
      </c>
      <c r="J48" s="442">
        <v>319936.93197119725</v>
      </c>
      <c r="K48" s="441">
        <v>4.279491878452558</v>
      </c>
      <c r="L48" s="442">
        <v>307803.49238005292</v>
      </c>
      <c r="M48" s="441">
        <v>3.7253202296439616</v>
      </c>
      <c r="N48" s="443">
        <v>-3.792447316534453</v>
      </c>
    </row>
    <row r="49" spans="1:15">
      <c r="A49" s="701" t="s">
        <v>399</v>
      </c>
      <c r="B49" s="440">
        <v>210954</v>
      </c>
      <c r="C49" s="441">
        <v>3.5</v>
      </c>
      <c r="D49" s="440">
        <v>248714</v>
      </c>
      <c r="E49" s="441">
        <v>3.9</v>
      </c>
      <c r="F49" s="440">
        <v>302401</v>
      </c>
      <c r="G49" s="441">
        <v>4.2</v>
      </c>
      <c r="H49" s="442">
        <v>410972</v>
      </c>
      <c r="I49" s="441">
        <v>5.4</v>
      </c>
      <c r="J49" s="442">
        <v>546688.5515112899</v>
      </c>
      <c r="K49" s="441">
        <v>7.3125325101454015</v>
      </c>
      <c r="L49" s="442">
        <v>658758.11429220415</v>
      </c>
      <c r="M49" s="441">
        <v>7.9728950137600618</v>
      </c>
      <c r="N49" s="443">
        <v>20.499709106968531</v>
      </c>
    </row>
    <row r="50" spans="1:15">
      <c r="A50" s="701" t="s">
        <v>400</v>
      </c>
      <c r="B50" s="440">
        <v>131028</v>
      </c>
      <c r="C50" s="441">
        <v>2.2000000000000002</v>
      </c>
      <c r="D50" s="440">
        <v>127767</v>
      </c>
      <c r="E50" s="441">
        <v>2</v>
      </c>
      <c r="F50" s="440">
        <v>144755</v>
      </c>
      <c r="G50" s="441">
        <v>2</v>
      </c>
      <c r="H50" s="442">
        <v>150073</v>
      </c>
      <c r="I50" s="441">
        <v>2</v>
      </c>
      <c r="J50" s="442">
        <v>156101.59589976582</v>
      </c>
      <c r="K50" s="441">
        <v>2.0880224979049049</v>
      </c>
      <c r="L50" s="442">
        <v>168995.58505034132</v>
      </c>
      <c r="M50" s="441">
        <v>2.0453395991076535</v>
      </c>
      <c r="N50" s="443">
        <v>8.2599982890981138</v>
      </c>
    </row>
    <row r="51" spans="1:15">
      <c r="A51" s="701" t="s">
        <v>401</v>
      </c>
      <c r="B51" s="440">
        <v>8544</v>
      </c>
      <c r="C51" s="446">
        <v>0.1</v>
      </c>
      <c r="D51" s="440">
        <v>10371</v>
      </c>
      <c r="E51" s="446">
        <v>0.2</v>
      </c>
      <c r="F51" s="440">
        <v>13089</v>
      </c>
      <c r="G51" s="446">
        <v>0.2</v>
      </c>
      <c r="H51" s="442">
        <v>20203</v>
      </c>
      <c r="I51" s="446">
        <v>0.3</v>
      </c>
      <c r="J51" s="442">
        <v>23640.381091682637</v>
      </c>
      <c r="K51" s="446">
        <v>0.31621488104564027</v>
      </c>
      <c r="L51" s="442">
        <v>29816.900698164776</v>
      </c>
      <c r="M51" s="446">
        <v>0.36087148491157517</v>
      </c>
      <c r="N51" s="447">
        <v>26.126988319385489</v>
      </c>
    </row>
    <row r="52" spans="1:15">
      <c r="A52" s="701" t="s">
        <v>402</v>
      </c>
      <c r="B52" s="440">
        <v>3444</v>
      </c>
      <c r="C52" s="446">
        <v>0.1</v>
      </c>
      <c r="D52" s="440">
        <v>2061</v>
      </c>
      <c r="E52" s="446">
        <v>0.03</v>
      </c>
      <c r="F52" s="440">
        <v>1952</v>
      </c>
      <c r="G52" s="446">
        <v>0</v>
      </c>
      <c r="H52" s="442">
        <v>3764</v>
      </c>
      <c r="I52" s="446">
        <v>0</v>
      </c>
      <c r="J52" s="442">
        <v>1054.3154144051</v>
      </c>
      <c r="K52" s="446">
        <v>1.4102573983800536E-2</v>
      </c>
      <c r="L52" s="442">
        <v>1203.048247051036</v>
      </c>
      <c r="M52" s="446">
        <v>1.4560393507306963E-2</v>
      </c>
      <c r="N52" s="447">
        <v>14.107052843371248</v>
      </c>
    </row>
    <row r="53" spans="1:15">
      <c r="A53" s="701" t="s">
        <v>256</v>
      </c>
      <c r="B53" s="440">
        <v>773807</v>
      </c>
      <c r="C53" s="441">
        <v>12.9</v>
      </c>
      <c r="D53" s="440">
        <v>854829</v>
      </c>
      <c r="E53" s="441">
        <v>13.4</v>
      </c>
      <c r="F53" s="440">
        <v>889739</v>
      </c>
      <c r="G53" s="441">
        <v>12.3</v>
      </c>
      <c r="H53" s="442">
        <v>816600</v>
      </c>
      <c r="I53" s="441">
        <v>10.7</v>
      </c>
      <c r="J53" s="442">
        <v>689063.77569199866</v>
      </c>
      <c r="K53" s="441">
        <v>9.2169503959462755</v>
      </c>
      <c r="L53" s="442">
        <v>767195.86607913824</v>
      </c>
      <c r="M53" s="441">
        <v>9.2853081617245738</v>
      </c>
      <c r="N53" s="443">
        <v>11.338876478984069</v>
      </c>
    </row>
    <row r="54" spans="1:15" ht="13.5">
      <c r="A54" s="699"/>
      <c r="B54" s="440"/>
      <c r="C54" s="441"/>
      <c r="D54" s="440"/>
      <c r="E54" s="441"/>
      <c r="F54" s="440"/>
      <c r="G54" s="441"/>
      <c r="H54" s="442"/>
      <c r="I54" s="441"/>
      <c r="J54" s="442"/>
      <c r="K54" s="441"/>
      <c r="L54" s="442"/>
      <c r="M54" s="441"/>
      <c r="N54" s="443"/>
    </row>
    <row r="55" spans="1:15">
      <c r="A55" s="700" t="s">
        <v>403</v>
      </c>
      <c r="B55" s="444">
        <v>6009406</v>
      </c>
      <c r="C55" s="437">
        <v>100</v>
      </c>
      <c r="D55" s="444">
        <v>6378604</v>
      </c>
      <c r="E55" s="437">
        <v>100</v>
      </c>
      <c r="F55" s="444">
        <v>7208813</v>
      </c>
      <c r="G55" s="437">
        <v>100</v>
      </c>
      <c r="H55" s="445">
        <v>7601810</v>
      </c>
      <c r="I55" s="437">
        <v>100</v>
      </c>
      <c r="J55" s="445">
        <v>7476049.5184508869</v>
      </c>
      <c r="K55" s="437">
        <v>100</v>
      </c>
      <c r="L55" s="445">
        <v>8262470.6979746139</v>
      </c>
      <c r="M55" s="437">
        <v>100</v>
      </c>
      <c r="N55" s="439">
        <v>10.519207739098569</v>
      </c>
    </row>
    <row r="56" spans="1:15" ht="8.25" customHeight="1">
      <c r="A56" s="448"/>
      <c r="B56" s="96"/>
      <c r="C56" s="96"/>
      <c r="D56" s="96"/>
      <c r="E56" s="96"/>
      <c r="F56" s="96"/>
      <c r="G56" s="96"/>
      <c r="H56" s="97"/>
      <c r="I56" s="98"/>
      <c r="J56" s="97"/>
      <c r="K56" s="98"/>
      <c r="L56" s="97"/>
      <c r="M56" s="98"/>
      <c r="N56" s="99"/>
    </row>
    <row r="57" spans="1:15" ht="17.45" customHeight="1">
      <c r="A57" s="95"/>
      <c r="B57" s="100"/>
      <c r="C57" s="101"/>
      <c r="D57" s="100"/>
      <c r="E57" s="101"/>
      <c r="F57" s="100"/>
      <c r="G57" s="101"/>
      <c r="H57" s="100"/>
      <c r="I57" s="101"/>
      <c r="J57" s="100"/>
      <c r="K57" s="101"/>
      <c r="L57" s="100"/>
      <c r="M57" s="712"/>
      <c r="N57" s="713" t="s">
        <v>158</v>
      </c>
    </row>
    <row r="58" spans="1:15" ht="12.75" customHeight="1">
      <c r="A58" s="1345" t="s">
        <v>855</v>
      </c>
      <c r="B58" s="1345"/>
      <c r="C58" s="1345"/>
      <c r="D58" s="1345"/>
      <c r="E58" s="1345"/>
      <c r="F58" s="1345"/>
      <c r="G58" s="1345"/>
      <c r="H58" s="1345"/>
      <c r="I58" s="1345"/>
      <c r="J58" s="1345"/>
      <c r="K58" s="1345"/>
      <c r="L58" s="705"/>
      <c r="M58" s="705"/>
      <c r="N58" s="706"/>
    </row>
    <row r="59" spans="1:15" ht="14.25">
      <c r="A59" s="1346" t="s">
        <v>856</v>
      </c>
      <c r="B59" s="1346"/>
      <c r="C59" s="1346"/>
      <c r="D59" s="1346"/>
      <c r="E59" s="1346"/>
      <c r="F59" s="1346"/>
      <c r="G59" s="1346"/>
      <c r="H59" s="1346"/>
      <c r="I59" s="1346"/>
      <c r="J59" s="707"/>
      <c r="K59" s="707"/>
      <c r="L59" s="707"/>
      <c r="M59" s="707"/>
      <c r="N59" s="708"/>
    </row>
    <row r="60" spans="1:15">
      <c r="A60" s="1327" t="s">
        <v>404</v>
      </c>
      <c r="B60" s="1327"/>
      <c r="C60" s="1327"/>
      <c r="D60" s="1327"/>
      <c r="E60" s="1327"/>
      <c r="F60" s="1327"/>
      <c r="G60" s="1327"/>
      <c r="H60" s="1327"/>
      <c r="I60" s="1327"/>
      <c r="J60" s="1327"/>
      <c r="K60" s="1327"/>
      <c r="L60" s="1327"/>
      <c r="M60" s="1327"/>
      <c r="N60" s="1327"/>
    </row>
    <row r="61" spans="1:15">
      <c r="A61" s="1327" t="s">
        <v>405</v>
      </c>
      <c r="B61" s="1327"/>
      <c r="C61" s="1327"/>
      <c r="D61" s="1327"/>
      <c r="E61" s="1327"/>
      <c r="F61" s="1327"/>
      <c r="G61" s="1327"/>
      <c r="H61" s="1327"/>
      <c r="I61" s="1327"/>
      <c r="J61" s="1327"/>
      <c r="K61" s="1327"/>
      <c r="L61" s="1327"/>
      <c r="M61" s="1327"/>
      <c r="N61" s="1327"/>
    </row>
    <row r="62" spans="1:15">
      <c r="A62" s="1346" t="s">
        <v>406</v>
      </c>
      <c r="B62" s="1346"/>
      <c r="C62" s="1346"/>
      <c r="D62" s="1346"/>
      <c r="E62" s="1346"/>
      <c r="F62" s="1346"/>
      <c r="G62" s="1346"/>
      <c r="H62" s="1346"/>
      <c r="I62" s="1346"/>
      <c r="J62" s="709"/>
      <c r="K62" s="709"/>
      <c r="L62" s="709"/>
      <c r="M62" s="709"/>
      <c r="N62" s="710"/>
    </row>
    <row r="63" spans="1:15">
      <c r="A63" s="711" t="s">
        <v>407</v>
      </c>
      <c r="B63" s="711"/>
      <c r="C63" s="711"/>
      <c r="D63" s="711"/>
      <c r="E63" s="711"/>
      <c r="F63" s="711"/>
      <c r="G63" s="711"/>
      <c r="H63" s="711"/>
      <c r="I63" s="711"/>
      <c r="J63" s="709"/>
      <c r="K63" s="709"/>
      <c r="L63" s="709"/>
      <c r="M63" s="709"/>
      <c r="N63" s="710"/>
    </row>
    <row r="64" spans="1:15">
      <c r="A64" s="1342"/>
      <c r="B64" s="1342"/>
      <c r="C64" s="1342"/>
      <c r="D64" s="1342"/>
      <c r="E64" s="1342"/>
      <c r="F64" s="1342"/>
      <c r="G64" s="1342"/>
      <c r="H64" s="1342"/>
      <c r="I64" s="1342"/>
      <c r="J64" s="1342"/>
      <c r="K64" s="1342"/>
      <c r="L64" s="1342"/>
      <c r="M64" s="1342"/>
      <c r="N64" s="1342"/>
      <c r="O64" s="1342"/>
    </row>
    <row r="65" spans="1:14">
      <c r="A65" s="94"/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3"/>
    </row>
    <row r="66" spans="1:14">
      <c r="A66" s="94"/>
      <c r="B66" s="104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3"/>
    </row>
    <row r="67" spans="1:14">
      <c r="A67" s="95"/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3"/>
    </row>
    <row r="68" spans="1:14">
      <c r="A68" s="95"/>
      <c r="B68" s="100"/>
      <c r="C68" s="104"/>
      <c r="D68" s="100"/>
      <c r="E68" s="104"/>
      <c r="F68" s="100"/>
      <c r="G68" s="104"/>
      <c r="H68" s="100"/>
      <c r="I68" s="104"/>
      <c r="J68" s="104"/>
      <c r="K68" s="104"/>
      <c r="L68" s="104"/>
      <c r="M68" s="104"/>
      <c r="N68" s="103"/>
    </row>
    <row r="69" spans="1:14">
      <c r="A69" s="95"/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3"/>
    </row>
    <row r="70" spans="1:14">
      <c r="A70" s="95"/>
      <c r="B70" s="100"/>
      <c r="C70" s="104"/>
      <c r="D70" s="100"/>
      <c r="E70" s="104"/>
      <c r="F70" s="100"/>
      <c r="G70" s="104"/>
      <c r="H70" s="100"/>
      <c r="I70" s="104"/>
      <c r="J70" s="104"/>
      <c r="K70" s="104"/>
      <c r="L70" s="104"/>
      <c r="M70" s="104"/>
      <c r="N70" s="103"/>
    </row>
    <row r="71" spans="1:14">
      <c r="A71" s="94"/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3"/>
    </row>
    <row r="72" spans="1:14">
      <c r="A72" s="95"/>
      <c r="B72" s="100"/>
      <c r="C72" s="104"/>
      <c r="D72" s="100"/>
      <c r="E72" s="104"/>
      <c r="F72" s="100"/>
      <c r="G72" s="104"/>
      <c r="H72" s="100"/>
      <c r="I72" s="104"/>
      <c r="J72" s="104"/>
      <c r="K72" s="104"/>
      <c r="L72" s="104"/>
      <c r="M72" s="104"/>
      <c r="N72" s="103"/>
    </row>
    <row r="74" spans="1:14">
      <c r="A74" s="94"/>
      <c r="J74" s="102"/>
      <c r="K74" s="101"/>
      <c r="L74" s="102"/>
      <c r="M74" s="101"/>
    </row>
    <row r="75" spans="1:14">
      <c r="A75" s="94"/>
    </row>
    <row r="76" spans="1:14">
      <c r="A76" s="94"/>
    </row>
    <row r="77" spans="1:14">
      <c r="A77" s="94"/>
    </row>
    <row r="78" spans="1:14">
      <c r="A78" s="94"/>
    </row>
    <row r="79" spans="1:14" s="105" customFormat="1">
      <c r="C79" s="107"/>
      <c r="E79" s="107"/>
      <c r="G79" s="107"/>
      <c r="I79" s="107"/>
      <c r="N79" s="106"/>
    </row>
    <row r="116" spans="2:14" s="105" customFormat="1">
      <c r="B116" s="108"/>
      <c r="C116" s="108"/>
      <c r="D116" s="108"/>
      <c r="E116" s="108"/>
      <c r="F116" s="108"/>
      <c r="G116" s="108"/>
      <c r="H116" s="108"/>
      <c r="I116" s="108"/>
      <c r="N116" s="106"/>
    </row>
    <row r="117" spans="2:14" s="105" customFormat="1">
      <c r="B117" s="108"/>
      <c r="C117" s="108"/>
      <c r="D117" s="108"/>
      <c r="E117" s="108"/>
      <c r="F117" s="108"/>
      <c r="G117" s="108"/>
      <c r="H117" s="108"/>
      <c r="I117" s="108"/>
      <c r="N117" s="106"/>
    </row>
    <row r="118" spans="2:14" s="105" customFormat="1">
      <c r="B118" s="108"/>
      <c r="C118" s="108"/>
      <c r="D118" s="108"/>
      <c r="E118" s="108"/>
      <c r="F118" s="108"/>
      <c r="G118" s="108"/>
      <c r="H118" s="108"/>
      <c r="I118" s="108"/>
      <c r="N118" s="106"/>
    </row>
    <row r="119" spans="2:14" s="105" customFormat="1">
      <c r="B119" s="108"/>
      <c r="C119" s="108"/>
      <c r="D119" s="108"/>
      <c r="E119" s="108"/>
      <c r="F119" s="108"/>
      <c r="G119" s="108"/>
      <c r="H119" s="108"/>
      <c r="I119" s="108"/>
      <c r="N119" s="106"/>
    </row>
    <row r="120" spans="2:14" s="105" customFormat="1">
      <c r="B120" s="108"/>
      <c r="C120" s="108"/>
      <c r="D120" s="108"/>
      <c r="E120" s="108"/>
      <c r="F120" s="108"/>
      <c r="G120" s="108"/>
      <c r="H120" s="108"/>
      <c r="I120" s="108"/>
      <c r="N120" s="106"/>
    </row>
    <row r="121" spans="2:14" s="105" customFormat="1">
      <c r="B121" s="108"/>
      <c r="C121" s="108"/>
      <c r="D121" s="108"/>
      <c r="E121" s="108"/>
      <c r="F121" s="108"/>
      <c r="G121" s="108"/>
      <c r="H121" s="108"/>
      <c r="I121" s="108"/>
      <c r="N121" s="106"/>
    </row>
    <row r="122" spans="2:14" s="105" customFormat="1">
      <c r="B122" s="108"/>
      <c r="C122" s="108"/>
      <c r="D122" s="108"/>
      <c r="E122" s="108"/>
      <c r="F122" s="108"/>
      <c r="G122" s="108"/>
      <c r="H122" s="108"/>
      <c r="I122" s="108"/>
      <c r="N122" s="106"/>
    </row>
    <row r="123" spans="2:14" s="105" customFormat="1">
      <c r="B123" s="108"/>
      <c r="C123" s="108"/>
      <c r="D123" s="108"/>
      <c r="E123" s="108"/>
      <c r="F123" s="108"/>
      <c r="G123" s="108"/>
      <c r="H123" s="108"/>
      <c r="I123" s="108"/>
      <c r="N123" s="106"/>
    </row>
    <row r="124" spans="2:14" s="105" customFormat="1">
      <c r="B124" s="108"/>
      <c r="C124" s="108"/>
      <c r="D124" s="108"/>
      <c r="E124" s="108"/>
      <c r="F124" s="108"/>
      <c r="G124" s="108"/>
      <c r="H124" s="108"/>
      <c r="I124" s="108"/>
      <c r="N124" s="106"/>
    </row>
    <row r="125" spans="2:14" s="105" customFormat="1">
      <c r="B125" s="108"/>
      <c r="C125" s="108"/>
      <c r="D125" s="108"/>
      <c r="E125" s="108"/>
      <c r="F125" s="108"/>
      <c r="G125" s="108"/>
      <c r="H125" s="108"/>
      <c r="I125" s="108"/>
      <c r="N125" s="106"/>
    </row>
    <row r="126" spans="2:14" s="105" customFormat="1">
      <c r="B126" s="108"/>
      <c r="C126" s="108"/>
      <c r="D126" s="108"/>
      <c r="E126" s="108"/>
      <c r="F126" s="108"/>
      <c r="G126" s="108"/>
      <c r="H126" s="108"/>
      <c r="I126" s="108"/>
      <c r="N126" s="106"/>
    </row>
    <row r="127" spans="2:14" s="105" customFormat="1">
      <c r="B127" s="108"/>
      <c r="C127" s="108"/>
      <c r="D127" s="108"/>
      <c r="E127" s="108"/>
      <c r="F127" s="108"/>
      <c r="G127" s="108"/>
      <c r="H127" s="108"/>
      <c r="I127" s="108"/>
      <c r="N127" s="106"/>
    </row>
    <row r="128" spans="2:14" s="105" customFormat="1">
      <c r="B128" s="108"/>
      <c r="C128" s="108"/>
      <c r="D128" s="108"/>
      <c r="E128" s="108"/>
      <c r="F128" s="108"/>
      <c r="G128" s="108"/>
      <c r="H128" s="108"/>
      <c r="I128" s="108"/>
      <c r="N128" s="106"/>
    </row>
    <row r="129" spans="2:14" s="105" customFormat="1">
      <c r="B129" s="108"/>
      <c r="C129" s="108"/>
      <c r="D129" s="108"/>
      <c r="E129" s="108"/>
      <c r="F129" s="108"/>
      <c r="G129" s="108"/>
      <c r="H129" s="108"/>
      <c r="I129" s="108"/>
      <c r="N129" s="106"/>
    </row>
    <row r="130" spans="2:14" s="105" customFormat="1">
      <c r="B130" s="108"/>
      <c r="C130" s="108"/>
      <c r="D130" s="108"/>
      <c r="E130" s="108"/>
      <c r="F130" s="108"/>
      <c r="G130" s="108"/>
      <c r="H130" s="108"/>
      <c r="I130" s="108"/>
      <c r="N130" s="106"/>
    </row>
    <row r="131" spans="2:14" s="105" customFormat="1">
      <c r="B131" s="108"/>
      <c r="C131" s="108"/>
      <c r="D131" s="108"/>
      <c r="E131" s="108"/>
      <c r="F131" s="108"/>
      <c r="G131" s="108"/>
      <c r="H131" s="108"/>
      <c r="I131" s="108"/>
      <c r="N131" s="106"/>
    </row>
    <row r="132" spans="2:14" s="105" customFormat="1">
      <c r="B132" s="108"/>
      <c r="C132" s="108"/>
      <c r="D132" s="108"/>
      <c r="E132" s="108"/>
      <c r="F132" s="108"/>
      <c r="G132" s="108"/>
      <c r="H132" s="108"/>
      <c r="I132" s="108"/>
      <c r="N132" s="106"/>
    </row>
    <row r="133" spans="2:14" s="105" customFormat="1">
      <c r="B133" s="108"/>
      <c r="C133" s="108"/>
      <c r="D133" s="108"/>
      <c r="E133" s="108"/>
      <c r="F133" s="108"/>
      <c r="G133" s="108"/>
      <c r="H133" s="108"/>
      <c r="I133" s="108"/>
      <c r="N133" s="106"/>
    </row>
    <row r="134" spans="2:14" s="105" customFormat="1">
      <c r="B134" s="108"/>
      <c r="C134" s="108"/>
      <c r="D134" s="108"/>
      <c r="E134" s="108"/>
      <c r="F134" s="108"/>
      <c r="G134" s="108"/>
      <c r="H134" s="108"/>
      <c r="I134" s="108"/>
      <c r="N134" s="106"/>
    </row>
    <row r="135" spans="2:14" s="105" customFormat="1">
      <c r="B135" s="108"/>
      <c r="C135" s="108"/>
      <c r="D135" s="108"/>
      <c r="E135" s="108"/>
      <c r="F135" s="108"/>
      <c r="G135" s="108"/>
      <c r="H135" s="108"/>
      <c r="I135" s="108"/>
      <c r="N135" s="106"/>
    </row>
    <row r="136" spans="2:14" s="105" customFormat="1">
      <c r="B136" s="108"/>
      <c r="C136" s="108"/>
      <c r="D136" s="108"/>
      <c r="E136" s="108"/>
      <c r="F136" s="108"/>
      <c r="G136" s="108"/>
      <c r="H136" s="108"/>
      <c r="I136" s="108"/>
      <c r="N136" s="106"/>
    </row>
    <row r="137" spans="2:14" s="105" customFormat="1">
      <c r="B137" s="108"/>
      <c r="C137" s="108"/>
      <c r="D137" s="108"/>
      <c r="E137" s="108"/>
      <c r="F137" s="108"/>
      <c r="G137" s="108"/>
      <c r="H137" s="108"/>
      <c r="I137" s="108"/>
      <c r="N137" s="106"/>
    </row>
    <row r="138" spans="2:14" s="105" customFormat="1">
      <c r="B138" s="108"/>
      <c r="C138" s="108"/>
      <c r="D138" s="108"/>
      <c r="E138" s="108"/>
      <c r="F138" s="108"/>
      <c r="G138" s="108"/>
      <c r="H138" s="108"/>
      <c r="I138" s="108"/>
      <c r="N138" s="106"/>
    </row>
    <row r="139" spans="2:14" s="105" customFormat="1">
      <c r="B139" s="108"/>
      <c r="C139" s="108"/>
      <c r="D139" s="108"/>
      <c r="E139" s="108"/>
      <c r="F139" s="108"/>
      <c r="G139" s="108"/>
      <c r="H139" s="108"/>
      <c r="I139" s="108"/>
      <c r="N139" s="106"/>
    </row>
    <row r="140" spans="2:14" s="105" customFormat="1">
      <c r="B140" s="108"/>
      <c r="C140" s="108"/>
      <c r="D140" s="108"/>
      <c r="E140" s="108"/>
      <c r="F140" s="108"/>
      <c r="G140" s="108"/>
      <c r="H140" s="108"/>
      <c r="I140" s="108"/>
      <c r="N140" s="106"/>
    </row>
    <row r="141" spans="2:14" s="105" customFormat="1">
      <c r="B141" s="108"/>
      <c r="C141" s="108"/>
      <c r="D141" s="108"/>
      <c r="E141" s="108"/>
      <c r="F141" s="108"/>
      <c r="G141" s="108"/>
      <c r="H141" s="108"/>
      <c r="I141" s="108"/>
      <c r="N141" s="106"/>
    </row>
    <row r="142" spans="2:14" s="105" customFormat="1">
      <c r="B142" s="108"/>
      <c r="C142" s="108"/>
      <c r="D142" s="108"/>
      <c r="E142" s="108"/>
      <c r="F142" s="108"/>
      <c r="G142" s="108"/>
      <c r="H142" s="108"/>
      <c r="I142" s="108"/>
      <c r="N142" s="106"/>
    </row>
    <row r="143" spans="2:14" s="105" customFormat="1">
      <c r="B143" s="108"/>
      <c r="C143" s="108"/>
      <c r="D143" s="108"/>
      <c r="E143" s="108"/>
      <c r="F143" s="108"/>
      <c r="G143" s="108"/>
      <c r="H143" s="108"/>
      <c r="I143" s="108"/>
      <c r="N143" s="106"/>
    </row>
    <row r="144" spans="2:14" s="105" customFormat="1">
      <c r="B144" s="108"/>
      <c r="C144" s="108"/>
      <c r="D144" s="108"/>
      <c r="E144" s="108"/>
      <c r="F144" s="108"/>
      <c r="G144" s="108"/>
      <c r="H144" s="108"/>
      <c r="I144" s="108"/>
      <c r="N144" s="106"/>
    </row>
    <row r="145" spans="2:14" s="105" customFormat="1">
      <c r="B145" s="108"/>
      <c r="C145" s="108"/>
      <c r="D145" s="108"/>
      <c r="E145" s="108"/>
      <c r="F145" s="108"/>
      <c r="G145" s="108"/>
      <c r="H145" s="108"/>
      <c r="I145" s="108"/>
      <c r="N145" s="106"/>
    </row>
    <row r="146" spans="2:14" s="105" customFormat="1">
      <c r="B146" s="108"/>
      <c r="C146" s="108"/>
      <c r="D146" s="108"/>
      <c r="E146" s="108"/>
      <c r="F146" s="108"/>
      <c r="G146" s="108"/>
      <c r="H146" s="108"/>
      <c r="I146" s="108"/>
      <c r="N146" s="106"/>
    </row>
    <row r="147" spans="2:14" s="105" customFormat="1">
      <c r="B147" s="108"/>
      <c r="C147" s="108"/>
      <c r="D147" s="108"/>
      <c r="E147" s="108"/>
      <c r="F147" s="108"/>
      <c r="G147" s="108"/>
      <c r="H147" s="108"/>
      <c r="I147" s="108"/>
      <c r="N147" s="106"/>
    </row>
    <row r="148" spans="2:14" s="105" customFormat="1">
      <c r="B148" s="108"/>
      <c r="C148" s="108"/>
      <c r="D148" s="108"/>
      <c r="E148" s="108"/>
      <c r="F148" s="108"/>
      <c r="G148" s="108"/>
      <c r="H148" s="108"/>
      <c r="I148" s="108"/>
      <c r="N148" s="106"/>
    </row>
    <row r="149" spans="2:14" s="105" customFormat="1">
      <c r="B149" s="108"/>
      <c r="C149" s="108"/>
      <c r="D149" s="108"/>
      <c r="E149" s="108"/>
      <c r="F149" s="108"/>
      <c r="G149" s="108"/>
      <c r="H149" s="108"/>
      <c r="I149" s="108"/>
      <c r="N149" s="106"/>
    </row>
    <row r="150" spans="2:14" s="105" customFormat="1">
      <c r="B150" s="108"/>
      <c r="C150" s="108"/>
      <c r="D150" s="108"/>
      <c r="E150" s="108"/>
      <c r="F150" s="108"/>
      <c r="G150" s="108"/>
      <c r="H150" s="108"/>
      <c r="I150" s="108"/>
      <c r="N150" s="106"/>
    </row>
    <row r="151" spans="2:14" s="105" customFormat="1">
      <c r="B151" s="108"/>
      <c r="C151" s="108"/>
      <c r="D151" s="108"/>
      <c r="E151" s="108"/>
      <c r="F151" s="108"/>
      <c r="G151" s="108"/>
      <c r="H151" s="108"/>
      <c r="I151" s="108"/>
      <c r="N151" s="106"/>
    </row>
    <row r="152" spans="2:14" s="105" customFormat="1">
      <c r="B152" s="108"/>
      <c r="C152" s="108"/>
      <c r="D152" s="108"/>
      <c r="E152" s="108"/>
      <c r="F152" s="108"/>
      <c r="G152" s="108"/>
      <c r="H152" s="108"/>
      <c r="I152" s="108"/>
      <c r="N152" s="106"/>
    </row>
    <row r="153" spans="2:14" s="105" customFormat="1">
      <c r="B153" s="108"/>
      <c r="C153" s="108"/>
      <c r="D153" s="108"/>
      <c r="E153" s="108"/>
      <c r="F153" s="108"/>
      <c r="G153" s="108"/>
      <c r="H153" s="108"/>
      <c r="I153" s="108"/>
      <c r="N153" s="106"/>
    </row>
    <row r="154" spans="2:14" s="105" customFormat="1">
      <c r="B154" s="108"/>
      <c r="C154" s="108"/>
      <c r="D154" s="108"/>
      <c r="E154" s="108"/>
      <c r="F154" s="108"/>
      <c r="G154" s="108"/>
      <c r="H154" s="108"/>
      <c r="I154" s="108"/>
      <c r="N154" s="106"/>
    </row>
    <row r="155" spans="2:14" s="105" customFormat="1">
      <c r="B155" s="108"/>
      <c r="C155" s="108"/>
      <c r="D155" s="108"/>
      <c r="E155" s="108"/>
      <c r="F155" s="108"/>
      <c r="G155" s="108"/>
      <c r="H155" s="108"/>
      <c r="I155" s="108"/>
      <c r="N155" s="106"/>
    </row>
    <row r="156" spans="2:14" s="105" customFormat="1">
      <c r="B156" s="108"/>
      <c r="C156" s="108"/>
      <c r="D156" s="108"/>
      <c r="E156" s="108"/>
      <c r="F156" s="108"/>
      <c r="G156" s="108"/>
      <c r="H156" s="108"/>
      <c r="I156" s="108"/>
      <c r="N156" s="106"/>
    </row>
    <row r="157" spans="2:14" s="105" customFormat="1">
      <c r="B157" s="108"/>
      <c r="C157" s="108"/>
      <c r="D157" s="108"/>
      <c r="E157" s="108"/>
      <c r="F157" s="108"/>
      <c r="G157" s="108"/>
      <c r="H157" s="108"/>
      <c r="I157" s="108"/>
      <c r="N157" s="106"/>
    </row>
    <row r="158" spans="2:14" s="105" customFormat="1">
      <c r="B158" s="108"/>
      <c r="C158" s="108"/>
      <c r="D158" s="108"/>
      <c r="E158" s="108"/>
      <c r="F158" s="108"/>
      <c r="G158" s="108"/>
      <c r="H158" s="108"/>
      <c r="I158" s="108"/>
      <c r="N158" s="106"/>
    </row>
    <row r="159" spans="2:14" s="105" customFormat="1">
      <c r="B159" s="108"/>
      <c r="C159" s="108"/>
      <c r="D159" s="108"/>
      <c r="E159" s="108"/>
      <c r="F159" s="108"/>
      <c r="G159" s="108"/>
      <c r="H159" s="108"/>
      <c r="I159" s="108"/>
      <c r="N159" s="106"/>
    </row>
    <row r="160" spans="2:14" s="105" customFormat="1">
      <c r="B160" s="108"/>
      <c r="C160" s="108"/>
      <c r="D160" s="108"/>
      <c r="E160" s="108"/>
      <c r="F160" s="108"/>
      <c r="G160" s="108"/>
      <c r="H160" s="108"/>
      <c r="I160" s="108"/>
      <c r="N160" s="106"/>
    </row>
    <row r="161" spans="2:14" s="105" customFormat="1">
      <c r="B161" s="108"/>
      <c r="C161" s="108"/>
      <c r="D161" s="108"/>
      <c r="E161" s="108"/>
      <c r="F161" s="108"/>
      <c r="G161" s="108"/>
      <c r="H161" s="108"/>
      <c r="I161" s="108"/>
      <c r="N161" s="106"/>
    </row>
    <row r="162" spans="2:14" s="105" customFormat="1">
      <c r="B162" s="108"/>
      <c r="C162" s="108"/>
      <c r="D162" s="108"/>
      <c r="E162" s="108"/>
      <c r="F162" s="108"/>
      <c r="G162" s="108"/>
      <c r="H162" s="108"/>
      <c r="I162" s="108"/>
      <c r="N162" s="106"/>
    </row>
    <row r="163" spans="2:14" s="105" customFormat="1">
      <c r="B163" s="108"/>
      <c r="C163" s="108"/>
      <c r="D163" s="108"/>
      <c r="E163" s="108"/>
      <c r="F163" s="108"/>
      <c r="G163" s="108"/>
      <c r="H163" s="108"/>
      <c r="I163" s="108"/>
      <c r="N163" s="106"/>
    </row>
    <row r="164" spans="2:14" s="105" customFormat="1">
      <c r="H164" s="108"/>
      <c r="I164" s="108"/>
      <c r="N164" s="106"/>
    </row>
    <row r="165" spans="2:14" s="105" customFormat="1">
      <c r="H165" s="108"/>
      <c r="I165" s="108"/>
      <c r="N165" s="106"/>
    </row>
    <row r="166" spans="2:14" s="105" customFormat="1">
      <c r="H166" s="108"/>
      <c r="I166" s="108"/>
      <c r="N166" s="106"/>
    </row>
    <row r="167" spans="2:14" s="105" customFormat="1">
      <c r="H167" s="108"/>
      <c r="I167" s="108"/>
      <c r="N167" s="106"/>
    </row>
    <row r="168" spans="2:14" s="105" customFormat="1">
      <c r="H168" s="108"/>
      <c r="I168" s="108"/>
      <c r="N168" s="106"/>
    </row>
    <row r="169" spans="2:14" s="105" customFormat="1">
      <c r="H169" s="108"/>
      <c r="I169" s="108"/>
      <c r="N169" s="106"/>
    </row>
    <row r="170" spans="2:14" s="105" customFormat="1">
      <c r="H170" s="108"/>
      <c r="I170" s="108"/>
      <c r="N170" s="106"/>
    </row>
    <row r="171" spans="2:14" s="105" customFormat="1">
      <c r="H171" s="108"/>
      <c r="I171" s="108"/>
      <c r="N171" s="106"/>
    </row>
    <row r="172" spans="2:14" s="105" customFormat="1">
      <c r="H172" s="108"/>
      <c r="I172" s="108"/>
      <c r="N172" s="106"/>
    </row>
    <row r="173" spans="2:14" s="105" customFormat="1">
      <c r="H173" s="108"/>
      <c r="I173" s="108"/>
      <c r="N173" s="106"/>
    </row>
    <row r="174" spans="2:14" s="105" customFormat="1">
      <c r="H174" s="108"/>
      <c r="I174" s="108"/>
      <c r="N174" s="106"/>
    </row>
    <row r="175" spans="2:14" s="105" customFormat="1">
      <c r="H175" s="108"/>
      <c r="I175" s="108"/>
      <c r="N175" s="106"/>
    </row>
    <row r="176" spans="2:14" s="105" customFormat="1">
      <c r="H176" s="108"/>
      <c r="I176" s="108"/>
      <c r="N176" s="106"/>
    </row>
    <row r="177" spans="8:14" s="105" customFormat="1">
      <c r="H177" s="108"/>
      <c r="I177" s="108"/>
      <c r="N177" s="106"/>
    </row>
    <row r="178" spans="8:14" s="105" customFormat="1">
      <c r="H178" s="108"/>
      <c r="I178" s="108"/>
      <c r="N178" s="106"/>
    </row>
    <row r="179" spans="8:14" s="105" customFormat="1">
      <c r="H179" s="108"/>
      <c r="I179" s="108"/>
      <c r="N179" s="106"/>
    </row>
    <row r="180" spans="8:14" s="105" customFormat="1">
      <c r="H180" s="108"/>
      <c r="I180" s="108"/>
      <c r="N180" s="106"/>
    </row>
    <row r="181" spans="8:14" s="105" customFormat="1">
      <c r="H181" s="108"/>
      <c r="I181" s="108"/>
      <c r="N181" s="106"/>
    </row>
    <row r="182" spans="8:14" s="105" customFormat="1">
      <c r="H182" s="108"/>
      <c r="I182" s="108"/>
      <c r="N182" s="106"/>
    </row>
    <row r="183" spans="8:14" s="105" customFormat="1">
      <c r="H183" s="108"/>
      <c r="I183" s="108"/>
      <c r="N183" s="106"/>
    </row>
    <row r="184" spans="8:14" s="105" customFormat="1">
      <c r="H184" s="108"/>
      <c r="I184" s="108"/>
      <c r="N184" s="106"/>
    </row>
    <row r="185" spans="8:14" s="105" customFormat="1">
      <c r="H185" s="108"/>
      <c r="I185" s="108"/>
      <c r="N185" s="106"/>
    </row>
    <row r="186" spans="8:14" s="105" customFormat="1">
      <c r="H186" s="108"/>
      <c r="I186" s="108"/>
      <c r="N186" s="106"/>
    </row>
    <row r="187" spans="8:14" s="105" customFormat="1">
      <c r="H187" s="108"/>
      <c r="I187" s="108"/>
      <c r="N187" s="106"/>
    </row>
    <row r="188" spans="8:14" s="105" customFormat="1">
      <c r="H188" s="108"/>
      <c r="I188" s="108"/>
      <c r="N188" s="106"/>
    </row>
    <row r="189" spans="8:14" s="105" customFormat="1">
      <c r="H189" s="108"/>
      <c r="I189" s="108"/>
      <c r="N189" s="106"/>
    </row>
    <row r="190" spans="8:14" s="105" customFormat="1">
      <c r="H190" s="108"/>
      <c r="I190" s="108"/>
      <c r="N190" s="106"/>
    </row>
    <row r="191" spans="8:14" s="105" customFormat="1">
      <c r="H191" s="108"/>
      <c r="I191" s="108"/>
      <c r="N191" s="106"/>
    </row>
    <row r="192" spans="8:14" s="105" customFormat="1">
      <c r="H192" s="108"/>
      <c r="I192" s="108"/>
      <c r="N192" s="106"/>
    </row>
    <row r="193" spans="8:14" s="105" customFormat="1">
      <c r="H193" s="108"/>
      <c r="I193" s="108"/>
      <c r="N193" s="106"/>
    </row>
    <row r="194" spans="8:14" s="105" customFormat="1">
      <c r="H194" s="108"/>
      <c r="I194" s="108"/>
      <c r="N194" s="106"/>
    </row>
    <row r="195" spans="8:14" s="105" customFormat="1">
      <c r="H195" s="108"/>
      <c r="I195" s="108"/>
      <c r="N195" s="106"/>
    </row>
    <row r="196" spans="8:14" s="105" customFormat="1">
      <c r="H196" s="108"/>
      <c r="I196" s="108"/>
      <c r="N196" s="106"/>
    </row>
    <row r="197" spans="8:14" s="105" customFormat="1">
      <c r="H197" s="108"/>
      <c r="I197" s="108"/>
      <c r="N197" s="106"/>
    </row>
    <row r="198" spans="8:14" s="105" customFormat="1">
      <c r="H198" s="108"/>
      <c r="I198" s="108"/>
      <c r="N198" s="106"/>
    </row>
    <row r="199" spans="8:14" s="105" customFormat="1">
      <c r="H199" s="108"/>
      <c r="I199" s="108"/>
      <c r="N199" s="106"/>
    </row>
    <row r="200" spans="8:14" s="105" customFormat="1">
      <c r="H200" s="108"/>
      <c r="I200" s="108"/>
      <c r="N200" s="106"/>
    </row>
    <row r="201" spans="8:14" s="105" customFormat="1">
      <c r="H201" s="108"/>
      <c r="I201" s="108"/>
      <c r="N201" s="106"/>
    </row>
    <row r="202" spans="8:14" s="105" customFormat="1">
      <c r="H202" s="108"/>
      <c r="I202" s="108"/>
      <c r="N202" s="106"/>
    </row>
    <row r="203" spans="8:14" s="105" customFormat="1">
      <c r="H203" s="108"/>
      <c r="I203" s="108"/>
      <c r="N203" s="106"/>
    </row>
    <row r="204" spans="8:14" s="105" customFormat="1">
      <c r="H204" s="108"/>
      <c r="I204" s="108"/>
      <c r="N204" s="106"/>
    </row>
    <row r="205" spans="8:14" s="105" customFormat="1">
      <c r="H205" s="108"/>
      <c r="I205" s="108"/>
      <c r="N205" s="106"/>
    </row>
    <row r="206" spans="8:14" s="105" customFormat="1">
      <c r="H206" s="108"/>
      <c r="I206" s="108"/>
      <c r="N206" s="106"/>
    </row>
    <row r="207" spans="8:14" s="105" customFormat="1">
      <c r="H207" s="108"/>
      <c r="I207" s="108"/>
      <c r="N207" s="106"/>
    </row>
    <row r="208" spans="8:14" s="105" customFormat="1">
      <c r="H208" s="108"/>
      <c r="I208" s="108"/>
      <c r="N208" s="106"/>
    </row>
    <row r="209" spans="8:14" s="105" customFormat="1">
      <c r="H209" s="108"/>
      <c r="I209" s="108"/>
      <c r="N209" s="106"/>
    </row>
    <row r="210" spans="8:14" s="105" customFormat="1">
      <c r="H210" s="108"/>
      <c r="I210" s="108"/>
      <c r="N210" s="106"/>
    </row>
    <row r="211" spans="8:14" s="105" customFormat="1">
      <c r="H211" s="108"/>
      <c r="I211" s="108"/>
      <c r="N211" s="106"/>
    </row>
    <row r="212" spans="8:14" s="105" customFormat="1">
      <c r="H212" s="108"/>
      <c r="I212" s="108"/>
      <c r="N212" s="106"/>
    </row>
    <row r="213" spans="8:14" s="105" customFormat="1">
      <c r="H213" s="108"/>
      <c r="I213" s="108"/>
      <c r="N213" s="106"/>
    </row>
    <row r="214" spans="8:14" s="105" customFormat="1">
      <c r="H214" s="108"/>
      <c r="I214" s="108"/>
      <c r="N214" s="106"/>
    </row>
    <row r="215" spans="8:14" s="105" customFormat="1">
      <c r="H215" s="108"/>
      <c r="I215" s="108"/>
      <c r="N215" s="106"/>
    </row>
    <row r="216" spans="8:14" s="105" customFormat="1">
      <c r="H216" s="108"/>
      <c r="I216" s="108"/>
      <c r="N216" s="106"/>
    </row>
    <row r="217" spans="8:14" s="105" customFormat="1">
      <c r="H217" s="108"/>
      <c r="I217" s="108"/>
      <c r="N217" s="106"/>
    </row>
    <row r="218" spans="8:14" s="105" customFormat="1">
      <c r="H218" s="108"/>
      <c r="I218" s="108"/>
      <c r="N218" s="106"/>
    </row>
    <row r="219" spans="8:14" s="105" customFormat="1">
      <c r="H219" s="108"/>
      <c r="I219" s="108"/>
      <c r="N219" s="106"/>
    </row>
    <row r="220" spans="8:14" s="105" customFormat="1">
      <c r="H220" s="108"/>
      <c r="I220" s="108"/>
      <c r="N220" s="106"/>
    </row>
    <row r="221" spans="8:14" s="105" customFormat="1">
      <c r="H221" s="108"/>
      <c r="I221" s="108"/>
      <c r="N221" s="106"/>
    </row>
    <row r="222" spans="8:14" s="105" customFormat="1">
      <c r="H222" s="108"/>
      <c r="I222" s="108"/>
      <c r="N222" s="106"/>
    </row>
    <row r="223" spans="8:14" s="105" customFormat="1">
      <c r="H223" s="108"/>
      <c r="I223" s="108"/>
      <c r="N223" s="106"/>
    </row>
    <row r="224" spans="8:14" s="105" customFormat="1">
      <c r="H224" s="108"/>
      <c r="I224" s="108"/>
      <c r="N224" s="106"/>
    </row>
    <row r="225" spans="8:14" s="105" customFormat="1">
      <c r="H225" s="108"/>
      <c r="I225" s="108"/>
      <c r="N225" s="106"/>
    </row>
    <row r="226" spans="8:14" s="105" customFormat="1">
      <c r="H226" s="108"/>
      <c r="I226" s="108"/>
      <c r="N226" s="106"/>
    </row>
    <row r="227" spans="8:14" s="105" customFormat="1">
      <c r="H227" s="108"/>
      <c r="I227" s="108"/>
      <c r="N227" s="106"/>
    </row>
    <row r="228" spans="8:14" s="105" customFormat="1">
      <c r="H228" s="108"/>
      <c r="I228" s="108"/>
      <c r="N228" s="106"/>
    </row>
    <row r="229" spans="8:14" s="105" customFormat="1">
      <c r="H229" s="108"/>
      <c r="I229" s="108"/>
      <c r="N229" s="106"/>
    </row>
    <row r="230" spans="8:14" s="105" customFormat="1">
      <c r="H230" s="108"/>
      <c r="I230" s="108"/>
      <c r="N230" s="106"/>
    </row>
    <row r="231" spans="8:14" s="105" customFormat="1">
      <c r="H231" s="108"/>
      <c r="I231" s="108"/>
      <c r="N231" s="106"/>
    </row>
    <row r="232" spans="8:14" s="105" customFormat="1">
      <c r="H232" s="108"/>
      <c r="I232" s="108"/>
      <c r="N232" s="106"/>
    </row>
    <row r="233" spans="8:14" s="105" customFormat="1">
      <c r="H233" s="108"/>
      <c r="I233" s="108"/>
      <c r="N233" s="106"/>
    </row>
    <row r="234" spans="8:14" s="105" customFormat="1">
      <c r="H234" s="108"/>
      <c r="I234" s="108"/>
      <c r="N234" s="106"/>
    </row>
    <row r="235" spans="8:14" s="105" customFormat="1">
      <c r="H235" s="108"/>
      <c r="I235" s="108"/>
      <c r="N235" s="106"/>
    </row>
    <row r="236" spans="8:14" s="105" customFormat="1">
      <c r="H236" s="108"/>
      <c r="I236" s="108"/>
      <c r="N236" s="106"/>
    </row>
    <row r="237" spans="8:14" s="105" customFormat="1">
      <c r="H237" s="108"/>
      <c r="I237" s="108"/>
      <c r="N237" s="106"/>
    </row>
    <row r="238" spans="8:14" s="105" customFormat="1">
      <c r="H238" s="108"/>
      <c r="I238" s="108"/>
      <c r="N238" s="106"/>
    </row>
    <row r="239" spans="8:14" s="105" customFormat="1">
      <c r="H239" s="108"/>
      <c r="I239" s="108"/>
      <c r="N239" s="106"/>
    </row>
    <row r="240" spans="8:14" s="105" customFormat="1">
      <c r="H240" s="108"/>
      <c r="I240" s="108"/>
      <c r="N240" s="106"/>
    </row>
    <row r="241" spans="8:14" s="105" customFormat="1">
      <c r="H241" s="108"/>
      <c r="I241" s="108"/>
      <c r="N241" s="106"/>
    </row>
    <row r="242" spans="8:14" s="105" customFormat="1">
      <c r="H242" s="108"/>
      <c r="I242" s="108"/>
      <c r="N242" s="106"/>
    </row>
    <row r="243" spans="8:14" s="105" customFormat="1">
      <c r="H243" s="108"/>
      <c r="I243" s="108"/>
      <c r="N243" s="106"/>
    </row>
    <row r="244" spans="8:14" s="105" customFormat="1">
      <c r="H244" s="108"/>
      <c r="I244" s="108"/>
      <c r="N244" s="106"/>
    </row>
    <row r="245" spans="8:14" s="105" customFormat="1">
      <c r="H245" s="108"/>
      <c r="I245" s="108"/>
      <c r="N245" s="106"/>
    </row>
    <row r="246" spans="8:14" s="105" customFormat="1">
      <c r="H246" s="108"/>
      <c r="I246" s="108"/>
      <c r="N246" s="106"/>
    </row>
    <row r="247" spans="8:14" s="105" customFormat="1">
      <c r="H247" s="108"/>
      <c r="I247" s="108"/>
      <c r="N247" s="106"/>
    </row>
    <row r="248" spans="8:14" s="105" customFormat="1">
      <c r="H248" s="108"/>
      <c r="I248" s="108"/>
      <c r="N248" s="106"/>
    </row>
    <row r="249" spans="8:14" s="105" customFormat="1">
      <c r="H249" s="108"/>
      <c r="I249" s="108"/>
      <c r="N249" s="106"/>
    </row>
    <row r="250" spans="8:14" s="105" customFormat="1">
      <c r="H250" s="108"/>
      <c r="I250" s="108"/>
      <c r="N250" s="106"/>
    </row>
    <row r="251" spans="8:14" s="105" customFormat="1">
      <c r="H251" s="108"/>
      <c r="I251" s="108"/>
      <c r="N251" s="106"/>
    </row>
    <row r="252" spans="8:14" s="105" customFormat="1">
      <c r="H252" s="108"/>
      <c r="I252" s="108"/>
      <c r="N252" s="106"/>
    </row>
    <row r="253" spans="8:14" s="105" customFormat="1">
      <c r="H253" s="108"/>
      <c r="I253" s="108"/>
      <c r="N253" s="106"/>
    </row>
    <row r="254" spans="8:14" s="105" customFormat="1">
      <c r="H254" s="108"/>
      <c r="I254" s="108"/>
      <c r="N254" s="106"/>
    </row>
    <row r="255" spans="8:14" s="105" customFormat="1">
      <c r="H255" s="108"/>
      <c r="I255" s="108"/>
      <c r="N255" s="106"/>
    </row>
    <row r="256" spans="8:14" s="105" customFormat="1">
      <c r="H256" s="108"/>
      <c r="I256" s="108"/>
      <c r="N256" s="106"/>
    </row>
    <row r="257" spans="8:14" s="105" customFormat="1">
      <c r="H257" s="108"/>
      <c r="I257" s="108"/>
      <c r="N257" s="106"/>
    </row>
    <row r="258" spans="8:14" s="105" customFormat="1">
      <c r="H258" s="108"/>
      <c r="I258" s="108"/>
      <c r="N258" s="106"/>
    </row>
    <row r="259" spans="8:14" s="105" customFormat="1">
      <c r="H259" s="108"/>
      <c r="I259" s="108"/>
      <c r="N259" s="106"/>
    </row>
    <row r="260" spans="8:14" s="105" customFormat="1">
      <c r="H260" s="108"/>
      <c r="I260" s="108"/>
      <c r="N260" s="106"/>
    </row>
    <row r="261" spans="8:14" s="105" customFormat="1">
      <c r="H261" s="108"/>
      <c r="I261" s="108"/>
      <c r="N261" s="106"/>
    </row>
    <row r="262" spans="8:14" s="105" customFormat="1">
      <c r="H262" s="108"/>
      <c r="I262" s="108"/>
      <c r="N262" s="106"/>
    </row>
    <row r="263" spans="8:14" s="105" customFormat="1">
      <c r="H263" s="108"/>
      <c r="I263" s="108"/>
      <c r="N263" s="106"/>
    </row>
    <row r="264" spans="8:14" s="105" customFormat="1">
      <c r="H264" s="108"/>
      <c r="I264" s="108"/>
      <c r="N264" s="106"/>
    </row>
    <row r="265" spans="8:14" s="105" customFormat="1">
      <c r="H265" s="108"/>
      <c r="I265" s="108"/>
      <c r="N265" s="106"/>
    </row>
    <row r="266" spans="8:14" s="105" customFormat="1">
      <c r="H266" s="108"/>
      <c r="I266" s="108"/>
      <c r="N266" s="106"/>
    </row>
    <row r="267" spans="8:14" s="105" customFormat="1">
      <c r="H267" s="108"/>
      <c r="I267" s="108"/>
      <c r="N267" s="106"/>
    </row>
    <row r="268" spans="8:14" s="105" customFormat="1">
      <c r="H268" s="108"/>
      <c r="I268" s="108"/>
      <c r="N268" s="106"/>
    </row>
    <row r="269" spans="8:14" s="105" customFormat="1">
      <c r="H269" s="108"/>
      <c r="I269" s="108"/>
      <c r="N269" s="106"/>
    </row>
    <row r="270" spans="8:14" s="105" customFormat="1">
      <c r="H270" s="108"/>
      <c r="I270" s="108"/>
      <c r="N270" s="106"/>
    </row>
    <row r="271" spans="8:14" s="105" customFormat="1">
      <c r="H271" s="108"/>
      <c r="I271" s="108"/>
      <c r="N271" s="106"/>
    </row>
    <row r="272" spans="8:14" s="105" customFormat="1">
      <c r="H272" s="108"/>
      <c r="I272" s="108"/>
      <c r="N272" s="106"/>
    </row>
    <row r="273" spans="8:14" s="105" customFormat="1">
      <c r="H273" s="108"/>
      <c r="I273" s="108"/>
      <c r="N273" s="106"/>
    </row>
    <row r="274" spans="8:14" s="105" customFormat="1">
      <c r="H274" s="108"/>
      <c r="I274" s="108"/>
      <c r="N274" s="106"/>
    </row>
    <row r="275" spans="8:14" s="105" customFormat="1">
      <c r="H275" s="108"/>
      <c r="I275" s="108"/>
      <c r="N275" s="106"/>
    </row>
    <row r="276" spans="8:14" s="105" customFormat="1">
      <c r="H276" s="108"/>
      <c r="I276" s="108"/>
      <c r="N276" s="106"/>
    </row>
    <row r="277" spans="8:14" s="105" customFormat="1">
      <c r="H277" s="108"/>
      <c r="I277" s="108"/>
      <c r="N277" s="106"/>
    </row>
    <row r="278" spans="8:14" s="105" customFormat="1">
      <c r="H278" s="108"/>
      <c r="I278" s="108"/>
      <c r="N278" s="106"/>
    </row>
    <row r="279" spans="8:14" s="105" customFormat="1">
      <c r="H279" s="108"/>
      <c r="I279" s="108"/>
      <c r="N279" s="106"/>
    </row>
    <row r="280" spans="8:14" s="105" customFormat="1">
      <c r="H280" s="108"/>
      <c r="I280" s="108"/>
      <c r="N280" s="106"/>
    </row>
    <row r="281" spans="8:14" s="105" customFormat="1">
      <c r="H281" s="108"/>
      <c r="I281" s="108"/>
      <c r="N281" s="106"/>
    </row>
    <row r="282" spans="8:14" s="105" customFormat="1">
      <c r="H282" s="108"/>
      <c r="I282" s="108"/>
      <c r="N282" s="106"/>
    </row>
    <row r="283" spans="8:14" s="105" customFormat="1">
      <c r="H283" s="108"/>
      <c r="I283" s="108"/>
      <c r="N283" s="106"/>
    </row>
    <row r="284" spans="8:14" s="105" customFormat="1">
      <c r="H284" s="108"/>
      <c r="I284" s="108"/>
      <c r="N284" s="106"/>
    </row>
    <row r="285" spans="8:14" s="105" customFormat="1">
      <c r="H285" s="108"/>
      <c r="I285" s="108"/>
      <c r="N285" s="106"/>
    </row>
    <row r="286" spans="8:14" s="105" customFormat="1">
      <c r="H286" s="108"/>
      <c r="I286" s="108"/>
      <c r="N286" s="106"/>
    </row>
    <row r="287" spans="8:14" s="105" customFormat="1">
      <c r="H287" s="108"/>
      <c r="I287" s="108"/>
      <c r="N287" s="106"/>
    </row>
    <row r="288" spans="8:14" s="105" customFormat="1">
      <c r="H288" s="108"/>
      <c r="I288" s="108"/>
      <c r="N288" s="106"/>
    </row>
    <row r="289" spans="8:14" s="105" customFormat="1">
      <c r="H289" s="108"/>
      <c r="I289" s="108"/>
      <c r="N289" s="106"/>
    </row>
  </sheetData>
  <mergeCells count="28">
    <mergeCell ref="A64:O64"/>
    <mergeCell ref="I6:I7"/>
    <mergeCell ref="J6:J7"/>
    <mergeCell ref="K6:K7"/>
    <mergeCell ref="L6:L7"/>
    <mergeCell ref="M6:M7"/>
    <mergeCell ref="N6:N7"/>
    <mergeCell ref="C6:C7"/>
    <mergeCell ref="D6:D7"/>
    <mergeCell ref="E6:E7"/>
    <mergeCell ref="F6:F7"/>
    <mergeCell ref="G6:G7"/>
    <mergeCell ref="H6:H7"/>
    <mergeCell ref="A58:K58"/>
    <mergeCell ref="A59:I59"/>
    <mergeCell ref="A62:I62"/>
    <mergeCell ref="A60:N60"/>
    <mergeCell ref="A61:N61"/>
    <mergeCell ref="X1:Z1"/>
    <mergeCell ref="A3:N3"/>
    <mergeCell ref="A5:A7"/>
    <mergeCell ref="B5:C5"/>
    <mergeCell ref="D5:E5"/>
    <mergeCell ref="F5:G5"/>
    <mergeCell ref="H5:I5"/>
    <mergeCell ref="J5:K5"/>
    <mergeCell ref="L5:N5"/>
    <mergeCell ref="B6:B7"/>
  </mergeCells>
  <hyperlinks>
    <hyperlink ref="N2" location="உள்ளடக்கம்!A1" display="cs;slf;fj;jpw;F jpUk;Gtjw;F" xr:uid="{2CCE4D63-C77F-4C22-9F8A-0061189AFF14}"/>
  </hyperlinks>
  <pageMargins left="0.7" right="0.7" top="0.75" bottom="0.75" header="0.3" footer="0.3"/>
  <pageSetup paperSize="9" scale="54" orientation="portrait" r:id="rId1"/>
  <headerFooter>
    <oddHeader>&amp;L&amp;"Calibri"&amp;10&amp;K000000 [Limited Sharing]&amp;1#_x000D_&amp;C&amp;G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16</vt:i4>
      </vt:variant>
    </vt:vector>
  </HeadingPairs>
  <TitlesOfParts>
    <vt:vector size="43" baseType="lpstr">
      <vt:lpstr>உள்ளடக்கம்</vt:lpstr>
      <vt:lpstr>121</vt:lpstr>
      <vt:lpstr>122</vt:lpstr>
      <vt:lpstr>123</vt:lpstr>
      <vt:lpstr>124</vt:lpstr>
      <vt:lpstr>125</vt:lpstr>
      <vt:lpstr>126</vt:lpstr>
      <vt:lpstr>127</vt:lpstr>
      <vt:lpstr>128</vt:lpstr>
      <vt:lpstr>129</vt:lpstr>
      <vt:lpstr>130</vt:lpstr>
      <vt:lpstr>131</vt:lpstr>
      <vt:lpstr>132</vt:lpstr>
      <vt:lpstr>133</vt:lpstr>
      <vt:lpstr>134</vt:lpstr>
      <vt:lpstr>135 (அ)</vt:lpstr>
      <vt:lpstr>135(ஆ)</vt:lpstr>
      <vt:lpstr>136</vt:lpstr>
      <vt:lpstr>137</vt:lpstr>
      <vt:lpstr>138</vt:lpstr>
      <vt:lpstr>139</vt:lpstr>
      <vt:lpstr>140</vt:lpstr>
      <vt:lpstr>141</vt:lpstr>
      <vt:lpstr>142</vt:lpstr>
      <vt:lpstr>143</vt:lpstr>
      <vt:lpstr>144</vt:lpstr>
      <vt:lpstr>145</vt:lpstr>
      <vt:lpstr>'121'!Print_Area</vt:lpstr>
      <vt:lpstr>'122'!Print_Area</vt:lpstr>
      <vt:lpstr>'123'!Print_Area</vt:lpstr>
      <vt:lpstr>'124'!Print_Area</vt:lpstr>
      <vt:lpstr>'125'!Print_Area</vt:lpstr>
      <vt:lpstr>'126'!Print_Area</vt:lpstr>
      <vt:lpstr>'127'!Print_Area</vt:lpstr>
      <vt:lpstr>'128'!Print_Area</vt:lpstr>
      <vt:lpstr>'129'!Print_Area</vt:lpstr>
      <vt:lpstr>'130'!Print_Area</vt:lpstr>
      <vt:lpstr>'131'!Print_Area</vt:lpstr>
      <vt:lpstr>'135 (அ)'!Print_Area</vt:lpstr>
      <vt:lpstr>'135(ஆ)'!Print_Area</vt:lpstr>
      <vt:lpstr>'136'!Print_Area</vt:lpstr>
      <vt:lpstr>'137'!Print_Area</vt:lpstr>
      <vt:lpstr>'140'!Print_Area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Wathugala WGPR</dc:creator>
  <cp:lastModifiedBy>Chandrakanthan T</cp:lastModifiedBy>
  <cp:lastPrinted>2025-04-04T21:46:32Z</cp:lastPrinted>
  <dcterms:created xsi:type="dcterms:W3CDTF">2024-04-08T14:32:00Z</dcterms:created>
  <dcterms:modified xsi:type="dcterms:W3CDTF">2025-04-07T05:04:48Z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2024-04-08T14:32:04Z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ed581add-7e03-4488-a6f7-689be2081652</vt:lpwstr>
  </property>
  <property fmtid="{D5CDD505-2E9C-101B-9397-08002B2CF9AE}" pid="8" name="MSIP_Label_83c4ab6a-b8f9-4a41-a9e3-9d9b3c522aed_ContentBits">
    <vt:lpwstr>1</vt:lpwstr>
  </property>
</Properties>
</file>