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atastore-a\erd$\ERD_TRADE\Annual Reports\Annual Economic Review\2024\Appendix tables\Web Upload\To Upload\"/>
    </mc:Choice>
  </mc:AlternateContent>
  <xr:revisionPtr revIDLastSave="0" documentId="13_ncr:1_{24F23F43-C82F-4ED4-A13B-885109F2C28A}" xr6:coauthVersionLast="47" xr6:coauthVersionMax="47" xr10:uidLastSave="{00000000-0000-0000-0000-000000000000}"/>
  <bookViews>
    <workbookView xWindow="-120" yWindow="-120" windowWidth="29040" windowHeight="15840" xr2:uid="{00000000-000D-0000-FFFF-FFFF00000000}"/>
  </bookViews>
  <sheets>
    <sheet name="පටුන" sheetId="25" r:id="rId1"/>
    <sheet name="101 වැනි සංඛ්‍යා සටහන" sheetId="2" r:id="rId2"/>
    <sheet name="102 වැනි සංඛ්‍යා සටහන" sheetId="9" r:id="rId3"/>
    <sheet name="103 වැනි සංඛ්‍යා සටහන" sheetId="10" r:id="rId4"/>
    <sheet name="104 වැනි සංඛ්‍යා සටහන" sheetId="13" r:id="rId5"/>
    <sheet name="105 වැනි සංඛ්‍යා සටහන" sheetId="6" r:id="rId6"/>
    <sheet name="106 වැනි සංඛ්‍යා සටහන" sheetId="7" r:id="rId7"/>
    <sheet name="107 වැනි සංඛ්‍යා සටහන" sheetId="11" r:id="rId8"/>
    <sheet name="108 වැනි සංඛ්‍යා සටහන" sheetId="12" r:id="rId9"/>
    <sheet name="109 වැනි සංඛ්‍යා සටහන " sheetId="15" r:id="rId10"/>
    <sheet name="110  වැනි සංඛ්‍යා සටහන" sheetId="16" r:id="rId11"/>
    <sheet name="111  වැනි සංඛ්‍යා සටහන " sheetId="20" r:id="rId12"/>
    <sheet name="112 වැනි සංඛ්‍යා සටහන" sheetId="21" r:id="rId13"/>
    <sheet name="113 වැනි සංඛ්‍යා සටහන" sheetId="22" r:id="rId14"/>
    <sheet name="114 වැනි සංඛ්‍යා සටහන" sheetId="23" r:id="rId15"/>
    <sheet name="115 වැනි සංඛ්‍යා සටහන" sheetId="24" r:id="rId16"/>
    <sheet name="116 වැනි සංඛ්‍යා සටහන" sheetId="17" r:id="rId17"/>
    <sheet name="117 වැනි සංඛ්‍යා  සටහන" sheetId="18" r:id="rId18"/>
    <sheet name="118 වැනි සංඛ්‍යා  සටහන" sheetId="19" r:id="rId19"/>
    <sheet name="119  වැනි සංඛ්‍යා සටහන" sheetId="3" r:id="rId20"/>
    <sheet name="120  වැනි සංඛ්‍යා සටහන" sheetId="5" r:id="rId21"/>
  </sheets>
  <externalReferences>
    <externalReference r:id="rId22"/>
    <externalReference r:id="rId23"/>
    <externalReference r:id="rId24"/>
    <externalReference r:id="rId25"/>
    <externalReference r:id="rId26"/>
    <externalReference r:id="rId27"/>
    <externalReference r:id="rId28"/>
  </externalReferences>
  <definedNames>
    <definedName name="__BAS1">[1]A!#REF!</definedName>
    <definedName name="__TAB1">[1]A!#REF!</definedName>
    <definedName name="__TAB2">[1]A!$B$6:$H$113</definedName>
    <definedName name="_1__123Graph_ACHART_11" hidden="1">[1]A!$D$60:$D$119</definedName>
    <definedName name="_10__123Graph_DCHART_13" hidden="1">[1]A!#REF!</definedName>
    <definedName name="_11__123Graph_XCHART_11" hidden="1">[1]A!$B$60:$B$119</definedName>
    <definedName name="_12__123Graph_XCHART_12" hidden="1">[1]A!$B$60:$B$119</definedName>
    <definedName name="_13__123Graph_XCHART_13" hidden="1">[1]A!#REF!</definedName>
    <definedName name="_14__123Graph_XCHART_14" hidden="1">[1]A!#REF!</definedName>
    <definedName name="_15__123Graph_XCHART_4" hidden="1">[1]A!#REF!</definedName>
    <definedName name="_2__123Graph_ACHART_12" hidden="1">[1]A!$E$60:$E$119</definedName>
    <definedName name="_3__123Graph_ACHART_14" hidden="1">[1]A!#REF!</definedName>
    <definedName name="_4__123Graph_ACHART_4" hidden="1">[1]A!#REF!</definedName>
    <definedName name="_5__123Graph_BCHART_11" hidden="1">[1]A!$C$60:$C$119</definedName>
    <definedName name="_6__123Graph_BCHART_12" hidden="1">[1]A!$F$60:$F$119</definedName>
    <definedName name="_7__123Graph_BCHART_13" hidden="1">[1]A!#REF!</definedName>
    <definedName name="_8__123Graph_BCHART_4" hidden="1">[1]A!#REF!</definedName>
    <definedName name="_9__123Graph_CCHART_14" hidden="1">[1]A!#REF!</definedName>
    <definedName name="_BAS1">[1]A!#REF!</definedName>
    <definedName name="_mj169" localSheetId="1">[2]Mins!#REF!</definedName>
    <definedName name="_mj169" localSheetId="2">[3]Mins!#REF!</definedName>
    <definedName name="_mj169" localSheetId="3">[3]Mins!#REF!</definedName>
    <definedName name="_mj169" localSheetId="5">[2]Mins!#REF!</definedName>
    <definedName name="_mj169" localSheetId="6">[2]Mins!#REF!</definedName>
    <definedName name="_mj169" localSheetId="7">[3]Mins!#REF!</definedName>
    <definedName name="_mj169" localSheetId="8">[3]Mins!#REF!</definedName>
    <definedName name="_mj169" localSheetId="9">[2]Mins!#REF!</definedName>
    <definedName name="_mj169" localSheetId="10">[2]Mins!#REF!</definedName>
    <definedName name="_mj169" localSheetId="11">[2]Mins!#REF!</definedName>
    <definedName name="_mj169" localSheetId="12">[2]Mins!#REF!</definedName>
    <definedName name="_mj169" localSheetId="16">[2]Mins!#REF!</definedName>
    <definedName name="_mj169" localSheetId="17">[2]Mins!#REF!</definedName>
    <definedName name="_mj169" localSheetId="18">[2]Mins!#REF!</definedName>
    <definedName name="_mj169" localSheetId="19">[2]Mins!#REF!</definedName>
    <definedName name="_mj169" localSheetId="20">[2]Mins!#REF!</definedName>
    <definedName name="_mj169">[2]Mins!#REF!</definedName>
    <definedName name="_TAB1">[1]A!#REF!</definedName>
    <definedName name="_TAB2">[1]A!$B$6:$H$113</definedName>
    <definedName name="a">[3]Mins!#REF!</definedName>
    <definedName name="a12l75">[4]R_Annual!$A$3:$N$58</definedName>
    <definedName name="aa">#REF!</definedName>
    <definedName name="aaaaaa">#REF!</definedName>
    <definedName name="ad">#REF!</definedName>
    <definedName name="aer">[2]Mins!#REF!</definedName>
    <definedName name="annual">[2]Mins!#REF!</definedName>
    <definedName name="app">[2]Mins!#REF!</definedName>
    <definedName name="asd">#REF!</definedName>
    <definedName name="ass">#REF!</definedName>
    <definedName name="b">[3]Mins!#REF!</definedName>
    <definedName name="bb">#REF!</definedName>
    <definedName name="bf" localSheetId="1">[2]Mins!#REF!</definedName>
    <definedName name="bf" localSheetId="2">[3]Mins!#REF!</definedName>
    <definedName name="bf" localSheetId="3">[3]Mins!#REF!</definedName>
    <definedName name="bf" localSheetId="5">[2]Mins!#REF!</definedName>
    <definedName name="bf" localSheetId="6">[2]Mins!#REF!</definedName>
    <definedName name="bf" localSheetId="7">[3]Mins!#REF!</definedName>
    <definedName name="bf" localSheetId="8">[3]Mins!#REF!</definedName>
    <definedName name="bf" localSheetId="9">[2]Mins!#REF!</definedName>
    <definedName name="bf" localSheetId="10">[2]Mins!#REF!</definedName>
    <definedName name="bf" localSheetId="11">[2]Mins!#REF!</definedName>
    <definedName name="bf" localSheetId="12">[2]Mins!#REF!</definedName>
    <definedName name="bf" localSheetId="16">[2]Mins!#REF!</definedName>
    <definedName name="bf" localSheetId="17">[2]Mins!#REF!</definedName>
    <definedName name="bf" localSheetId="18">[2]Mins!#REF!</definedName>
    <definedName name="bf" localSheetId="19">[2]Mins!#REF!</definedName>
    <definedName name="bf" localSheetId="20">[2]Mins!#REF!</definedName>
    <definedName name="bf">[2]Mins!#REF!</definedName>
    <definedName name="d">[3]Mins!#REF!</definedName>
    <definedName name="dsd" hidden="1">[1]A!#REF!</definedName>
    <definedName name="e">[3]Mins!#REF!</definedName>
    <definedName name="eeee" hidden="1">[1]A!#REF!</definedName>
    <definedName name="Excel_BuiltIn_Print_Area_1" localSheetId="9">#REF!</definedName>
    <definedName name="Excel_BuiltIn_Print_Area_1" localSheetId="10">#REF!</definedName>
    <definedName name="Excel_BuiltIn_Print_Area_1" localSheetId="11">#REF!</definedName>
    <definedName name="Excel_BuiltIn_Print_Area_1" localSheetId="12">#REF!</definedName>
    <definedName name="Excel_BuiltIn_Print_Area_1" localSheetId="13">#REF!</definedName>
    <definedName name="Excel_BuiltIn_Print_Area_1" localSheetId="14">#REF!</definedName>
    <definedName name="Excel_BuiltIn_Print_Area_1" localSheetId="15">#REF!</definedName>
    <definedName name="Excel_BuiltIn_Print_Area_1" localSheetId="16">#REF!</definedName>
    <definedName name="Excel_BuiltIn_Print_Area_1" localSheetId="17">#REF!</definedName>
    <definedName name="Excel_BuiltIn_Print_Area_1" localSheetId="18">#REF!</definedName>
    <definedName name="Excel_BuiltIn_Print_Area_1">#REF!</definedName>
    <definedName name="Excel_BuiltIn_Print_Area_1_1" localSheetId="9">#REF!</definedName>
    <definedName name="Excel_BuiltIn_Print_Area_1_1" localSheetId="10">#REF!</definedName>
    <definedName name="Excel_BuiltIn_Print_Area_1_1" localSheetId="11">#REF!</definedName>
    <definedName name="Excel_BuiltIn_Print_Area_1_1" localSheetId="12">#REF!</definedName>
    <definedName name="Excel_BuiltIn_Print_Area_1_1" localSheetId="13">#REF!</definedName>
    <definedName name="Excel_BuiltIn_Print_Area_1_1" localSheetId="14">#REF!</definedName>
    <definedName name="Excel_BuiltIn_Print_Area_1_1" localSheetId="15">#REF!</definedName>
    <definedName name="Excel_BuiltIn_Print_Area_1_1" localSheetId="16">#REF!</definedName>
    <definedName name="Excel_BuiltIn_Print_Area_1_1" localSheetId="17">#REF!</definedName>
    <definedName name="Excel_BuiltIn_Print_Area_1_1" localSheetId="18">#REF!</definedName>
    <definedName name="Excel_BuiltIn_Print_Area_1_1">#REF!</definedName>
    <definedName name="Excel_BuiltIn_Print_Area_10_1" localSheetId="9">#REF!</definedName>
    <definedName name="Excel_BuiltIn_Print_Area_10_1" localSheetId="10">#REF!</definedName>
    <definedName name="Excel_BuiltIn_Print_Area_10_1" localSheetId="11">#REF!</definedName>
    <definedName name="Excel_BuiltIn_Print_Area_10_1" localSheetId="12">#REF!</definedName>
    <definedName name="Excel_BuiltIn_Print_Area_10_1" localSheetId="13">#REF!</definedName>
    <definedName name="Excel_BuiltIn_Print_Area_10_1" localSheetId="14">#REF!</definedName>
    <definedName name="Excel_BuiltIn_Print_Area_10_1" localSheetId="15">#REF!</definedName>
    <definedName name="Excel_BuiltIn_Print_Area_10_1" localSheetId="16">#REF!</definedName>
    <definedName name="Excel_BuiltIn_Print_Area_10_1" localSheetId="17">#REF!</definedName>
    <definedName name="Excel_BuiltIn_Print_Area_10_1" localSheetId="18">#REF!</definedName>
    <definedName name="Excel_BuiltIn_Print_Area_10_1">#REF!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14">#REF!</definedName>
    <definedName name="Excel_BuiltIn_Print_Area_2_1" localSheetId="15">#REF!</definedName>
    <definedName name="Excel_BuiltIn_Print_Area_2_1">#REF!</definedName>
    <definedName name="Excel_BuiltIn_Print_Area_3_1" localSheetId="11">#REF!</definedName>
    <definedName name="Excel_BuiltIn_Print_Area_3_1" localSheetId="12">#REF!</definedName>
    <definedName name="Excel_BuiltIn_Print_Area_3_1" localSheetId="13">#REF!</definedName>
    <definedName name="Excel_BuiltIn_Print_Area_3_1" localSheetId="14">#REF!</definedName>
    <definedName name="Excel_BuiltIn_Print_Area_3_1" localSheetId="15">#REF!</definedName>
    <definedName name="Excel_BuiltIn_Print_Area_3_1">#REF!</definedName>
    <definedName name="Excel_BuiltIn_Print_Area_4_1" localSheetId="9">#REF!</definedName>
    <definedName name="Excel_BuiltIn_Print_Area_4_1" localSheetId="10">#REF!</definedName>
    <definedName name="Excel_BuiltIn_Print_Area_4_1" localSheetId="11">#REF!</definedName>
    <definedName name="Excel_BuiltIn_Print_Area_4_1" localSheetId="12">#REF!</definedName>
    <definedName name="Excel_BuiltIn_Print_Area_4_1" localSheetId="13">#REF!</definedName>
    <definedName name="Excel_BuiltIn_Print_Area_4_1" localSheetId="14">#REF!</definedName>
    <definedName name="Excel_BuiltIn_Print_Area_4_1" localSheetId="15">#REF!</definedName>
    <definedName name="Excel_BuiltIn_Print_Area_4_1" localSheetId="16">#REF!</definedName>
    <definedName name="Excel_BuiltIn_Print_Area_4_1" localSheetId="17">#REF!</definedName>
    <definedName name="Excel_BuiltIn_Print_Area_4_1" localSheetId="18">#REF!</definedName>
    <definedName name="Excel_BuiltIn_Print_Area_4_1">#REF!</definedName>
    <definedName name="Excel_BuiltIn_Print_Area_6_1" localSheetId="11">#REF!</definedName>
    <definedName name="Excel_BuiltIn_Print_Area_6_1" localSheetId="12">#REF!</definedName>
    <definedName name="Excel_BuiltIn_Print_Area_6_1" localSheetId="13">#REF!</definedName>
    <definedName name="Excel_BuiltIn_Print_Area_6_1" localSheetId="14">#REF!</definedName>
    <definedName name="Excel_BuiltIn_Print_Area_6_1" localSheetId="15">#REF!</definedName>
    <definedName name="Excel_BuiltIn_Print_Area_6_1">#REF!</definedName>
    <definedName name="Excel_BuiltIn_Print_Area_6_1_1" localSheetId="11">#REF!</definedName>
    <definedName name="Excel_BuiltIn_Print_Area_6_1_1" localSheetId="12">#REF!</definedName>
    <definedName name="Excel_BuiltIn_Print_Area_6_1_1" localSheetId="13">#REF!</definedName>
    <definedName name="Excel_BuiltIn_Print_Area_6_1_1" localSheetId="14">#REF!</definedName>
    <definedName name="Excel_BuiltIn_Print_Area_6_1_1" localSheetId="15">#REF!</definedName>
    <definedName name="Excel_BuiltIn_Print_Area_6_1_1">#REF!</definedName>
    <definedName name="Excel_BuiltIn_Print_Area_7_1" localSheetId="11">#REF!</definedName>
    <definedName name="Excel_BuiltIn_Print_Area_7_1" localSheetId="12">#REF!</definedName>
    <definedName name="Excel_BuiltIn_Print_Area_7_1" localSheetId="13">#REF!</definedName>
    <definedName name="Excel_BuiltIn_Print_Area_7_1" localSheetId="14">#REF!</definedName>
    <definedName name="Excel_BuiltIn_Print_Area_7_1" localSheetId="15">#REF!</definedName>
    <definedName name="Excel_BuiltIn_Print_Area_7_1">#REF!</definedName>
    <definedName name="Excel_BuiltIn_Print_Area_7_1_1" localSheetId="11">#REF!</definedName>
    <definedName name="Excel_BuiltIn_Print_Area_7_1_1" localSheetId="12">#REF!</definedName>
    <definedName name="Excel_BuiltIn_Print_Area_7_1_1" localSheetId="13">#REF!</definedName>
    <definedName name="Excel_BuiltIn_Print_Area_7_1_1" localSheetId="14">#REF!</definedName>
    <definedName name="Excel_BuiltIn_Print_Area_7_1_1" localSheetId="15">#REF!</definedName>
    <definedName name="Excel_BuiltIn_Print_Area_7_1_1">#REF!</definedName>
    <definedName name="ExR">OFFSET([5]Assumption!$A$2,0,0,COUNTA([5]Assumption!$A$1:$A$65536),4)</definedName>
    <definedName name="fffffffffffffffffffffff">#REF!</definedName>
    <definedName name="ffgfgg">[1]A!#REF!</definedName>
    <definedName name="g">[3]Mins!#REF!</definedName>
    <definedName name="G1_">#N/A</definedName>
    <definedName name="gfgsdf">'[6]25'!$B$2:$U$24</definedName>
    <definedName name="ggggg">#REF!</definedName>
    <definedName name="ghgj">#REF!</definedName>
    <definedName name="hhhhh">#REF!</definedName>
    <definedName name="iiii" hidden="1">[1]A!#REF!</definedName>
    <definedName name="l">[3]Mins!#REF!</definedName>
    <definedName name="lllll" hidden="1">[1]A!#REF!</definedName>
    <definedName name="mmmm">#REF!</definedName>
    <definedName name="n_a12l75">[4]Annual!$A$2:$P$58</definedName>
    <definedName name="new">[2]Mins!#REF!</definedName>
    <definedName name="Notes">#REF!</definedName>
    <definedName name="Notes2">#REF!</definedName>
    <definedName name="nwa12l75">[4]Annual!$A$2:$P$58</definedName>
    <definedName name="old">'[6]31'!$B$2:$N$76</definedName>
    <definedName name="old_23">'[6]24'!$B$1:$V$24</definedName>
    <definedName name="_xlnm.Print_Area" localSheetId="1">'101 වැනි සංඛ්‍යා සටහන'!$B$2:$L$35</definedName>
    <definedName name="_xlnm.Print_Area" localSheetId="2">'102 වැනි සංඛ්‍යා සටහන'!$B$1:$L$49</definedName>
    <definedName name="_xlnm.Print_Area" localSheetId="3">'103 වැනි සංඛ්‍යා සටහන'!$B$2:$K$39</definedName>
    <definedName name="_xlnm.Print_Area" localSheetId="8">'108 වැනි සංඛ්‍යා සටහන'!$B$2:$L$68</definedName>
    <definedName name="_xlnm.Print_Area" localSheetId="9">'109 වැනි සංඛ්‍යා සටහන '!$A$1:$G$33</definedName>
    <definedName name="_xlnm.Print_Area" localSheetId="10">'110  වැනි සංඛ්‍යා සටහන'!$A$1:$G$41</definedName>
    <definedName name="_xlnm.Print_Area" localSheetId="11">'111  වැනි සංඛ්‍යා සටහන '!$A$1:$G$32</definedName>
    <definedName name="_xlnm.Print_Area" localSheetId="12">'112 වැනි සංඛ්‍යා සටහන'!$A$1:$F$37</definedName>
    <definedName name="_xlnm.Print_Area" localSheetId="13">#REF!</definedName>
    <definedName name="_xlnm.Print_Area" localSheetId="14">#REF!</definedName>
    <definedName name="_xlnm.Print_Area" localSheetId="15">#REF!</definedName>
    <definedName name="_xlnm.Print_Area" localSheetId="16">'116 වැනි සංඛ්‍යා සටහන'!$A$1:$F$40</definedName>
    <definedName name="_xlnm.Print_Area" localSheetId="17">'117 වැනි සංඛ්‍යා  සටහන'!$A$1:$F$51</definedName>
    <definedName name="_xlnm.Print_Area" localSheetId="18">#REF!</definedName>
    <definedName name="_xlnm.Print_Area" localSheetId="19">'119  වැනි සංඛ්‍යා සටහන'!$B$3:$J$42</definedName>
    <definedName name="_xlnm.Print_Area" localSheetId="20">'120  වැනි සංඛ්‍යා සටහන'!$A$1:$K$62</definedName>
    <definedName name="_xlnm.Print_Area">#REF!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#REF!</definedName>
    <definedName name="Range_Columns">#REF!</definedName>
    <definedName name="Range_Country">#REF!</definedName>
    <definedName name="Range_DownloadAnnual">#REF!</definedName>
    <definedName name="Range_DownloadDateTime">#REF!</definedName>
    <definedName name="Range_DownloadMonth">#REF!</definedName>
    <definedName name="Range_DownloadQuarter">#REF!</definedName>
    <definedName name="Range_ReportFormName">#REF!</definedName>
    <definedName name="Range_Rows">#REF!</definedName>
    <definedName name="Range_SheetName">#REF!</definedName>
    <definedName name="Range_TotalDownloadPeriod">#REF!</definedName>
    <definedName name="Range_VersionControl">#REF!</definedName>
    <definedName name="Reporting_CountryCode">[7]Control!$B$28</definedName>
    <definedName name="rrrr">#REF!</definedName>
    <definedName name="rrrrr">#REF!</definedName>
    <definedName name="s">[3]Mins!#REF!</definedName>
    <definedName name="saccc">#REF!</definedName>
    <definedName name="sdcs" hidden="1">[1]A!#REF!</definedName>
    <definedName name="ss" hidden="1">[1]A!#REF!</definedName>
    <definedName name="sss">#REF!</definedName>
    <definedName name="ssss">#REF!</definedName>
    <definedName name="sssss" hidden="1">[1]A!#REF!</definedName>
    <definedName name="vb">#REF!</definedName>
    <definedName name="vsvsv">#REF!</definedName>
    <definedName name="vv" hidden="1">[1]A!#REF!</definedName>
    <definedName name="vvfvvvv">#REF!</definedName>
    <definedName name="wwfwfwf">#REF!</definedName>
    <definedName name="ww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3" l="1"/>
  <c r="G16" i="23"/>
  <c r="G35" i="23" s="1"/>
  <c r="G18" i="23"/>
  <c r="G26" i="23"/>
  <c r="G37" i="23"/>
  <c r="F25" i="17" l="1"/>
  <c r="F24" i="17"/>
  <c r="G17" i="16"/>
  <c r="G27" i="24" l="1"/>
  <c r="G35" i="24"/>
  <c r="G36" i="24"/>
  <c r="F6" i="21"/>
  <c r="F6" i="20"/>
  <c r="F9" i="20"/>
  <c r="E47" i="5" l="1"/>
  <c r="F47" i="5"/>
  <c r="G47" i="5"/>
  <c r="H47" i="5"/>
  <c r="E48" i="5"/>
  <c r="F48" i="5"/>
  <c r="G48" i="5"/>
  <c r="H48" i="5"/>
  <c r="E49" i="5"/>
  <c r="F49" i="5"/>
  <c r="G49" i="5"/>
  <c r="H49" i="5"/>
  <c r="E50" i="5"/>
  <c r="F50" i="5"/>
  <c r="G50" i="5"/>
  <c r="H50" i="5"/>
  <c r="E51" i="5"/>
  <c r="F51" i="5"/>
  <c r="G51" i="5"/>
  <c r="H51" i="5"/>
  <c r="E52" i="5"/>
  <c r="F52" i="5"/>
  <c r="G52" i="5"/>
  <c r="H52" i="5"/>
  <c r="E53" i="5"/>
  <c r="F53" i="5"/>
  <c r="G53" i="5"/>
  <c r="H53" i="5"/>
  <c r="E54" i="5"/>
  <c r="F54" i="5"/>
  <c r="G54" i="5"/>
  <c r="H54" i="5"/>
  <c r="H55" i="5"/>
  <c r="E56" i="5"/>
  <c r="F56" i="5"/>
  <c r="G56" i="5"/>
  <c r="H56" i="5"/>
  <c r="O30" i="2" l="1"/>
  <c r="O29" i="2"/>
  <c r="O28" i="2"/>
  <c r="O27" i="2"/>
  <c r="O26" i="2"/>
  <c r="O25" i="2"/>
  <c r="O24" i="2"/>
  <c r="O23" i="2"/>
</calcChain>
</file>

<file path=xl/sharedStrings.xml><?xml version="1.0" encoding="utf-8"?>
<sst xmlns="http://schemas.openxmlformats.org/spreadsheetml/2006/main" count="1091" uniqueCount="737">
  <si>
    <t>Item</t>
  </si>
  <si>
    <t>Gross  Borrowings</t>
  </si>
  <si>
    <t>Repayments</t>
  </si>
  <si>
    <t xml:space="preserve">Market  Borrowings </t>
  </si>
  <si>
    <t>Non- Bank</t>
  </si>
  <si>
    <t>Bank</t>
  </si>
  <si>
    <t>Net  Borrowings</t>
  </si>
  <si>
    <t>Use of Cash Balances</t>
  </si>
  <si>
    <t>Other Borrowings  (c)</t>
  </si>
  <si>
    <t xml:space="preserve">                                 </t>
  </si>
  <si>
    <t>1. මුළු ආදායම සහ ප්‍රදාන</t>
  </si>
  <si>
    <t>බදු</t>
  </si>
  <si>
    <t>බදු නොවන</t>
  </si>
  <si>
    <t>1.2 ප්‍රදාන</t>
  </si>
  <si>
    <t>2. වියදම සහ ශුද්ධ ණය දීම්</t>
  </si>
  <si>
    <t>2.1 පුනරාවර්තන</t>
  </si>
  <si>
    <t>2.2 ප්‍රාග්ධන සහ ශුද්ධ ණය දීම්</t>
  </si>
  <si>
    <t>3. වර්තන ගිණුමේ ශේෂය</t>
  </si>
  <si>
    <t>4. ප්‍රාථමික ශේෂය</t>
  </si>
  <si>
    <t>5. සමස්ත අයවැය ශේෂය</t>
  </si>
  <si>
    <t>6. අයවැය හිඟය මූල්‍යනය</t>
  </si>
  <si>
    <t>6.1 විදේශීය මූල්‍යනය (ශුද්ධ)</t>
  </si>
  <si>
    <t>6.2 දේශීය මූල්‍යනය (ශුද්ධ)</t>
  </si>
  <si>
    <t>1.1 මුළු ආදායම</t>
  </si>
  <si>
    <t xml:space="preserve">     බදු</t>
  </si>
  <si>
    <t xml:space="preserve">     බදු නොවන</t>
  </si>
  <si>
    <t>රාජ්‍ය මූල්‍ය ප්‍රතිපත්තිය සහ රාජ්‍ය මූල්‍ය කටයුතු</t>
  </si>
  <si>
    <t>ආර්ථික වර්ගීකරණයට අනුව රාජ්‍ය මූල්‍ය කටයුතු</t>
  </si>
  <si>
    <t>රුපියල් මිලියන</t>
  </si>
  <si>
    <t>(ආ)</t>
  </si>
  <si>
    <t>(අ)</t>
  </si>
  <si>
    <t>මුදල් අමාත්‍යාංශයට අනුව, 2020 අයවැයෙහි ප්‍රකාශයට පත් කළ පරිදි, 2019 වසරට අදාළ රාජ්‍ය මූල්‍ය අංශයේ සංඛ්‍යාලේඛන සංශෝධනය කර ඇත</t>
  </si>
  <si>
    <t>ශ්‍රී ලංකා මහ බැංකුව</t>
  </si>
  <si>
    <t>තාවකාලික</t>
  </si>
  <si>
    <t>)</t>
  </si>
  <si>
    <t>2019 (අ)</t>
  </si>
  <si>
    <t>()</t>
  </si>
  <si>
    <t>2023 (ආ)</t>
  </si>
  <si>
    <t>(අ) මුදල් අමාත්‍යාංශයට අනුව, 2020 අයවැයෙහි ප්‍රකාශයට පත් කළ පරිදි, 2019 වසරට අදාළ රාජ්‍ය මූල්‍ය අංශයේ සංඛ්‍යාලේඛන සංශෝධනය කර ඇත</t>
  </si>
  <si>
    <t>(ආ) තාවකාලික</t>
  </si>
  <si>
    <t>ශීර්ෂය</t>
  </si>
  <si>
    <t/>
  </si>
  <si>
    <t>Privincial Capital Expenditure</t>
  </si>
  <si>
    <t>Central Government Capital Transfers</t>
  </si>
  <si>
    <t xml:space="preserve">      Criteria Based Grants</t>
  </si>
  <si>
    <t xml:space="preserve">      Matching Grants</t>
  </si>
  <si>
    <t xml:space="preserve">      Province Specific Development Grants</t>
  </si>
  <si>
    <t xml:space="preserve">      Grants for Special Projects</t>
  </si>
  <si>
    <t>Central Government Expenditure</t>
  </si>
  <si>
    <t xml:space="preserve">       Total Expenditure</t>
  </si>
  <si>
    <t xml:space="preserve">       Capital Expenditure</t>
  </si>
  <si>
    <t>බදු ආදායම</t>
  </si>
  <si>
    <t>භාණ්ඩ හා සේවා මත බදු</t>
  </si>
  <si>
    <t>පිරිවැටුම් බදු/ජාතිය ගොඩනැගීමේ බදු</t>
  </si>
  <si>
    <t>බලපත්‍ර ගාස්තු</t>
  </si>
  <si>
    <t>වෙනත් බදු</t>
  </si>
  <si>
    <t>දේපළ මත බදු</t>
  </si>
  <si>
    <t>බදු නොවන ආදායම</t>
  </si>
  <si>
    <t>ලාභ, ලාභාංශ සහ පොලී</t>
  </si>
  <si>
    <t>විකුණුම් හා ගාස්තු</t>
  </si>
  <si>
    <t>පුනරාවර්තන වියදම</t>
  </si>
  <si>
    <t>කාර්යයන් අනුව වර්ගීකරණය</t>
  </si>
  <si>
    <t>පළාත් පරිපාලනය</t>
  </si>
  <si>
    <t>ආර්ථික සේවා</t>
  </si>
  <si>
    <t>සමාජ හා ප්‍රජා සේවා සහ අනෙකුත්</t>
  </si>
  <si>
    <t>ආර්ථික වර්ගීකරණයට අනුව</t>
  </si>
  <si>
    <t>වැටුප් හා වේතන</t>
  </si>
  <si>
    <t>වෙනත්</t>
  </si>
  <si>
    <t>ප්‍රාග්ධන වියදම්</t>
  </si>
  <si>
    <t>ප්‍රාග්ධන භාණ්ඩ අත්පත් කර ගැනීම</t>
  </si>
  <si>
    <t>ප්‍රාග්ධන පැවරුම්</t>
  </si>
  <si>
    <t>පළාත් විශේෂිත සංවර්ධන ව්‍යාපෘති</t>
  </si>
  <si>
    <t>විශේෂ යෝජනා ක්‍රම</t>
  </si>
  <si>
    <t>මධ්‍යම රජයේ පැවරුම්</t>
  </si>
  <si>
    <t>සාමූහික ප්‍රදාන</t>
  </si>
  <si>
    <t>උපමාන පාදක ප්‍රදාන</t>
  </si>
  <si>
    <t>පළාත් විශේෂිත සංවර්ධන ප්‍රදාන</t>
  </si>
  <si>
    <t>විශේෂ යෝජනා ක්‍රම සඳහා ප්‍රදාන</t>
  </si>
  <si>
    <t>(අ) සංශෝධිත</t>
  </si>
  <si>
    <t>මුළු ආදායම</t>
  </si>
  <si>
    <t>මුළු වියදම</t>
  </si>
  <si>
    <t>පළාත් සභාවල අයවැය තත්ත්වය</t>
  </si>
  <si>
    <r>
      <rPr>
        <b/>
        <sz val="10"/>
        <rFont val="Calibri"/>
        <family val="2"/>
      </rPr>
      <t>1</t>
    </r>
    <r>
      <rPr>
        <b/>
        <sz val="10"/>
        <rFont val="Iskoola Pota"/>
        <family val="2"/>
      </rPr>
      <t>. මුළු ආදායම සහ ප්‍රදාන</t>
    </r>
  </si>
  <si>
    <r>
      <rPr>
        <sz val="10"/>
        <rFont val="Calibri"/>
        <family val="2"/>
      </rPr>
      <t>1.1</t>
    </r>
    <r>
      <rPr>
        <sz val="10"/>
        <rFont val="Iskoola Pota"/>
        <family val="2"/>
      </rPr>
      <t xml:space="preserve">  මුළු ආදායම</t>
    </r>
  </si>
  <si>
    <r>
      <rPr>
        <sz val="10"/>
        <rFont val="Calibri"/>
        <family val="2"/>
      </rPr>
      <t>1.2</t>
    </r>
    <r>
      <rPr>
        <sz val="10"/>
        <rFont val="Iskoola Pota"/>
        <family val="2"/>
      </rPr>
      <t xml:space="preserve"> ප්‍රදාන</t>
    </r>
  </si>
  <si>
    <r>
      <rPr>
        <b/>
        <sz val="10"/>
        <rFont val="Calibri"/>
        <family val="2"/>
      </rPr>
      <t xml:space="preserve">2. </t>
    </r>
    <r>
      <rPr>
        <b/>
        <sz val="10"/>
        <rFont val="Iskoola Pota"/>
        <family val="2"/>
      </rPr>
      <t>වියදම සහ ශුද්ධ ණය දීම්</t>
    </r>
  </si>
  <si>
    <r>
      <rPr>
        <sz val="10"/>
        <rFont val="Calibri"/>
        <family val="2"/>
      </rPr>
      <t>2.1</t>
    </r>
    <r>
      <rPr>
        <sz val="10"/>
        <rFont val="Iskoola Pota"/>
        <family val="2"/>
      </rPr>
      <t xml:space="preserve"> පුනරාවර්තන</t>
    </r>
  </si>
  <si>
    <r>
      <rPr>
        <sz val="10"/>
        <rFont val="Calibri"/>
        <family val="2"/>
      </rPr>
      <t>2.2</t>
    </r>
    <r>
      <rPr>
        <sz val="10"/>
        <rFont val="Iskoola Pota"/>
        <family val="2"/>
      </rPr>
      <t xml:space="preserve"> ප්‍රාග්ධන සහ ශුද්ධ ණය දීම්</t>
    </r>
  </si>
  <si>
    <r>
      <rPr>
        <b/>
        <sz val="10"/>
        <rFont val="Calibri"/>
        <family val="2"/>
      </rPr>
      <t>3</t>
    </r>
    <r>
      <rPr>
        <b/>
        <sz val="10"/>
        <rFont val="Iskoola Pota"/>
        <family val="2"/>
      </rPr>
      <t>. වර්තන ගිණුමේ ශේෂය</t>
    </r>
  </si>
  <si>
    <r>
      <rPr>
        <b/>
        <sz val="10"/>
        <rFont val="Calibri"/>
        <family val="2"/>
      </rPr>
      <t xml:space="preserve">4. </t>
    </r>
    <r>
      <rPr>
        <b/>
        <sz val="10"/>
        <rFont val="Iskoola Pota"/>
        <family val="2"/>
      </rPr>
      <t xml:space="preserve"> ප්‍රාථමික ශේෂය</t>
    </r>
  </si>
  <si>
    <r>
      <rPr>
        <b/>
        <sz val="10"/>
        <rFont val="Calibri"/>
        <family val="2"/>
      </rPr>
      <t>6</t>
    </r>
    <r>
      <rPr>
        <b/>
        <sz val="10"/>
        <rFont val="Iskoola Pota"/>
        <family val="2"/>
      </rPr>
      <t>. අයවැය හිඟය මූල්‍යනය</t>
    </r>
  </si>
  <si>
    <r>
      <rPr>
        <sz val="10"/>
        <rFont val="Calibri"/>
        <family val="2"/>
      </rPr>
      <t>6.1</t>
    </r>
    <r>
      <rPr>
        <sz val="10"/>
        <rFont val="Iskoola Pota"/>
        <family val="2"/>
      </rPr>
      <t xml:space="preserve"> විදේශීය මූල්‍යනය (ශුද්ධ)</t>
    </r>
  </si>
  <si>
    <r>
      <rPr>
        <sz val="10"/>
        <rFont val="Calibri"/>
        <family val="2"/>
      </rPr>
      <t xml:space="preserve">6.2 </t>
    </r>
    <r>
      <rPr>
        <sz val="10"/>
        <rFont val="Iskoola Pota"/>
        <family val="2"/>
      </rPr>
      <t>දේශීය මූල්‍යනය (ශුද්ධ)</t>
    </r>
  </si>
  <si>
    <t>GDP</t>
  </si>
  <si>
    <t>(ඈ) පළාත් පාලන ආයතනවල දත්ත සකස් කොට නොමැති බැවින් මධ්‍යම රජයේ සහ පළාත් සභාවල දත්ත පමණක් ඇතුළත් වේ.</t>
  </si>
  <si>
    <t>(ඇ) තාවකාලික</t>
  </si>
  <si>
    <t>(ආ) මුදල් අමාත්‍යාංශයට අනුව, 2020 අයවැයෙහි ප්‍රකාශයට පත් කළ පරිදි, 2019 වසරට අදාළ රාජ්‍ය මූල්‍ය අංශයේ සංඛ්‍යාලේඛන සංශෝධනය කර ඇත.</t>
  </si>
  <si>
    <t>(අ) මධ්‍යම රජය, පළාත් සභා සහ පළාත් පාලන ආයතනවල අයවැය කටයුතු ඇතුළත් වේ.</t>
  </si>
  <si>
    <t>ඒකාබද්ධ අයවැය ශේෂය</t>
  </si>
  <si>
    <t>-</t>
  </si>
  <si>
    <t xml:space="preserve"> - </t>
  </si>
  <si>
    <t>මුදල් අමාත්‍යාංශයට අනුව, මුඵ වියදමෙහි නොපියවූ ගෙවීම් 
             සඳහා වන ගැළපීම</t>
  </si>
  <si>
    <t xml:space="preserve">ආපසු ගෙවීම් අඩු කළ පසු ණය දීම් </t>
  </si>
  <si>
    <t xml:space="preserve">ප්‍රාග්ධන වියදම </t>
  </si>
  <si>
    <t xml:space="preserve">පුනරාවර්තන වියදම </t>
  </si>
  <si>
    <t xml:space="preserve">මුළු වියදම </t>
  </si>
  <si>
    <t xml:space="preserve">ප්‍රදාන </t>
  </si>
  <si>
    <t xml:space="preserve">බදු ආදායම </t>
  </si>
  <si>
    <t xml:space="preserve">මුළු ආදායම හා ප්‍රදාන </t>
  </si>
  <si>
    <t xml:space="preserve">ඒකාබද්ධ අයවැය ශේෂය </t>
  </si>
  <si>
    <t xml:space="preserve">මුදල් අමාත්‍යාංශයට අනුව, ප්‍රාග්ධන වියදමෙහි නොපියවූ 
             ගෙවීම් සඳහා වන ගැළපීම </t>
  </si>
  <si>
    <t xml:space="preserve">වෙනත් </t>
  </si>
  <si>
    <t xml:space="preserve">ස්ථාවර ප්‍රාග්ධන වත්කම් අත්පත් කර ගැනීම </t>
  </si>
  <si>
    <t xml:space="preserve">ප්‍රාග්ධන වියදම් </t>
  </si>
  <si>
    <t xml:space="preserve">මුදල් අමාත්‍යාංශයට අනුව නොපියවූ ගෙවීම් සඳහා වන ගැළපීම </t>
  </si>
  <si>
    <t xml:space="preserve">සංක්‍රාම ගෙවීම් </t>
  </si>
  <si>
    <t>පොලී ගෙවීම්</t>
  </si>
  <si>
    <t>අනෙකුත් භාණ්ඩ හා සේවා මිලදී ගැනීම්</t>
  </si>
  <si>
    <t>ප්‍රාග්ධන ආදායම</t>
  </si>
  <si>
    <t xml:space="preserve">මහ බැංකු ලාභ පැවරුම් </t>
  </si>
  <si>
    <t>සේවා සහ පරිපාලන ගාස්තු</t>
  </si>
  <si>
    <t xml:space="preserve">පොලී, ලාභ හා ලාභාංශ </t>
  </si>
  <si>
    <t>වර්තන ආදායම</t>
  </si>
  <si>
    <t xml:space="preserve">බදු නොවන ආදායම </t>
  </si>
  <si>
    <t>මුද්දර ගාස්තු</t>
  </si>
  <si>
    <t>ශුද්ධ ආදායම් හා ලාභ මත බදු</t>
  </si>
  <si>
    <t xml:space="preserve">බලපත්‍ර ගාස්තු </t>
  </si>
  <si>
    <t>පිරිවැටුම් බදු/ජාතිය ගොඩනැගීමේ බද්ද</t>
  </si>
  <si>
    <t xml:space="preserve">නිෂ්පාදන/ සුරා බදු </t>
  </si>
  <si>
    <t xml:space="preserve">එකතු කළ අගය මත බද්ද </t>
  </si>
  <si>
    <t xml:space="preserve">දේශීය භාණ්ඩ හා සේවා මත බදු </t>
  </si>
  <si>
    <t xml:space="preserve">විදේශීය වෙළඳාම මත බදු </t>
  </si>
  <si>
    <t>2023 (ඇ)(ඈ)</t>
  </si>
  <si>
    <t>2019 (ආ)</t>
  </si>
  <si>
    <t xml:space="preserve">ශීර්ෂය </t>
  </si>
  <si>
    <t>ඒකාබද්ධ අයවැය (අ)</t>
  </si>
  <si>
    <t xml:space="preserve">රාජ්‍ය මූල්‍ය ප්‍රතිපත්තිය සහ රාජ්‍ය මූල්‍ය කටයුතු </t>
  </si>
  <si>
    <t>(ඇ) ණය සේවාකරණ ගෙවීම් ද ඇතුළත් ය.</t>
  </si>
  <si>
    <t>එකතුව</t>
  </si>
  <si>
    <t>වාරිමාර්ග අමාත්‍යාංශය</t>
  </si>
  <si>
    <t xml:space="preserve">ක්‍රීඩා හා යෞවන කටයුතු අමාත්‍යාංශය </t>
  </si>
  <si>
    <t xml:space="preserve">කම්කරු හා විදේශ රැකියා අමාත්‍යාංශය </t>
  </si>
  <si>
    <t xml:space="preserve">මහජන ආරක්ෂක අමාත්‍යාංශය </t>
  </si>
  <si>
    <t xml:space="preserve">ආයෝජන ප්‍රවර්ධන අමාත්‍යාංශය </t>
  </si>
  <si>
    <t>තාක්ෂණ අමාත්‍යාංශය</t>
  </si>
  <si>
    <t xml:space="preserve">කාන්තා, ළමා කටයුතු හා සමාජ සවිබල ගැන්වීම් අමාත්‍යාංශය </t>
  </si>
  <si>
    <t>වනජීවී හා වනසම්පත් සංරක්ෂණ අමාත්‍යාංශය</t>
  </si>
  <si>
    <t>පරිසර අමාත්‍යාංශය</t>
  </si>
  <si>
    <t>ධීවර අමාත්‍යාංශය</t>
  </si>
  <si>
    <t xml:space="preserve">කර්මාන්ත අමාත්‍යාංශය </t>
  </si>
  <si>
    <t xml:space="preserve">රාජ්‍ය පරිපාලන, ස්වදේශ කටයුතු, පළාත් සභා හා පළාත් පාලන අමාත්‍යාංශය </t>
  </si>
  <si>
    <t xml:space="preserve">අධ්‍යාපන අමාත්‍යාංශය </t>
  </si>
  <si>
    <t xml:space="preserve">නාගරික සංවර්ධන හා නිවාස අමාත්‍යාංශය </t>
  </si>
  <si>
    <t xml:space="preserve">සංචාරක හා ඉඩම් අමාත්‍යාංශය </t>
  </si>
  <si>
    <t>විදුලිබල හා බලශක්ති අමාත්‍යාංශය</t>
  </si>
  <si>
    <t xml:space="preserve">ප්‍රවාහන හා මහාමාර්ග අමාත්‍යාංශය </t>
  </si>
  <si>
    <t xml:space="preserve">වෙළඳ, වාණිජ හා ආහාර සුරක්ෂිතතා අමාත්‍යාංශය </t>
  </si>
  <si>
    <t xml:space="preserve">විදේශ කටයුතු අමාත්‍යාංශය </t>
  </si>
  <si>
    <t>සෞඛ්‍ය අමාත්‍යාංශය</t>
  </si>
  <si>
    <t xml:space="preserve">අධිකරණ, බන්ධනාගාර කටයුතු හා ආණ්ඩුක්‍රම ව්‍යවස්ථා ප්‍රතිසංස්කරණ අමාත්‍යාංශය </t>
  </si>
  <si>
    <t xml:space="preserve">ජනමාධ්‍ය අමාත්‍යාංශය </t>
  </si>
  <si>
    <t xml:space="preserve">ආරක්ෂක අමාත්‍යාංශය </t>
  </si>
  <si>
    <t>මුදල්, ආර්ථික ස්ථායීකරණ සහ ජාතික ප්‍රතිපත්ති අමාත්‍යාංශය (ඇ)</t>
  </si>
  <si>
    <t xml:space="preserve">බුද්ධශාසන, ආගමික සහ සංස්කෘතික කටයුතු අමාත්‍යාංශය </t>
  </si>
  <si>
    <t xml:space="preserve">අතිගරු ජනාධිපති, අග්‍රාමාත්‍ය කාර්යාලය, උපරිමාධිකරණවල විනිශ්චයකාරවරු ආදීන් </t>
  </si>
  <si>
    <t>ඌන (-) /අධි (+)
වියදම් ප්‍රතිශතය</t>
  </si>
  <si>
    <t>සත්‍ය වියදම</t>
  </si>
  <si>
    <t>ප්‍රාග්ධන</t>
  </si>
  <si>
    <t>පුනරාවර්තන</t>
  </si>
  <si>
    <t>අමාත්‍යාංශය (අ)</t>
  </si>
  <si>
    <t>(ආ) ණය සේවාකරණ ගෙවීම් ද ඇතුළත් ය.</t>
  </si>
  <si>
    <t>පළාත් සභා</t>
  </si>
  <si>
    <t>පුනරාවර්තන වියදම්</t>
  </si>
  <si>
    <t xml:space="preserve">අමාත්‍යාංශය </t>
  </si>
  <si>
    <t>101 වැනි සංඛ්‍යා සටහන</t>
  </si>
  <si>
    <t xml:space="preserve">අනෙකුත් </t>
  </si>
  <si>
    <t xml:space="preserve">සමාජ සංරක්ෂණ දායක මුදල් </t>
  </si>
  <si>
    <t>මහ බැංකු ලාභ පැවරුම්</t>
  </si>
  <si>
    <t xml:space="preserve">ජාතික ලොතරුයි මණ්ඩලය සහ අනෙකුත් පැවරුම් </t>
  </si>
  <si>
    <t xml:space="preserve">ලාභ හා ලාභාංශ </t>
  </si>
  <si>
    <t>පොලී</t>
  </si>
  <si>
    <t>බදු කුලී</t>
  </si>
  <si>
    <t>දේපළ ආදායම</t>
  </si>
  <si>
    <t>2. බදු නොවන ආදායම</t>
  </si>
  <si>
    <t>n.a.</t>
  </si>
  <si>
    <t xml:space="preserve">පොලිය මත බදු </t>
  </si>
  <si>
    <t>සාමූහික නොවන</t>
  </si>
  <si>
    <t xml:space="preserve">සාමූහික </t>
  </si>
  <si>
    <t xml:space="preserve">මෝටර් රථ සහ අනෙකුත් </t>
  </si>
  <si>
    <t xml:space="preserve">ඛනිජ තෙල් </t>
  </si>
  <si>
    <t>දුම්කොළ/ සිගරට්</t>
  </si>
  <si>
    <t>මත්පැන්</t>
  </si>
  <si>
    <t xml:space="preserve">ආනයන </t>
  </si>
  <si>
    <t>දේශීය</t>
  </si>
  <si>
    <t>එකතු කළ අගය මත බද්ද</t>
  </si>
  <si>
    <t>ආනයන තීරු බදු</t>
  </si>
  <si>
    <t xml:space="preserve">1.1 විදේශීය වෙළඳාම මත බදු </t>
  </si>
  <si>
    <t>1. බදු ආදායම</t>
  </si>
  <si>
    <t xml:space="preserve">ආර්ථික වර්ගීකරණයට අනුව රජයේ ආදායම </t>
  </si>
  <si>
    <t>3. ආපසු ගෙවීම් අඩු කළ පසු ණය දීම්</t>
  </si>
  <si>
    <t>පළාත් පාලන ආයතන</t>
  </si>
  <si>
    <t>මූල්‍ය නොවන රාජ්‍ය ආයතන</t>
  </si>
  <si>
    <t xml:space="preserve">රාජ්‍ය ආයතන </t>
  </si>
  <si>
    <t xml:space="preserve">ආයතනවලට සහ අනෙකුත් </t>
  </si>
  <si>
    <t xml:space="preserve">මූල්‍ය නොවන රාජ්‍ය ව්‍යාපාර සඳහා </t>
  </si>
  <si>
    <t xml:space="preserve">කුටුම්භවලට </t>
  </si>
  <si>
    <t xml:space="preserve">1.3 සංක්‍රාම ගෙවීම් </t>
  </si>
  <si>
    <t>විදේශීය</t>
  </si>
  <si>
    <t>1.2 පොලී ගෙවීම්</t>
  </si>
  <si>
    <t xml:space="preserve">ආරක්ෂක </t>
  </si>
  <si>
    <t>සිවිල් පරිපාලන</t>
  </si>
  <si>
    <t xml:space="preserve"> අනෙකුත් භාණ්ඩ හා සේවා මිල දී ගැනීම්</t>
  </si>
  <si>
    <t>1. පුනරාවර්තන වියදම්</t>
  </si>
  <si>
    <t xml:space="preserve"> ආර්ථික වර්ගීකරණයට අනුව රජයේ වියදම සහ ආපසු ගෙවීම් අඩු කළ පසු ණය දීම්</t>
  </si>
  <si>
    <t>ශ්‍රී ලංකා වෘත්තීය පුහුණු අධිකාරිය</t>
  </si>
  <si>
    <t>රුහුණු විශ්වවිද්‍යාලය</t>
  </si>
  <si>
    <t>යාපනය/වවුනියාව විශ්වවිද්‍යාලය</t>
  </si>
  <si>
    <t>මොරටුව විශ්වවිද්‍යාලය</t>
  </si>
  <si>
    <t>කැලණිය විශ්වවිද්‍යාලය</t>
  </si>
  <si>
    <t>ශ්‍රී ජයවර්ධනපුර විශ්වවිද්‍යාලය</t>
  </si>
  <si>
    <t>කොළඹ විශ්වවිද්‍යාලය</t>
  </si>
  <si>
    <t>පේරාදෙණිය විශ්වවිද්‍යාලය</t>
  </si>
  <si>
    <t>විශ්වවිද්‍යාල ප්‍රතිපාදන කොමිෂන් සභාව</t>
  </si>
  <si>
    <t>ශ්‍රී ජයවර්ධනපුර මහ රෝහල</t>
  </si>
  <si>
    <t xml:space="preserve">ජාතික තරුණ සේවා සභාව </t>
  </si>
  <si>
    <t xml:space="preserve">ජාතික ආධුනිකත්ව සහ කර්මාන්ත පුහුණු කිරීම් අධිකාරිය </t>
  </si>
  <si>
    <t>ශ්‍රී ලංකා බෞද්ධ හා පාලි විශ්වවිද්‍යාලය</t>
  </si>
  <si>
    <t>ජාතික ගමනාගමන කොමිෂන් සභාව</t>
  </si>
  <si>
    <t xml:space="preserve">ශ්‍රී ලංකා අපනයන සංවර්ධන මණ්ඩලය </t>
  </si>
  <si>
    <t xml:space="preserve">වී අලෙවි මණ්ඩලය </t>
  </si>
  <si>
    <t>ජාතික ශිල්ප සභාව</t>
  </si>
  <si>
    <t xml:space="preserve">පාරිභෝගික කටයුතු පිළිබඳ අධිකාරිය </t>
  </si>
  <si>
    <t xml:space="preserve">මැණික් හා ස්වර්ණාභරණ පර්යේෂණ හා පුහුණු කිරීමේ ආයතනය </t>
  </si>
  <si>
    <t xml:space="preserve">කාර්මික සංවර්ධන මණ්ඩලය </t>
  </si>
  <si>
    <t xml:space="preserve">නිෂ්පාදන හා කැණීම් කටයුතු </t>
  </si>
  <si>
    <t xml:space="preserve">ජාතික ජලජ සම්පත් පර්යේෂණ සහ සංවර්ධන නියෝජිතායතනය </t>
  </si>
  <si>
    <t xml:space="preserve">ධීවර කටයුතු </t>
  </si>
  <si>
    <t xml:space="preserve">ජල සම්පත් මණ්ඩලය </t>
  </si>
  <si>
    <t xml:space="preserve">ශ්‍රී ලංකා සුනිත්‍ය බලශක්ති අධිකාරිය </t>
  </si>
  <si>
    <t xml:space="preserve">බලශක්ති හා ජලසම්පාදන කටයුතු </t>
  </si>
  <si>
    <t>තේ පර්යේෂණ ආයතනය</t>
  </si>
  <si>
    <t xml:space="preserve">ශ්‍රී ලංකා කජු සංස්ථාව </t>
  </si>
  <si>
    <t xml:space="preserve">රබර් පර්යේෂණ ආයතනය </t>
  </si>
  <si>
    <t xml:space="preserve">ජාතික වැවිලි කළමනාකරණ ආයතනය </t>
  </si>
  <si>
    <t xml:space="preserve">ශ්‍රී ලංකා මහවැලි අධිකාරිය </t>
  </si>
  <si>
    <t>හෙක්ටර් කොබ්බෑකඩුව ගොවි කටයුතු පර්යේෂණ හා පුහුණු කිරීමේ ආයතනය</t>
  </si>
  <si>
    <t xml:space="preserve">පොල් පර්යේෂණ ආයතනය </t>
  </si>
  <si>
    <t xml:space="preserve">පොල් වගා කිරීමේ මණ්ඩලය </t>
  </si>
  <si>
    <t>පොල් සංවර්ධන අධිකාරිය</t>
  </si>
  <si>
    <t xml:space="preserve">කෘෂිකාර්මික හා වාරිමාර්ග කටයුතු </t>
  </si>
  <si>
    <t xml:space="preserve">රාජ්‍ය සංස්ථා සහ ආයතන </t>
  </si>
  <si>
    <t>නාගරික සංවර්ධන අධිකාරිය</t>
  </si>
  <si>
    <t>ජාතික තරුණ සේවා සභාව</t>
  </si>
  <si>
    <t xml:space="preserve">ජාතික විද්‍යා පදනම </t>
  </si>
  <si>
    <t xml:space="preserve">ශ්‍රී ලංකා ගමනාගමන මණ්ඩලය </t>
  </si>
  <si>
    <t xml:space="preserve">මාර්ග සංවර්ධන අධිකාරිය </t>
  </si>
  <si>
    <t>ගමනාගමන හා සන්නිවේදන කටයුතු</t>
  </si>
  <si>
    <t>වෙළෙඳ හා වාණිජ කටයුතු</t>
  </si>
  <si>
    <t>මැණික් හා ස්වර්ණාභරණ පර්යේෂණ හා පුහුණු කිරීමේ ආයතනය</t>
  </si>
  <si>
    <t>ජාතික ජලජ සම්පත් පර්යේෂණ සහ සංවර්ධන නියෝජිතායතනය</t>
  </si>
  <si>
    <t>ලංකා ධීවර වරාය නීතිගත සංස්ථාව</t>
  </si>
  <si>
    <t>ශ්‍රී ලංකා සුනිත්‍ය බලශක්ති අධිකාරිය</t>
  </si>
  <si>
    <t xml:space="preserve">ශ්‍රී ලංකා පරමාණුක බලශක්ති මණ්ඩලය </t>
  </si>
  <si>
    <t>කුඩා තේ වතු සංවර්ධන අධිකාරිය</t>
  </si>
  <si>
    <t>ශ්‍රී ලංකා කජු සංස්ථාව</t>
  </si>
  <si>
    <t>රබර් පර්යේෂණ ආයතනය</t>
  </si>
  <si>
    <t>ජාතික වැවිලි කළමනාකරණ අධිකාරිය</t>
  </si>
  <si>
    <t>ශ්‍රී ලංකා මහවැලි අධිකාරිය</t>
  </si>
  <si>
    <t>පොල් පර්යේෂණ ආයතනය</t>
  </si>
  <si>
    <t xml:space="preserve"> පොල් සංවර්ධන අධිකාරිය</t>
  </si>
  <si>
    <t>2020 (අ)</t>
  </si>
  <si>
    <t xml:space="preserve">වරාය සහ ගුවන් තොටුපළ සංවර්ධන / ප්‍රාදේශීය යටිතල පහසුකම්
          සංවර්ධන/ විශේෂ වෙළෙඳ භාණ්ඩ සහ අනෙකුත් බදු </t>
  </si>
  <si>
    <t xml:space="preserve">1.4 මුද්දර/සෙස්/සමාජ වගකීම්/ ජාතිය ගොඩනැඟීමේ/ ජාතික ආරක්ෂක
            සහ විදුලි සංදේශ බදු </t>
  </si>
  <si>
    <t xml:space="preserve">(අ) මුදල් අමාත්‍යාංශයට අනුව, 2020 අයවැයෙහි ප්‍රකාශයට පත් කළ පරිදි, 2019 වසරට අදාළ රාජ්‍ය මූල්‍ය අංශයේ සංඛ්‍යාලේඛන සංශෝධනය කර ඇත. </t>
  </si>
  <si>
    <t>(ඇ) ප්‍රාග්ධන ලාභ මත බදු ඇතුළත් වේ.</t>
  </si>
  <si>
    <t>1.4 මුදල් අමාත්‍යාංශයට අනුව නොපියවූ ගෙවීම් සඳහා වන ගැළපීම</t>
  </si>
  <si>
    <t>4.මුදල් අමාත්‍යාංශයට අනුව ප්‍රාග්ධන වියදම්හි නොපියවූ ගෙවීම්
   සඳහා  වන ගැළපීම</t>
  </si>
  <si>
    <t>1.1 භාණ්ඩ හා සේවා සඳහා වියදම</t>
  </si>
  <si>
    <t xml:space="preserve"> 3.2  රාජ්‍ය ව්‍යවසායයන් සඳහා ණය දීම් </t>
  </si>
  <si>
    <t xml:space="preserve"> 3.3  රාජ්‍ය ව්‍යවසායයන්ගේ ණය ආපසු ගෙවීම්</t>
  </si>
  <si>
    <t>2. ප්‍රාග්ධන වියදම</t>
  </si>
  <si>
    <t xml:space="preserve"> 2.1 ස්ථාවර වත්කම් අත්පත් කර ගැනීම්</t>
  </si>
  <si>
    <t xml:space="preserve"> 2.2 ප්‍රාග්ධන පැවරුම් </t>
  </si>
  <si>
    <t xml:space="preserve"> රාජ්‍ය සංස්ථාවන්ට සහ ව්‍යවස්ථාපිත මණ්ඩලවලට කරන ලද වර්තන පැවරුම් </t>
  </si>
  <si>
    <t>කෘෂිකාර්මික හා ගොවිජන රක්ෂණ මණ්ඩලය</t>
  </si>
  <si>
    <t>උක් පර්යේෂණ ආයතනය</t>
  </si>
  <si>
    <t xml:space="preserve">ශ්‍රී ලංකා තේ මණ්ඩලය </t>
  </si>
  <si>
    <t xml:space="preserve">කුඩා තේ වතු සංවර්ධන අධිකාරිය </t>
  </si>
  <si>
    <t xml:space="preserve">වෙළෙඳ හා වාණිජ කටයුතු </t>
  </si>
  <si>
    <t>ගමනාගමන හා සන්නිවේදන කටයුතු (ඇ)</t>
  </si>
  <si>
    <t xml:space="preserve">ශ්‍රී ලංකා ගුවන් විදුලි සංස්ථාව </t>
  </si>
  <si>
    <t>ජාතික අධ්‍යාපන ආයතනය</t>
  </si>
  <si>
    <t>ජාතික ඉංජිනේරු පර්යේෂණ සහ සංවර්ධන මධ්‍යස්ථානය</t>
  </si>
  <si>
    <t>ශ්‍රීමත් ජෝන් කොතලාවල ආරක්ෂක විශ්වවිද්‍යාලය</t>
  </si>
  <si>
    <t>(ඇ) ශ්‍රී ලංකා දුම්රිය දෙපාර්තමේන්තුව සහ තැපැල් දෙපාර්තමේන්තුව යන ආයතනවල මෙහෙයුම් අලාභ ඇතුළත් නොවේ.</t>
  </si>
  <si>
    <t xml:space="preserve"> රාජ්‍ය සංස්ථාවන්ට සහ ව්‍යවස්ථාපිත මණ්ඩලවලට කරන ලද ප්‍රාග්ධන පැවරුම්</t>
  </si>
  <si>
    <t xml:space="preserve">ශ්‍රී ලංකා කෘෂිකාර්මික පර්යේෂණ ප්‍රතිපත්ති සභාව </t>
  </si>
  <si>
    <t>බලශක්ති හා ජලසම්පාදන කටයුතු</t>
  </si>
  <si>
    <t>ජාතික ජලසම්පාදන හා ජලාපවහන මණ්ඩලය</t>
  </si>
  <si>
    <t>ජාතික ජලජීවී වගා සංවර්ධන අධිකාරිය</t>
  </si>
  <si>
    <t>ශ්‍රී ලංකා ගුවන් විදුලි සංස්ථාව</t>
  </si>
  <si>
    <t xml:space="preserve"> ශ්‍රී ජයවර්ධනපුර විශ්වවිද්‍යාලය</t>
  </si>
  <si>
    <t>වෘත්තීය තාක්ෂණ විශ්වවිද්‍යාලය</t>
  </si>
  <si>
    <t xml:space="preserve"> (ආ) තාවකාලික</t>
  </si>
  <si>
    <t>n.a</t>
  </si>
  <si>
    <t xml:space="preserve">n.a. </t>
  </si>
  <si>
    <t>261,089 (ඇ)</t>
  </si>
  <si>
    <t>214,819 (ඇ)</t>
  </si>
  <si>
    <t xml:space="preserve">සේවා සහ පරිපාලන ගාස්තු </t>
  </si>
  <si>
    <t>1.2 දේශීය භාණ්ඩ සහ සේවා මත බදු</t>
  </si>
  <si>
    <t>නිෂ්පාදන/ සුරා බදු</t>
  </si>
  <si>
    <t xml:space="preserve"> 3.1 අත්තිකාරම් ගිණුම් මගින් ශුද්ධ ණය දීම් </t>
  </si>
  <si>
    <t xml:space="preserve">බලපත්‍ර ගාස්තු, සමාජ ආරක්ෂණ දායකත්ව බදු හා වෙනත් </t>
  </si>
  <si>
    <t xml:space="preserve">                                                                                                         ශ්‍රී ලංකා  මහ බැංකුව</t>
  </si>
  <si>
    <r>
      <t xml:space="preserve">                                                                                                            මූලයන්: </t>
    </r>
    <r>
      <rPr>
        <sz val="10"/>
        <rFont val="Iskoola Pota"/>
        <family val="2"/>
      </rPr>
      <t>මුදල්, ආර්ථික ස්ථායීකරණ සහ ජාතික ප්‍රතිපත්ති අමාත්‍යාංශය</t>
    </r>
  </si>
  <si>
    <t xml:space="preserve">                          රාජ්‍ය පරිපාලන, ස්වදේශ කටයුතු, පළාත් සභා</t>
  </si>
  <si>
    <t xml:space="preserve">                                     හා පළාත් පාලන අමාත්‍යාංශය</t>
  </si>
  <si>
    <t>කාර්යයන් අනුව රජයේ වියදම් සහ ණය දීම් වර්ගීකරණය</t>
  </si>
  <si>
    <t xml:space="preserve">1.1 සාමාන්‍ය පොදු සේවා </t>
  </si>
  <si>
    <t>සිවිල් පරිපාලනය</t>
  </si>
  <si>
    <t>ආරක්‍ෂක කටයුතු</t>
  </si>
  <si>
    <t xml:space="preserve">පොදු නීතිය හා ආරක්‍ෂාව </t>
  </si>
  <si>
    <t xml:space="preserve">1.2 සමාජ සේවා </t>
  </si>
  <si>
    <t xml:space="preserve">අධ්‍යාපනය </t>
  </si>
  <si>
    <t xml:space="preserve">සෞඛ්‍යය </t>
  </si>
  <si>
    <t xml:space="preserve">සුබසාධන </t>
  </si>
  <si>
    <t xml:space="preserve">ප්‍රජා සේවා </t>
  </si>
  <si>
    <t xml:space="preserve">1.3 ආර්ථික සේවා </t>
  </si>
  <si>
    <t xml:space="preserve">කෘෂිකර්මය සහ වාරිමාර්ග </t>
  </si>
  <si>
    <t xml:space="preserve">බලශක්ති සහ ජල සම්පාදන </t>
  </si>
  <si>
    <t xml:space="preserve">ප්‍රවාහන සහ සන්නිවේදනය </t>
  </si>
  <si>
    <t>1.4 අනෙකුත්</t>
  </si>
  <si>
    <t>එයින් පොලී ගෙවීම්</t>
  </si>
  <si>
    <t xml:space="preserve">2. ප්‍රාග්ධන වියදම සහ ණය දීම් </t>
  </si>
  <si>
    <t xml:space="preserve">2.1 සාමාන්‍ය පොදු සේවා </t>
  </si>
  <si>
    <t xml:space="preserve">සිවිල් පරිපාලනය </t>
  </si>
  <si>
    <t>පොදු නීතිය හා ආරක්‍ෂාව</t>
  </si>
  <si>
    <t xml:space="preserve">2.2 සමාජ සේවා </t>
  </si>
  <si>
    <t xml:space="preserve">නිවාස </t>
  </si>
  <si>
    <t xml:space="preserve">2.3 ආර්ථික සේවා </t>
  </si>
  <si>
    <t>ප්‍රවාහන සහ සන්නිවේදනය</t>
  </si>
  <si>
    <t xml:space="preserve">2.4 අනෙකුත් </t>
  </si>
  <si>
    <t xml:space="preserve">මුළු වියදම සහ ණය දීම් </t>
  </si>
  <si>
    <t>ද.දේ.නි.යෙහි ප්‍රතිශතයක් ලෙස (ආ)</t>
  </si>
  <si>
    <t xml:space="preserve">සාමාන්‍ය පොදු සේවා </t>
  </si>
  <si>
    <t xml:space="preserve">සමාජ සේවා </t>
  </si>
  <si>
    <t xml:space="preserve">ආර්ථික සේවා </t>
  </si>
  <si>
    <t xml:space="preserve"> අනෙකුත් </t>
  </si>
  <si>
    <t xml:space="preserve">මුළු වියදම හා ණය දීම් </t>
  </si>
  <si>
    <t>(අ) තාවකාලික</t>
  </si>
  <si>
    <t>2024 (ආ)</t>
  </si>
  <si>
    <r>
      <t xml:space="preserve">                                    මූලයන්: </t>
    </r>
    <r>
      <rPr>
        <sz val="10"/>
        <rFont val="Iskoola Pota"/>
        <family val="2"/>
      </rPr>
      <t xml:space="preserve">මුදල්, ක්‍රමසම්පාදන සහ ආර්ථික සංවර්ධන අමාත්‍යාංශය </t>
    </r>
  </si>
  <si>
    <t>අනෙකුත්</t>
  </si>
  <si>
    <t>ශ්‍රී ලංකා ආණ්ඩුවේ සම්මත වියදම - 2024</t>
  </si>
  <si>
    <t xml:space="preserve">කෘෂිකර්ම හා වැවිලි කර්මාන්ත අමාත්‍යාංශය </t>
  </si>
  <si>
    <t xml:space="preserve">ජලසම්පාදන හා වතු යටිතල පහසුකම් සංවර්ධන අමාත්‍යාංශය </t>
  </si>
  <si>
    <t xml:space="preserve">වරාය නාවික හා ගුවන් සේවා  අමාත්‍යාංශය </t>
  </si>
  <si>
    <t>අමාත්‍ය මණ්ඩලයේ සාමාජික නොවන අමාත්‍යාංශ</t>
  </si>
  <si>
    <t xml:space="preserve">අනුමත
ඇස්තමේන්තු
</t>
  </si>
  <si>
    <r>
      <rPr>
        <i/>
        <sz val="10"/>
        <rFont val="Iskoola potha"/>
      </rPr>
      <t>මූලය:</t>
    </r>
    <r>
      <rPr>
        <sz val="10"/>
        <rFont val="Iskoola potha"/>
      </rPr>
      <t xml:space="preserve"> මුදල්, ක්‍රමසම්පාදන සහ ආර්ථික සංවර්ධන අමාත්‍යාංශය</t>
    </r>
  </si>
  <si>
    <t>(අ) අමාත්‍යාංශ ලැයිස්තුව, 2024 වසරේ අනුමත අයවැය ඇස්තමේන්තු මත පදනම් වේ.</t>
  </si>
  <si>
    <t>ශ්‍රී ලංකා ආණ්ඩුවේ සම්මත වියදම - 2025 (අ)</t>
  </si>
  <si>
    <t>2025 අනුමත ඇස්තමේන්තු</t>
  </si>
  <si>
    <t xml:space="preserve">අධිකරණ සහ ජාතික ඒකාබද්ධතා අමාත්‍යාංශය </t>
  </si>
  <si>
    <t xml:space="preserve">සෞඛ්‍ය සහ ජනමාධ්‍ය අමාත්‍යාංශය </t>
  </si>
  <si>
    <t xml:space="preserve">විදේශ කටයුතු, විදේශ රැකියා සහ සංචාරක අමාත්‍යාංශය </t>
  </si>
  <si>
    <t>වෙළඳ, වාණිජ, ආහාර සුරක්ෂිතතා සහ සමුපකාර සංවර්ධන අමාත්‍යාංශය</t>
  </si>
  <si>
    <t xml:space="preserve">ප්‍රවාහන, මහාමාර්ග, වරාය සහ සිවිල් ගුවන් සේවා අමාත්‍යාංශය  </t>
  </si>
  <si>
    <t xml:space="preserve">කෘෂිකර්ම, පශු සම්පත්, ඉඩම් සහ වාරිමාර්ග අමාත්‍යාංශය </t>
  </si>
  <si>
    <t>බලශක්ති අමාත්‍යාංශය</t>
  </si>
  <si>
    <t xml:space="preserve">නාගරික සංවර්ධන ඉදිකිරීම් සහ නිවාස අමාත්‍යාංශය </t>
  </si>
  <si>
    <t xml:space="preserve">ග්‍රාමීය සංවර්ධන, සමාජ ආරක්ෂණ සහ ප්‍රජා සවිබලගැන්වීම් අමාත්‍යාංශය </t>
  </si>
  <si>
    <t>අධ්‍යාපන, උසස් අධ්‍යාපන සහ වෘත්තීය අධ්‍යාපන අමාත්‍යාංශය</t>
  </si>
  <si>
    <t xml:space="preserve">රාජ්‍ය පරිපාලන, පළාත් සභා හා පළාත් පාලන අමාත්‍යාංශය </t>
  </si>
  <si>
    <t xml:space="preserve">වැවිලි සහ ප්‍රජා යටිතල පහසුකම් අමාත්‍යාංශය </t>
  </si>
  <si>
    <t>කර්මාන්ත සහ ව්‍යවසායකත්ව සංවර්ධන අමාත්‍යාංශය</t>
  </si>
  <si>
    <t xml:space="preserve">ධීවර, ජලජ හා සාගර සම්පත් අමාත්‍යාංශය </t>
  </si>
  <si>
    <t xml:space="preserve">කාන්තා හා ළමා කටයුතු අමාත්‍යාංශය </t>
  </si>
  <si>
    <t>ඩිජිටල් ආර්ථික අමාත්‍යාංශය</t>
  </si>
  <si>
    <t xml:space="preserve">මහජන ආරක්ෂක හා පාර්ලිමේන්තු කටයුතු අමාත්‍යාංශය </t>
  </si>
  <si>
    <t xml:space="preserve">කම්කරු අමාත්‍යාංශය </t>
  </si>
  <si>
    <t xml:space="preserve">තරුණ කටයුතු සහ ක්‍රීඩා අමාත්‍යාංශය </t>
  </si>
  <si>
    <t xml:space="preserve">විද්‍යා සහ තාක්ෂණ අමාත්‍යාංශය </t>
  </si>
  <si>
    <r>
      <rPr>
        <i/>
        <sz val="10"/>
        <rFont val="Iskoola Pota"/>
        <family val="2"/>
      </rPr>
      <t>මූලය:</t>
    </r>
    <r>
      <rPr>
        <sz val="10"/>
        <rFont val="Iskoola Pota"/>
        <family val="2"/>
      </rPr>
      <t xml:space="preserve"> මුදල්, ක්‍රමසම්පාදන සහ ආර්ථික සංවර්ධන අමාත්‍යාංශය</t>
    </r>
  </si>
  <si>
    <r>
      <t xml:space="preserve">මූලය: </t>
    </r>
    <r>
      <rPr>
        <sz val="10"/>
        <rFont val="Iskoola Pota"/>
        <family val="2"/>
      </rPr>
      <t>මුදල්, ක්‍රමසම්පාදන සහ ආර්ථික සංවර්ධන අමාත්‍යාංශය</t>
    </r>
  </si>
  <si>
    <r>
      <t>(ඔ)</t>
    </r>
    <r>
      <rPr>
        <sz val="10"/>
        <color rgb="FFFF0000"/>
        <rFont val="Iskoola Pota"/>
        <family val="2"/>
      </rPr>
      <t xml:space="preserve"> </t>
    </r>
    <r>
      <rPr>
        <sz val="10"/>
        <rFont val="Iskoola Pota"/>
        <family val="2"/>
      </rPr>
      <t>රාජ්‍ය හෝ අර්ධ රාජ්‍ය ආයතන මගින් ලබාගන්නා ලද විදේශීය ණය හේතුවෙන් පැන නැගුණු පරිපාලන ණය ගැනීම් සහ අක්වෙරළ බැංකු ඒකකයන්ගෙන් ලබාගත් ණයවල නොපියවූ ශේෂය ඇතුළත් වේ.</t>
    </r>
  </si>
  <si>
    <t>(ඌ) බලපත්‍රලාභී වාණිජ බැංකු සතුව පවතින ජාත්‍යන්තර ස්වෛරීත්ව බැඳුම්කරවල නොපියවූ ණය ශේෂය පෙන්නුම් කරයි.</t>
  </si>
  <si>
    <t>(ඊ) අනේවාසික ආයෝජකයන් සතු භාණ්ඩාගාර බැඳුම්කර වටිනාකම් ඇතුළත් නොවේ.</t>
  </si>
  <si>
    <t>(ඉ) අනේවාසික ආයෝජකයන් සතු භාණ්ඩාගාර බිල්පත් වටිනාකම් ඇතුළත් නොවේ.</t>
  </si>
  <si>
    <t>(අ) 2014 වසරේ දී ජා.මු. අරමුදල විසින් ප්‍රකාශයට පත් කරන ලද රජයේ මූල්‍ය සංඛ්‍යාලේඛන සම්පාදනය කිරීමේ මාර්ගෝපදේශවලට අනුව, අනේවාසිකයන් සතු ශ්‍රී ලංකා සංවර්ධන බැඳුම්කරවල ආයෝජන විදේශීය ණය යටතේ වර්ගීකරණය කර ඇති අතර, නේවාසිකයන් සතු ජාත්‍යන්තර ස්වෛරීත්ව බැඳුම්කරවල ආයෝජන දේශීය ණය යටතේ වර්ගීකරණය කර ඇත. තවද, ණය සංඛ්‍යාලේඛන ශුද්ධ පදනම මත (තැන්පතු ගැළපුම් කළ පසු) ඉදිරිපත් කර ඇත.</t>
  </si>
  <si>
    <t>2.7. වෙනත් (එ) (ඒ) (ඔ)</t>
  </si>
  <si>
    <t>2.6. මහ බැංකු තාවකාලික අත්තිකාරම්</t>
  </si>
  <si>
    <t>2.5. ජාත්‍යන්තර ස්වෛරීත්ව බැඳුම්කර (උ) (ඌ)</t>
  </si>
  <si>
    <t>2.4. ශ්‍රී ලංකා සංවර්ධන බැඳුම්කර (උ)</t>
  </si>
  <si>
    <t>2.3. භාණ්ඩාගාර බැඳුම්කර (ඊ)</t>
  </si>
  <si>
    <t>2.2. භාණ්ඩාගාර බිල්පත් (ඉ)</t>
  </si>
  <si>
    <t>2.1. රුපියල් ණය</t>
  </si>
  <si>
    <t>2. දේශීය ණය</t>
  </si>
  <si>
    <t xml:space="preserve">               වෙනත් </t>
  </si>
  <si>
    <t xml:space="preserve">               භාණ්ඩ ණය</t>
  </si>
  <si>
    <t xml:space="preserve">   1.2. ව්‍යාපෘති නොවන ණය</t>
  </si>
  <si>
    <t xml:space="preserve">   1.1. ව්‍යාපෘති ණය</t>
  </si>
  <si>
    <t xml:space="preserve"> 1. විදේශීය ණය (ඈ)</t>
  </si>
  <si>
    <t>2023 (ආ) (ඇ)</t>
  </si>
  <si>
    <t>2022 (ආ)</t>
  </si>
  <si>
    <t>මූලය</t>
  </si>
  <si>
    <t>මධ්‍යම රජයේ නොපියවූ ණය සංයුතිය (වසර අවසානයේ දී) (අ)</t>
  </si>
  <si>
    <t>පටුන වෙත</t>
  </si>
  <si>
    <t xml:space="preserve">රාජ්‍ය මූල්‍ය අංශය </t>
  </si>
  <si>
    <t>(ඩ) 2022 දෙසැම්බර් මස සිට, ලංකා විදුලිබල මණ්ඩලය, සීමාසහිත ගුවන් තොටුපළ හා ගුවන් සේවා (ශ්‍රී ලංකා) සමාගම සහ ශ්‍රී ලංකා වරාය අධිකාරිය යටතේ පැවති ව්‍යාපෘති ණය කිහිපයකට අදාළ නොගෙවූ ණය ශේෂයන්, මධ්‍යම රජයේ ණය වෙත ඇතුළත් කර ඇත.</t>
  </si>
  <si>
    <t>(ජ) අනේවාසික ආයෝජකයන් සතු භාණ්ඩාගාර බිල්පත් සහ භාණ්ඩාගාර බැඳුම්කර වටිනාකම් ඇතුළත් වේ.</t>
  </si>
  <si>
    <t>(ච) විවට වෙළඳ කටයුතු යටතේ සිදු කරන ලද ප්‍රතිමිලදී ගැනුම් ගනුදෙනුවලට අදාළ ආයෝජන, අදාළ බලපත්‍රලාභී වාණිජ බැංකුව හෝ  බැංකු නොවන ප්‍රාථමික අලෙවිකරුවන් යටතේ වෙන් කර ඇත.</t>
  </si>
  <si>
    <t>(ග) පරම අයිතිකරු සොයා ගැනීමට අපහසු, ප්‍රතිමිලදී ගැනුම් ගිවිසුම් යටතේ කළ ආයෝජනයන් සඳහා වෙන් කරන ලද සුරැකුම්පත් ඇතුළත් වේ.</t>
  </si>
  <si>
    <t xml:space="preserve">(ක) සමිති, සමාජ, සංගම් යනාදීන්හි ආයෝජන ඇතුළත් වේ. </t>
  </si>
  <si>
    <t>(ඕ) රජයේ ආයතන, රජයේ දෙපාර්තමේන්තු, අමාත්‍යාංශය යනාදීන්හි ආයෝජන ඇතුළත් වේ.</t>
  </si>
  <si>
    <t>(ඔ) සේවක අර්ථසාධක අරමුදල, සේවා නියුක්තිකයන්ගේ භාර අරමුදල, විශ්‍රාම වැටුප් අරමුදල්, අර්ථසාධක අරමුදල් යනාදියන්හි ආයෝජන ඇතුළත් වේ.</t>
  </si>
  <si>
    <r>
      <t xml:space="preserve">(ඒ) </t>
    </r>
    <r>
      <rPr>
        <sz val="10"/>
        <rFont val="Iskoola Pota"/>
        <family val="2"/>
      </rPr>
      <t>බැංකු නොවන ප්‍රාථමික අලෙවිකරුවන්, මූල්‍ය කල්බදුකරණ ආයතන, පෞද්ගලික ආයතන, අන්‍යෝන්‍ය අරමුදල් යනාදියන්හි ආයෝජන ඇතුළත් වේ</t>
    </r>
  </si>
  <si>
    <r>
      <t>(</t>
    </r>
    <r>
      <rPr>
        <sz val="10"/>
        <rFont val="Iskoola Pota"/>
        <family val="2"/>
      </rPr>
      <t>එ) 2022 වාර්ෂික වාර්තාවේ සිට ආයතන අනුව වර්ගීකරණය මධ්‍යම තැන්පතු පද්ධතියෙහි පවතින තොරතුරු මත පදනම්ව සංශෝධනය කර ඇති අතර 2019-2021 කාලසීමාවන්ට අදාළ දත්ත ඒ අනුව සංශෝධනයට ලක් කර ඇත</t>
    </r>
  </si>
  <si>
    <t>(ඊ) ව්‍යාපාර සහ පුද්ගලයින් සතු ශ්‍රී ලංකා සංවර්ධන බැඳුම්කර ආයෝජන සඳහා වන ගැළපීම් හේතුවෙන් බැංකු සහ බැංකු නොවන අංශ යටතේ පැවති දේශීය ණය සංයුතිය 2016 වසරේ සිට සංශෝධනය කර ඇත.</t>
  </si>
  <si>
    <r>
      <t>(ඉ) අනේවාසික ආයෝජකයන් සතු භාණ්ඩාගාර බැඳුම්කර වටිනාකම් ඇතුළත් නො</t>
    </r>
    <r>
      <rPr>
        <sz val="10"/>
        <rFont val="Iskoola Pota"/>
        <family val="2"/>
      </rPr>
      <t>වේ</t>
    </r>
  </si>
  <si>
    <t>(ඈ) අනේවාසික ආයෝජකයන් සතු භාණ්ඩාගාර බිල්පත් වටිනාකම් ඇතුළත් නොවේ.</t>
  </si>
  <si>
    <r>
      <t>(</t>
    </r>
    <r>
      <rPr>
        <sz val="10"/>
        <rFont val="Iskoola Pota"/>
        <family val="2"/>
      </rPr>
      <t>අ) 2014 වසරේ දී ජා.මු. අරමුදල විසින් ප්‍රකාශයට පත් කරන ලද රජයේ මූල්‍ය සංඛ්‍යාලේඛන සම්පාදනය කිරීමේ මාර්ගෝපදේශවලට අනුව, අනේවාසිකයන් සතු ශ්‍රී ලංකා සංවර්ධන බැඳුම්කරවල ආයෝජන විදේශීය ණය යටතේ වර්ගීකරණය කර ඇති අතර, නේවාසිකයන් සතු ජාත්‍යන්තර ස්වෛරීත්ව බැඳුම්කරවල ආයෝජන දේශීය ණය යටතේ වර්ගීකරණය කර ඇත. තවද, ණය සංඛ්‍යාලේඛන ශුද්ධ පදනම මත (තැන්පතු ගැළපුම් කළ පසු) ඉදිරිපත් කර ඇත.</t>
    </r>
  </si>
  <si>
    <t xml:space="preserve"> ශ්‍රී ලංකා මහ බැංකුව </t>
  </si>
  <si>
    <t>442,727 (ච)</t>
  </si>
  <si>
    <t>344,096 (ච)</t>
  </si>
  <si>
    <t xml:space="preserve"> 1.3 ප්‍රතිමිලදී ගැනුම් ගනුදෙනු වෙන් කිරීම් (ග)</t>
  </si>
  <si>
    <t>දේශීය තනි පුද්ගලයින් සහ වෙනත් (ක)</t>
  </si>
  <si>
    <t>රාජ්‍ය ආයතන, අරමුදල් සහ රජය සතු ව්‍යවසායයන් (ඕ)</t>
  </si>
  <si>
    <t>විශ්‍රාම පාරිතෝෂික අරමුදල් (ඔ)</t>
  </si>
  <si>
    <t>රක්ෂණ ආයතන</t>
  </si>
  <si>
    <t>සමාගම් (ඒ)</t>
  </si>
  <si>
    <t xml:space="preserve">බලපත්‍රලාභී මූල්‍ය සමාගම් </t>
  </si>
  <si>
    <t>බලපත්‍රලාභී විශේෂිත බැංකු</t>
  </si>
  <si>
    <t>1.2 බැංකු නොවන අංශය (එ)</t>
  </si>
  <si>
    <t xml:space="preserve">            වාණිජ බැංකු (ඌ)</t>
  </si>
  <si>
    <t xml:space="preserve">            මහ බැංකුව</t>
  </si>
  <si>
    <t>1.1 බැංකු අංශය</t>
  </si>
  <si>
    <t>1. දේශීය ණය (ඈ) (ඉ) (ඊ) (උ)</t>
  </si>
  <si>
    <t>2022 (ආ) (ඇ)</t>
  </si>
  <si>
    <t xml:space="preserve">මූලය </t>
  </si>
  <si>
    <t>මධ්‍යම රජයේ ණය අයිතිය (වසර අවසානයේ දී) (අ)</t>
  </si>
  <si>
    <t>රාජ්‍ය මූල්‍ය අංශය</t>
  </si>
  <si>
    <t>(උ) සංශෝධිත</t>
  </si>
  <si>
    <t>(ඉ) 2014 ජූනි මාසයේ දී ශ්‍රීලංකන් ගුවන් සමාගම විසින් නිකුත් කරන ලද එ.ජ. ඩොලර් මිලියන 175ක ජාත්‍යන්තර බැඳුම්කර ඇතුළත් වේ. මෙම ජාත්‍යන්තර බැඳුම්කරය 2019 ජුනි
මාසයේ දී කල්පිරුණු අතර, වසර 05ක කාලයක් සඳහා යළි නිකුත් කරන ලදී.</t>
  </si>
  <si>
    <t>(ඇ) 2022 වසරේ සිට මධ්‍යම රජයේ නොපියවූ ණය යටතට අවශෝෂණය කරන ලද ලංකා ඛනිජ තෙල් නීතිගත සංස්ථාව යටතේ පැවැති භාණ්ඩාගාරය විසින් ලබා
දී ඇති ඇපකර යටතේ ලබාගත් නොපියවූ ණය ඇතුළත් වේ.</t>
  </si>
  <si>
    <t>(ආ) 2022 දෙසැම්බර් මස සිට, ලංකා විදුලිබල මණ්ඩලය, සීමාසහිත ගුවන් තොටුපළ හා ගුවන් සේවා (ශ්‍රී ලංකා) සමාගම සහ ශ්‍රී ලංකා වරාය අධිකාරිය යටතේ පැවති
ව්‍යාපෘති ණය කිහිපයකට අදාළ නොගෙවූ ණය ශේෂයන්, මධ්‍යම රජයේ ණය වෙත ඇතුළත් කර ඇත.</t>
  </si>
  <si>
    <t>රාජ්‍ය ණය</t>
  </si>
  <si>
    <t>රජයේ ඇපකර මත ලබාගෙන ඇති ණය (ඈ)</t>
  </si>
  <si>
    <t>රජයේ ඇපකර රහිතව රාජ්‍ය ව්‍යවසායයන් ලද විදේශ ව්‍යාපෘති ණය (ආ)</t>
  </si>
  <si>
    <t xml:space="preserve">මධ්‍යම රජයේ සමස්ත නොපියවූ ණය (ආ) (ඇ) </t>
  </si>
  <si>
    <t>ද.දේ.නි.යෙහි ප්‍රතිශතයක් ලෙස (ඊ) (උ)</t>
  </si>
  <si>
    <t>අනෙකුත් සංස්ථා</t>
  </si>
  <si>
    <t>ශ්‍රීලන්කන් ගුවන් සමාගම (ඉ)</t>
  </si>
  <si>
    <t>මාර්ග සංවර්ධන අධිකාරිය</t>
  </si>
  <si>
    <t>වී අලෙවි මණ්ඩලය</t>
  </si>
  <si>
    <t xml:space="preserve">සීමාසහිත ලංකා ගල් අඟුරු (පුද්ගලික) සමාගම </t>
  </si>
  <si>
    <t>ශ්‍රීමත් ජෝන් කොතලාවල ආරක්‍ෂක විශ්ව විද්‍යාලය</t>
  </si>
  <si>
    <t>සීමාසහිත ලංකා නැව් සංස්ථාව</t>
  </si>
  <si>
    <t>ලංකා ඛනිජ තෙල් නීතිගත සංස්ථාව (ඇ)</t>
  </si>
  <si>
    <t>ලංකා විදුලිබල මණ්ඩලය</t>
  </si>
  <si>
    <t>ලංකා බැංකුව සහ මහජන බැංකුව</t>
  </si>
  <si>
    <t>සීමාසහිත ගුවන් තොටුපළ හා ගුවන් සේවා (ශ්‍රී ලංකා) සමාගම</t>
  </si>
  <si>
    <t>ලංකා වරාය අධිකාරිය</t>
  </si>
  <si>
    <t>මධ්‍යම රජයේ සමස්ත නොපියවූ ණය (ආ) (ඇ)</t>
  </si>
  <si>
    <t>2023 (අ)</t>
  </si>
  <si>
    <t>නොපියවූ රාජ්‍ය ණය (වසර අවසානයේ දී)</t>
  </si>
  <si>
    <t>113 වැනි සංඛ්‍යා සටහන</t>
  </si>
  <si>
    <t>(ඈ) මුදල් අමාත්‍යාංශයට අනුව, 2019 වසරට අදාළ රාජ්‍ය මූල්‍ය අංශයේ සංඛ්‍යාලේඛන සංශෝධනය කර ඇත.</t>
  </si>
  <si>
    <t>(ඇ) දේශීය ණය ප්‍රශස්තකරණය (DDO) වැඩසටහනට අදාළ ගනුදෙනු බැහැර කල පසු</t>
  </si>
  <si>
    <t>මූලයන්:</t>
  </si>
  <si>
    <t>මුුළු ණය වාරික ගෙවීම්</t>
  </si>
  <si>
    <t>මුළු පොලී ගෙවීම්</t>
  </si>
  <si>
    <t>මුළු විදේශීය ණය සේවාකරණය ගෙවීම්</t>
  </si>
  <si>
    <t>මුළු දේශීය ණය සේවාකරණ ගෙවීම්</t>
  </si>
  <si>
    <t>මුළු ණය සේවාකරණ ගෙවීම්</t>
  </si>
  <si>
    <t>ද.දේ.නි.යෙහි ප්‍රතිශතයක් ලෙස  (ඉ)</t>
  </si>
  <si>
    <t>මුඵ ණය සේවාකරණ ගෙවීම්</t>
  </si>
  <si>
    <t>විදේශ විනිමය කාලීන මූල්‍ය පහසුකම් සහ ව්‍යාපෘති ණය</t>
  </si>
  <si>
    <t>ජාත්‍යන්තර ස්වෛරීත්ව බැඳුම්කර</t>
  </si>
  <si>
    <t>භාණ්ඩාගාර බැඳුම්කර</t>
  </si>
  <si>
    <t>මැදි හා දිගු කාලීන</t>
  </si>
  <si>
    <t>ශ්‍රී ලංකා සංවර්ධන බැදුම්කර</t>
  </si>
  <si>
    <t>අක්වෙරළ බැංකු ඒකක ණය</t>
  </si>
  <si>
    <t>මුඵ ණය වාරික ගෙවීම්</t>
  </si>
  <si>
    <t>භාණ්ඩාගාර බිල්පත්</t>
  </si>
  <si>
    <t>කෙටි කාලීන</t>
  </si>
  <si>
    <t>රුපියල් ණය</t>
  </si>
  <si>
    <t xml:space="preserve">භාණ්ඩාගාර බිල්පත් </t>
  </si>
  <si>
    <t>මුළු පොලී ගෙවීම් (ඈ)</t>
  </si>
  <si>
    <t>අයිතමය</t>
  </si>
  <si>
    <t>මධ්‍යම රජයේ ණය සේවාකරණ ගෙවීම් (අ)</t>
  </si>
  <si>
    <t>(ඈ) ණය ආපසු ගෙවීම් ඇතුළත්ව රජයේ වියදම</t>
  </si>
  <si>
    <t>(ඇ) භාණ්ඩ හා සේවා අපනයන</t>
  </si>
  <si>
    <t>ජනලේඛන හා සංඛ්‍යාලේඛන දෙපාර්තමේන්තුව</t>
  </si>
  <si>
    <t>විදේශීය ණය පොලී ගෙවීම්/අපනයන (ඇ)</t>
  </si>
  <si>
    <t xml:space="preserve">ණය පොලී ගෙවීම්/ රජයේ පුනරාවර්තන වියදම් </t>
  </si>
  <si>
    <t>විදේශීය ණය පොලී ගෙවීම්/ද.දේ.නි</t>
  </si>
  <si>
    <t>දේශීය ණය පොලී ගෙවීම්/ද.දේ.නි</t>
  </si>
  <si>
    <t xml:space="preserve">ණය පොලී ගෙවීම්/රජයේ වියදම (ඈ) </t>
  </si>
  <si>
    <t>ණය පොලී ගෙවීම්/ද.දේ.නි</t>
  </si>
  <si>
    <t>විදේශීය ණය සේවාකරණය/අපනයන (ඇ)</t>
  </si>
  <si>
    <t xml:space="preserve">එයින් දේශීය ණය සේවාකරණය/රජයේ වියදම  (ඈ) </t>
  </si>
  <si>
    <t xml:space="preserve">ණය සේවාකරණය/රජයේ වියදම (ඈ) </t>
  </si>
  <si>
    <t>එයින් දේශීය ණය සේවාකරණය/රජයේ ආදායම</t>
  </si>
  <si>
    <t>ණය සේවාකරණය/රජයේ ආදායම</t>
  </si>
  <si>
    <t>ණය සේවාකරණය/ද.දේ.නි.</t>
  </si>
  <si>
    <t>විදේශීය ණය/අපනයන (ඇ)</t>
  </si>
  <si>
    <t>විදේශීය ණය/මධ්‍යම රජයේ ණය</t>
  </si>
  <si>
    <t>දේශීය ණය/මධ්‍යම රජයේ ණය</t>
  </si>
  <si>
    <t>විදේශීය ණය/ද.දේ.නි.</t>
  </si>
  <si>
    <t xml:space="preserve">දේශීය ණය/ද.දේ.නි. </t>
  </si>
  <si>
    <t>මධ්‍යම රජයේ ණය/ද.දේ.නි.</t>
  </si>
  <si>
    <t>දර්ශකය</t>
  </si>
  <si>
    <t>මධ්‍යම රජයේ ණය දර්ශක (අ)</t>
  </si>
  <si>
    <t xml:space="preserve">     </t>
  </si>
  <si>
    <t>(එ) විවට වෙළඳ කටයුතු යටතේ සිදු කරන ලද ප‍්‍රතිමිලදීගැනුම් ගනුදෙනුවලට අදාළ ආයෝජන, අදාළ බලපත‍්‍රලාභී වාණිජ බැංකුව හෝ බැංකු නොවන ප‍්‍රාථමික අලෙවිකරුවන් යටතේ වෙන් කර ඇත.</t>
  </si>
  <si>
    <t>(ඌ) පරම අයිතිකරු සොයා ගැනීමට අපහසු ප‍්‍රතිමිලදී ගැනුම් ගිවිසුම් යටතේ කළ ආයෝජනයන් සඳහා වෙන් කරන ලද සුරැකුම්පත්</t>
  </si>
  <si>
    <t>(උ) සමිති, සමාජ, සංගම් යනාදීන්හි ආයෝජන ඇතුළත් වේ.</t>
  </si>
  <si>
    <t>(ඊ) රාජ්‍ය ආයතන, රජයේ දෙපාර්තමේන්තු, අමාත්‍යංශ යනාදීන්හි ආයෝජන ඇතුළත් වේ.</t>
  </si>
  <si>
    <t>(ඉ) සේවක අර්ථසාධක අරමුදල, සේවා නියුක්තිකයන්ගේ භාර අරමුදල, විශ‍්‍රාම වැටුප් අරමුදල්, අර්ථසාධක අරමුදල් යනාදියන්හි ආයෝජන ඇතුළත් වේ.</t>
  </si>
  <si>
    <t>(ඈ) බැංකු නොවන ප‍්‍රාථමික අලෙවිකරුවන්, මූල්‍ය කල්බදුකරණ ආයතන, පෞද්ගලික ආයතන, අන්‍යෝන්‍ය අරමුදල් යනාදියන්හි ආයෝජන ඇතුළත් වේ.</t>
  </si>
  <si>
    <t>(ඇ) සංශෝධිත</t>
  </si>
  <si>
    <t>(අ) 2022 වාර්ෂික වාර්තාවේ සිට ආයතන අනුව වර්ගීකරණය මධ්‍යම තැන්පතු පද්ධතියෙහි පවතින තොරතුරු මත පදනම්ව සංශෝධනය කර ඇති අතර, 2019-2021 කාලසීමාවන්ට අදාළ දත්ත ඒ අනුව සංශෝධනයට ලක් කර ඇත.</t>
  </si>
  <si>
    <t>මූලය: ශ්‍රී ලංකා මහ බැංකුව</t>
  </si>
  <si>
    <t xml:space="preserve"> 4. අනේවාසික ආයෝජකයින්</t>
  </si>
  <si>
    <t>62,540 (එ)</t>
  </si>
  <si>
    <t>43,604 (එ)</t>
  </si>
  <si>
    <t xml:space="preserve"> 3. ප‍්‍රතිමිලදී ගැනුම් ගනුදෙනු වෙන් කිරීම් (ඌ)</t>
  </si>
  <si>
    <t xml:space="preserve"> 2.8  වෙනත් (උ)</t>
  </si>
  <si>
    <t xml:space="preserve"> 2.7  තනි පුද්ගලයින් (දේශීය)</t>
  </si>
  <si>
    <t xml:space="preserve"> 2.6  රාජ්‍ය ආයතන, අරමුදල් සහ රජය සතු ව්‍යවසායයන් (ඊ)</t>
  </si>
  <si>
    <t xml:space="preserve"> 2.5  විශ‍්‍රාම පාරිතෝෂික අරමුදල් (ඉ)</t>
  </si>
  <si>
    <t xml:space="preserve"> 2.4  රක්ෂණ ආයතන</t>
  </si>
  <si>
    <t xml:space="preserve"> 2.3  සමාගම් (ඈ)</t>
  </si>
  <si>
    <t xml:space="preserve"> 2.2  බලපත‍්‍රලාභී මූල්‍ය සමාගම්</t>
  </si>
  <si>
    <t xml:space="preserve"> 2.1 බලපත‍්‍රලාභී විශේෂිත බැංකු</t>
  </si>
  <si>
    <t xml:space="preserve">  2. බැංකු නොවන අංශය (ඇ)</t>
  </si>
  <si>
    <t xml:space="preserve">     1.2   බලපත‍්‍රලාභී වාණිජ බැංකු</t>
  </si>
  <si>
    <t xml:space="preserve">     1.1   මහ බැංකුව</t>
  </si>
  <si>
    <t xml:space="preserve">  1. බැංකු අංශය (බලපත‍්‍රලාභී විශේෂිත බැංකු හැර) (ඇ)</t>
  </si>
  <si>
    <t>2023(ආ)</t>
  </si>
  <si>
    <t>හිමිකරු</t>
  </si>
  <si>
    <t>භාණ්ඩාගාර බිල්පත් හිමිකම (වසර අවසානයේ දී) (අ)</t>
  </si>
  <si>
    <t>108 වැනි සංඛ්‍යා සටහන</t>
  </si>
  <si>
    <t>(ඒ) විවට වෙළඳ කටයුතු යටතේ සිදු කරන ලද ප‍්‍රතිමිලදීගැනුම් ගනුදෙනුවලට අදාළ ආයෝජන, අදාළ බලපත‍්‍රලාභී වාණිජ බැංකුව හෝ බැංකු නොවන ප‍්‍රාථමික අලෙවිකරුවන් යටතේ වෙන් කර ඇත.</t>
  </si>
  <si>
    <t>(එ) පරම අයිතිකරු සොයා ගැනීමට අපහසු ප‍්‍රතිමිලදී ගැනුම් ගිවිසුම් යටතේ කළ ආයෝජනයන් සඳහා වෙන් කරන ලද සුරැකුම්පත්</t>
  </si>
  <si>
    <t>(ඌ) සමිති, සමාජ, සංගම් යනාදීන්හි ආයෝජන ඇතුළත් වේ.</t>
  </si>
  <si>
    <t>(උ) රාජ්‍ය ආයතන, රජයේ දෙපාර්තමේන්තු, අමාත්‍යංශ යනාදීන්හි ආයෝජන ඇතුළත් වේ.</t>
  </si>
  <si>
    <t>(ඊ) සේවක අර්ථසාධක අරමුදල, සේවා නියුක්තිකයන්ගේ භාර අරමුදල, විශ‍්‍රාම වැටුප් අරමුදල්, අර්ථසාධක අරමුදල් යනාදියන්හි ආයෝජන ඇතුළත් වේ.</t>
  </si>
  <si>
    <t>(ඉ) බැංකු නොවන ප‍්‍රාථමික අලෙවිකරුවන්, මූල්‍ය කල්බදුකරණ ආයතන, පෞද්ගලික ආයතන, අන්‍යෝන්‍ය අරමුදල් යනාදියන්හි ආයෝජන ඇතුළත් වේ.</t>
  </si>
  <si>
    <t>(ඈ) විවට වෙළඳ කටයුතු යටතේ 2019 සැප්තැම්බර් මස 06 දින සිට බලපවත්නා පරිදි ස්ථීර පදනම මත භාණ්ඩාගාර බැඳුම්කර මිලදී ගැනීම ශ්‍රී ලංකා මහ බැංකුව විසින් හඳුන්වාදෙන ලදී.</t>
  </si>
  <si>
    <t>380,187 (ඒ)</t>
  </si>
  <si>
    <t>300,492(ඒ)</t>
  </si>
  <si>
    <t xml:space="preserve"> 3. ප‍්‍රතිමිලදී ගැනුම් ගනුදෙනු වෙන් කිරීම් (එ)</t>
  </si>
  <si>
    <t xml:space="preserve"> 2.8  වෙනත් (ඌ)</t>
  </si>
  <si>
    <t xml:space="preserve"> 2.6  රාජ්‍ය ආයතන, අරමුදල් සහ රජය සතු ව්‍යවසායයන් (උ)</t>
  </si>
  <si>
    <t xml:space="preserve"> 2.5  විශ‍්‍රාම පාරිතෝෂික අරමුදල්(ඊ)</t>
  </si>
  <si>
    <t xml:space="preserve"> 2.3   සමාගම් (ඉ)</t>
  </si>
  <si>
    <t xml:space="preserve"> 2.1  බලපත‍්‍රලාභී විශේෂිත බැංකු</t>
  </si>
  <si>
    <t xml:space="preserve">     1.2  බලපත‍්‍රලාභී වාණිජ බැංකු</t>
  </si>
  <si>
    <t xml:space="preserve">     1.1  මහ බැංකුව (ඈ)</t>
  </si>
  <si>
    <t>2024(ආ)</t>
  </si>
  <si>
    <t>භාණ්ඩාගාර බැඳුම්කරවල හිමිකම (වසර අවසානයේ දී) (අ)</t>
  </si>
  <si>
    <t xml:space="preserve"> (අ) සේවක භාරකාර අරමුදල ඇතුළුව  </t>
  </si>
  <si>
    <t xml:space="preserve">  ශ්‍රී ලංකා මහ බැංකුව </t>
  </si>
  <si>
    <t xml:space="preserve">එකතුව   </t>
  </si>
  <si>
    <t xml:space="preserve">      2.4 වෙනත් අර්ථසාධක අරමුදල්</t>
  </si>
  <si>
    <t xml:space="preserve">      2.3 සේවක අර්ථසාධක අරමුදල</t>
  </si>
  <si>
    <t xml:space="preserve">      2.2 දෙපාර්තමේන්තු සහ වෙනත් නිල අරමුදල් (අ)</t>
  </si>
  <si>
    <t xml:space="preserve">      2.1 ඉතිරි කිරීමේ ආයතන</t>
  </si>
  <si>
    <t xml:space="preserve">   2. බැංකු නොවන අංශය</t>
  </si>
  <si>
    <t xml:space="preserve">   1. බැංකු අංශය- වාණිජ බැංකු</t>
  </si>
  <si>
    <t xml:space="preserve">හිමිකරු </t>
  </si>
  <si>
    <t>රු. මිලියන</t>
  </si>
  <si>
    <t xml:space="preserve">රුපියල් ණයවල අයිතිය </t>
  </si>
  <si>
    <r>
      <t>(</t>
    </r>
    <r>
      <rPr>
        <sz val="11"/>
        <color rgb="FF000000"/>
        <rFont val="Iskoola Pota"/>
        <family val="2"/>
      </rPr>
      <t>ඌ</t>
    </r>
    <r>
      <rPr>
        <sz val="11"/>
        <color rgb="FF000000"/>
        <rFont val="Times New Roman"/>
        <family val="1"/>
      </rPr>
      <t xml:space="preserve">) </t>
    </r>
    <r>
      <rPr>
        <sz val="11"/>
        <color rgb="FF000000"/>
        <rFont val="Iskoola Pota"/>
        <family val="2"/>
      </rPr>
      <t>ශ්‍රී ලංකා</t>
    </r>
    <r>
      <rPr>
        <sz val="11"/>
        <color rgb="FF000000"/>
        <rFont val="Times New Roman"/>
        <family val="1"/>
      </rPr>
      <t xml:space="preserve"> </t>
    </r>
    <r>
      <rPr>
        <sz val="11"/>
        <color rgb="FF000000"/>
        <rFont val="Iskoola Pota"/>
        <family val="2"/>
      </rPr>
      <t>සංවර්ධන</t>
    </r>
    <r>
      <rPr>
        <sz val="11"/>
        <color rgb="FF000000"/>
        <rFont val="Times New Roman"/>
        <family val="1"/>
      </rPr>
      <t xml:space="preserve"> </t>
    </r>
    <r>
      <rPr>
        <sz val="11"/>
        <color rgb="FF000000"/>
        <rFont val="Iskoola Pota"/>
        <family val="2"/>
      </rPr>
      <t>බැඳුම්කර</t>
    </r>
    <r>
      <rPr>
        <sz val="11"/>
        <color rgb="FF000000"/>
        <rFont val="Times New Roman"/>
        <family val="1"/>
      </rPr>
      <t xml:space="preserve"> </t>
    </r>
    <r>
      <rPr>
        <sz val="11"/>
        <color rgb="FF000000"/>
        <rFont val="Iskoola Pota"/>
        <family val="2"/>
      </rPr>
      <t>ඇතුළත්</t>
    </r>
    <r>
      <rPr>
        <sz val="11"/>
        <color rgb="FF000000"/>
        <rFont val="Times New Roman"/>
        <family val="1"/>
      </rPr>
      <t xml:space="preserve"> </t>
    </r>
    <r>
      <rPr>
        <sz val="11"/>
        <color rgb="FF000000"/>
        <rFont val="Iskoola Pota"/>
        <family val="2"/>
      </rPr>
      <t>නොවන</t>
    </r>
    <r>
      <rPr>
        <sz val="11"/>
        <color rgb="FF000000"/>
        <rFont val="Times New Roman"/>
        <family val="1"/>
      </rPr>
      <t xml:space="preserve"> </t>
    </r>
    <r>
      <rPr>
        <sz val="11"/>
        <color rgb="FF000000"/>
        <rFont val="Iskoola Pota"/>
        <family val="2"/>
      </rPr>
      <t>අතර</t>
    </r>
    <r>
      <rPr>
        <sz val="11"/>
        <color rgb="FF000000"/>
        <rFont val="Times New Roman"/>
        <family val="1"/>
      </rPr>
      <t xml:space="preserve"> </t>
    </r>
    <r>
      <rPr>
        <sz val="11"/>
        <color rgb="FF000000"/>
        <rFont val="Iskoola Pota"/>
        <family val="2"/>
      </rPr>
      <t>නේවාසික</t>
    </r>
    <r>
      <rPr>
        <sz val="11"/>
        <color rgb="FF000000"/>
        <rFont val="Times New Roman"/>
        <family val="1"/>
      </rPr>
      <t xml:space="preserve"> </t>
    </r>
    <r>
      <rPr>
        <sz val="11"/>
        <color rgb="FF000000"/>
        <rFont val="Iskoola Pota"/>
        <family val="2"/>
      </rPr>
      <t>සහ</t>
    </r>
    <r>
      <rPr>
        <sz val="11"/>
        <color rgb="FF000000"/>
        <rFont val="Times New Roman"/>
        <family val="1"/>
      </rPr>
      <t xml:space="preserve"> </t>
    </r>
    <r>
      <rPr>
        <sz val="11"/>
        <color rgb="FF000000"/>
        <rFont val="Iskoola Pota"/>
        <family val="2"/>
      </rPr>
      <t>අනේවාසික</t>
    </r>
    <r>
      <rPr>
        <sz val="11"/>
        <color rgb="FF000000"/>
        <rFont val="Times New Roman"/>
        <family val="1"/>
      </rPr>
      <t xml:space="preserve"> </t>
    </r>
    <r>
      <rPr>
        <sz val="11"/>
        <color rgb="FF000000"/>
        <rFont val="Iskoola Pota"/>
        <family val="2"/>
      </rPr>
      <t>ආයෝජකයන්</t>
    </r>
    <r>
      <rPr>
        <sz val="11"/>
        <color rgb="FF000000"/>
        <rFont val="Times New Roman"/>
        <family val="1"/>
      </rPr>
      <t xml:space="preserve"> </t>
    </r>
    <r>
      <rPr>
        <sz val="11"/>
        <color rgb="FF000000"/>
        <rFont val="Iskoola Pota"/>
        <family val="2"/>
      </rPr>
      <t>සතු</t>
    </r>
    <r>
      <rPr>
        <sz val="11"/>
        <color rgb="FF000000"/>
        <rFont val="Times New Roman"/>
        <family val="1"/>
      </rPr>
      <t xml:space="preserve"> </t>
    </r>
    <r>
      <rPr>
        <sz val="11"/>
        <color rgb="FF000000"/>
        <rFont val="Iskoola Pota"/>
        <family val="2"/>
      </rPr>
      <t>ජාත්‍යන්තර</t>
    </r>
    <r>
      <rPr>
        <sz val="11"/>
        <color rgb="FF000000"/>
        <rFont val="Times New Roman"/>
        <family val="1"/>
      </rPr>
      <t xml:space="preserve"> </t>
    </r>
    <r>
      <rPr>
        <sz val="11"/>
        <color rgb="FF000000"/>
        <rFont val="Iskoola Pota"/>
        <family val="2"/>
      </rPr>
      <t>ස්වෛරීත්ව</t>
    </r>
    <r>
      <rPr>
        <sz val="11"/>
        <color rgb="FF000000"/>
        <rFont val="Times New Roman"/>
        <family val="1"/>
      </rPr>
      <t xml:space="preserve"> </t>
    </r>
    <r>
      <rPr>
        <sz val="11"/>
        <color rgb="FF000000"/>
        <rFont val="Iskoola Pota"/>
        <family val="2"/>
      </rPr>
      <t>බැඳුම්කර</t>
    </r>
    <r>
      <rPr>
        <sz val="11"/>
        <color rgb="FF000000"/>
        <rFont val="Times New Roman"/>
        <family val="1"/>
      </rPr>
      <t xml:space="preserve"> </t>
    </r>
    <r>
      <rPr>
        <sz val="11"/>
        <color rgb="FF000000"/>
        <rFont val="Iskoola Pota"/>
        <family val="2"/>
      </rPr>
      <t>ඇතුළත්</t>
    </r>
    <r>
      <rPr>
        <sz val="11"/>
        <color rgb="FF000000"/>
        <rFont val="Times New Roman"/>
        <family val="1"/>
      </rPr>
      <t xml:space="preserve"> </t>
    </r>
    <r>
      <rPr>
        <sz val="11"/>
        <color rgb="FF000000"/>
        <rFont val="Iskoola Pota"/>
        <family val="2"/>
      </rPr>
      <t>වේ</t>
    </r>
  </si>
  <si>
    <r>
      <t xml:space="preserve">(උ) </t>
    </r>
    <r>
      <rPr>
        <sz val="11"/>
        <color rgb="FF000000"/>
        <rFont val="Iskoola Pota"/>
        <family val="2"/>
      </rPr>
      <t>අනේවාසික ආයෝජකයන් සතු භාණ්ඩාගාර බැඳුම්කර සහ භාණ්ඩාගාර බිල්පත් ඇතුළත් වේ</t>
    </r>
  </si>
  <si>
    <r>
      <t>(</t>
    </r>
    <r>
      <rPr>
        <sz val="11"/>
        <color rgb="FF000000"/>
        <rFont val="Iskoola Pota"/>
        <family val="2"/>
      </rPr>
      <t>ඊ</t>
    </r>
    <r>
      <rPr>
        <sz val="11"/>
        <color rgb="FF000000"/>
        <rFont val="Times New Roman"/>
        <family val="1"/>
      </rPr>
      <t xml:space="preserve">) </t>
    </r>
    <r>
      <rPr>
        <sz val="11"/>
        <color rgb="FF000000"/>
        <rFont val="Iskoola Pota"/>
        <family val="2"/>
      </rPr>
      <t>ප‍්‍රංශයේ</t>
    </r>
    <r>
      <rPr>
        <sz val="11"/>
        <color rgb="FF000000"/>
        <rFont val="Times New Roman"/>
        <family val="1"/>
      </rPr>
      <t xml:space="preserve"> </t>
    </r>
    <r>
      <rPr>
        <sz val="11"/>
        <color rgb="FF000000"/>
        <rFont val="Iskoola Pota"/>
        <family val="2"/>
      </rPr>
      <t>මූල්‍ය</t>
    </r>
    <r>
      <rPr>
        <sz val="11"/>
        <color rgb="FF000000"/>
        <rFont val="Times New Roman"/>
        <family val="1"/>
      </rPr>
      <t xml:space="preserve"> </t>
    </r>
    <r>
      <rPr>
        <sz val="11"/>
        <color rgb="FF000000"/>
        <rFont val="Iskoola Pota"/>
        <family val="2"/>
      </rPr>
      <t>ආයතනවලින්</t>
    </r>
    <r>
      <rPr>
        <sz val="11"/>
        <color rgb="FF000000"/>
        <rFont val="Times New Roman"/>
        <family val="1"/>
      </rPr>
      <t xml:space="preserve"> </t>
    </r>
    <r>
      <rPr>
        <sz val="11"/>
        <color rgb="FF000000"/>
        <rFont val="Iskoola Pota"/>
        <family val="2"/>
      </rPr>
      <t>ලද</t>
    </r>
    <r>
      <rPr>
        <sz val="11"/>
        <color rgb="FF000000"/>
        <rFont val="Times New Roman"/>
        <family val="1"/>
      </rPr>
      <t xml:space="preserve"> </t>
    </r>
    <r>
      <rPr>
        <sz val="11"/>
        <color rgb="FF000000"/>
        <rFont val="Iskoola Pota"/>
        <family val="2"/>
      </rPr>
      <t>ණය</t>
    </r>
    <r>
      <rPr>
        <sz val="11"/>
        <color rgb="FF000000"/>
        <rFont val="Times New Roman"/>
        <family val="1"/>
      </rPr>
      <t xml:space="preserve"> </t>
    </r>
    <r>
      <rPr>
        <sz val="11"/>
        <color rgb="FF000000"/>
        <rFont val="Iskoola Pota"/>
        <family val="2"/>
      </rPr>
      <t>ඇතුළත්</t>
    </r>
    <r>
      <rPr>
        <sz val="11"/>
        <color rgb="FF000000"/>
        <rFont val="Times New Roman"/>
        <family val="1"/>
      </rPr>
      <t xml:space="preserve"> </t>
    </r>
    <r>
      <rPr>
        <sz val="11"/>
        <color rgb="FF000000"/>
        <rFont val="Iskoola Pota"/>
        <family val="2"/>
      </rPr>
      <t>වේ</t>
    </r>
    <r>
      <rPr>
        <sz val="11"/>
        <color rgb="FF000000"/>
        <rFont val="Times New Roman"/>
        <family val="1"/>
      </rPr>
      <t xml:space="preserve"> </t>
    </r>
  </si>
  <si>
    <r>
      <t>(</t>
    </r>
    <r>
      <rPr>
        <sz val="11"/>
        <color rgb="FF000000"/>
        <rFont val="Iskoola Pota"/>
        <family val="2"/>
      </rPr>
      <t>ඉ</t>
    </r>
    <r>
      <rPr>
        <sz val="11"/>
        <color rgb="FF000000"/>
        <rFont val="Times New Roman"/>
        <family val="1"/>
      </rPr>
      <t xml:space="preserve">) </t>
    </r>
    <r>
      <rPr>
        <sz val="11"/>
        <color rgb="FF000000"/>
        <rFont val="Iskoola Pota"/>
        <family val="2"/>
      </rPr>
      <t>රජයට</t>
    </r>
    <r>
      <rPr>
        <sz val="11"/>
        <color rgb="FF000000"/>
        <rFont val="Times New Roman"/>
        <family val="1"/>
      </rPr>
      <t xml:space="preserve"> </t>
    </r>
    <r>
      <rPr>
        <sz val="11"/>
        <color rgb="FF000000"/>
        <rFont val="Iskoola Pota"/>
        <family val="2"/>
      </rPr>
      <t>අයත්</t>
    </r>
    <r>
      <rPr>
        <sz val="11"/>
        <color rgb="FF000000"/>
        <rFont val="Times New Roman"/>
        <family val="1"/>
      </rPr>
      <t xml:space="preserve"> </t>
    </r>
    <r>
      <rPr>
        <sz val="11"/>
        <color rgb="FF000000"/>
        <rFont val="Iskoola Pota"/>
        <family val="2"/>
      </rPr>
      <t>වාණිජ</t>
    </r>
    <r>
      <rPr>
        <sz val="11"/>
        <color rgb="FF000000"/>
        <rFont val="Times New Roman"/>
        <family val="1"/>
      </rPr>
      <t xml:space="preserve"> </t>
    </r>
    <r>
      <rPr>
        <sz val="11"/>
        <color rgb="FF000000"/>
        <rFont val="Iskoola Pota"/>
        <family val="2"/>
      </rPr>
      <t>ව්‍යවසායයන්ට</t>
    </r>
    <r>
      <rPr>
        <sz val="11"/>
        <color rgb="FF000000"/>
        <rFont val="Times New Roman"/>
        <family val="1"/>
      </rPr>
      <t xml:space="preserve"> </t>
    </r>
    <r>
      <rPr>
        <sz val="11"/>
        <color rgb="FF000000"/>
        <rFont val="Iskoola Pota"/>
        <family val="2"/>
      </rPr>
      <t>චීනයෙන්</t>
    </r>
    <r>
      <rPr>
        <sz val="11"/>
        <color rgb="FF000000"/>
        <rFont val="Times New Roman"/>
        <family val="1"/>
      </rPr>
      <t xml:space="preserve"> </t>
    </r>
    <r>
      <rPr>
        <sz val="11"/>
        <color rgb="FF000000"/>
        <rFont val="Iskoola Pota"/>
        <family val="2"/>
      </rPr>
      <t>ලැබුණු</t>
    </r>
    <r>
      <rPr>
        <sz val="11"/>
        <color rgb="FF000000"/>
        <rFont val="Times New Roman"/>
        <family val="1"/>
      </rPr>
      <t xml:space="preserve"> </t>
    </r>
    <r>
      <rPr>
        <sz val="11"/>
        <color rgb="FF000000"/>
        <rFont val="Iskoola Pota"/>
        <family val="2"/>
      </rPr>
      <t>ශුද්ධ</t>
    </r>
    <r>
      <rPr>
        <sz val="11"/>
        <color rgb="FF000000"/>
        <rFont val="Times New Roman"/>
        <family val="1"/>
      </rPr>
      <t xml:space="preserve"> </t>
    </r>
    <r>
      <rPr>
        <sz val="11"/>
        <color rgb="FF000000"/>
        <rFont val="Iskoola Pota"/>
        <family val="2"/>
      </rPr>
      <t>ලැබීම්</t>
    </r>
    <r>
      <rPr>
        <sz val="11"/>
        <color rgb="FF000000"/>
        <rFont val="Times New Roman"/>
        <family val="1"/>
      </rPr>
      <t xml:space="preserve"> 31 </t>
    </r>
    <r>
      <rPr>
        <sz val="11"/>
        <color rgb="FF000000"/>
        <rFont val="Iskoola Pota"/>
        <family val="2"/>
      </rPr>
      <t>දෙසැම්බර්</t>
    </r>
    <r>
      <rPr>
        <sz val="11"/>
        <color rgb="FF000000"/>
        <rFont val="Times New Roman"/>
        <family val="1"/>
      </rPr>
      <t xml:space="preserve"> 2022 </t>
    </r>
    <r>
      <rPr>
        <sz val="11"/>
        <color rgb="FF000000"/>
        <rFont val="Iskoola Pota"/>
        <family val="2"/>
      </rPr>
      <t>සිට</t>
    </r>
    <r>
      <rPr>
        <sz val="11"/>
        <color rgb="FF000000"/>
        <rFont val="Times New Roman"/>
        <family val="1"/>
      </rPr>
      <t xml:space="preserve"> </t>
    </r>
    <r>
      <rPr>
        <sz val="11"/>
        <color rgb="FF000000"/>
        <rFont val="Iskoola Pota"/>
        <family val="2"/>
      </rPr>
      <t>ඇතුළත්</t>
    </r>
    <r>
      <rPr>
        <sz val="11"/>
        <color rgb="FF000000"/>
        <rFont val="Times New Roman"/>
        <family val="1"/>
      </rPr>
      <t xml:space="preserve"> </t>
    </r>
    <r>
      <rPr>
        <sz val="11"/>
        <color rgb="FF000000"/>
        <rFont val="Iskoola Pota"/>
        <family val="2"/>
      </rPr>
      <t>වේ</t>
    </r>
    <r>
      <rPr>
        <sz val="11"/>
        <color rgb="FF000000"/>
        <rFont val="Times New Roman"/>
        <family val="1"/>
      </rPr>
      <t>.</t>
    </r>
  </si>
  <si>
    <t xml:space="preserve">(ඈ) 2022.12.31 සහ 2023.12.31 දිනට හිඟ පොලී ගෙවීම් ඇතුළත් නොවේ </t>
  </si>
  <si>
    <t>(ඇ) 2025 පෙබරවාරි මස 25 වන දින පොදු රාජ්‍ය මණ්ඩලය මහ ලේකම්-ණය වාර්තාකරණ හා කළමනාකරණ පද්ධතියෙන් බාගත කරන ලද වාර්තා මත පදනම් වේ.</t>
  </si>
  <si>
    <r>
      <t>(</t>
    </r>
    <r>
      <rPr>
        <sz val="11"/>
        <color rgb="FF000000"/>
        <rFont val="Iskoola Pota"/>
        <family val="2"/>
      </rPr>
      <t>ආ</t>
    </r>
    <r>
      <rPr>
        <sz val="11"/>
        <color rgb="FF000000"/>
        <rFont val="Times New Roman"/>
        <family val="1"/>
      </rPr>
      <t xml:space="preserve">) </t>
    </r>
    <r>
      <rPr>
        <sz val="11"/>
        <color rgb="FF000000"/>
        <rFont val="Iskoola Pota"/>
        <family val="2"/>
      </rPr>
      <t>තාවකාලික</t>
    </r>
  </si>
  <si>
    <r>
      <t>(</t>
    </r>
    <r>
      <rPr>
        <sz val="11"/>
        <color rgb="FF000000"/>
        <rFont val="Iskoola Pota"/>
        <family val="2"/>
      </rPr>
      <t>අ</t>
    </r>
    <r>
      <rPr>
        <sz val="11"/>
        <color rgb="FF000000"/>
        <rFont val="Times New Roman"/>
        <family val="1"/>
      </rPr>
      <t xml:space="preserve">) </t>
    </r>
    <r>
      <rPr>
        <sz val="11"/>
        <color rgb="FF000000"/>
        <rFont val="Iskoola Pota"/>
        <family val="2"/>
      </rPr>
      <t>වර්ගීකරණයෙහි</t>
    </r>
    <r>
      <rPr>
        <sz val="11"/>
        <color rgb="FF000000"/>
        <rFont val="Times New Roman"/>
        <family val="1"/>
      </rPr>
      <t xml:space="preserve"> </t>
    </r>
    <r>
      <rPr>
        <sz val="11"/>
        <color rgb="FF000000"/>
        <rFont val="Iskoola Pota"/>
        <family val="2"/>
      </rPr>
      <t>වෙනස්කම්</t>
    </r>
    <r>
      <rPr>
        <sz val="11"/>
        <color rgb="FF000000"/>
        <rFont val="Times New Roman"/>
        <family val="1"/>
      </rPr>
      <t xml:space="preserve"> </t>
    </r>
    <r>
      <rPr>
        <sz val="11"/>
        <color rgb="FF000000"/>
        <rFont val="Iskoola Pota"/>
        <family val="2"/>
      </rPr>
      <t>නිසා</t>
    </r>
    <r>
      <rPr>
        <sz val="11"/>
        <color rgb="FF000000"/>
        <rFont val="Times New Roman"/>
        <family val="1"/>
      </rPr>
      <t xml:space="preserve"> </t>
    </r>
    <r>
      <rPr>
        <sz val="11"/>
        <color rgb="FF000000"/>
        <rFont val="Iskoola Pota"/>
        <family val="2"/>
      </rPr>
      <t>මෙම</t>
    </r>
    <r>
      <rPr>
        <sz val="11"/>
        <color rgb="FF000000"/>
        <rFont val="Times New Roman"/>
        <family val="1"/>
      </rPr>
      <t xml:space="preserve"> </t>
    </r>
    <r>
      <rPr>
        <sz val="11"/>
        <color rgb="FF000000"/>
        <rFont val="Iskoola Pota"/>
        <family val="2"/>
      </rPr>
      <t>දත්ත</t>
    </r>
    <r>
      <rPr>
        <sz val="11"/>
        <color rgb="FF000000"/>
        <rFont val="Times New Roman"/>
        <family val="1"/>
      </rPr>
      <t xml:space="preserve"> </t>
    </r>
    <r>
      <rPr>
        <sz val="11"/>
        <color rgb="FF000000"/>
        <rFont val="Iskoola Pota"/>
        <family val="2"/>
      </rPr>
      <t xml:space="preserve">ශ්‍රී ලංකා මහ බැංකුවේ වාර්ෂික ආර්ථික විවරණයෙහි </t>
    </r>
    <r>
      <rPr>
        <sz val="11"/>
        <color rgb="FF000000"/>
        <rFont val="Times New Roman"/>
        <family val="1"/>
      </rPr>
      <t xml:space="preserve">16 </t>
    </r>
    <r>
      <rPr>
        <sz val="11"/>
        <color rgb="FF000000"/>
        <rFont val="Iskoola Pota"/>
        <family val="2"/>
      </rPr>
      <t>පරිශිෂ්ට</t>
    </r>
    <r>
      <rPr>
        <sz val="11"/>
        <color rgb="FF000000"/>
        <rFont val="Times New Roman"/>
        <family val="1"/>
      </rPr>
      <t xml:space="preserve"> </t>
    </r>
    <r>
      <rPr>
        <sz val="11"/>
        <color rgb="FF000000"/>
        <rFont val="Iskoola Pota"/>
        <family val="2"/>
      </rPr>
      <t>සංඛ්‍යා</t>
    </r>
    <r>
      <rPr>
        <sz val="11"/>
        <color rgb="FF000000"/>
        <rFont val="Times New Roman"/>
        <family val="1"/>
      </rPr>
      <t xml:space="preserve"> </t>
    </r>
    <r>
      <rPr>
        <sz val="11"/>
        <color rgb="FF000000"/>
        <rFont val="Iskoola Pota"/>
        <family val="2"/>
      </rPr>
      <t>සටහනෙහි</t>
    </r>
    <r>
      <rPr>
        <sz val="11"/>
        <color rgb="FF000000"/>
        <rFont val="Times New Roman"/>
        <family val="1"/>
      </rPr>
      <t xml:space="preserve"> </t>
    </r>
    <r>
      <rPr>
        <sz val="11"/>
        <color rgb="FF000000"/>
        <rFont val="Iskoola Pota"/>
        <family val="2"/>
      </rPr>
      <t>ඇති</t>
    </r>
    <r>
      <rPr>
        <sz val="11"/>
        <color rgb="FF000000"/>
        <rFont val="Times New Roman"/>
        <family val="1"/>
      </rPr>
      <t xml:space="preserve"> </t>
    </r>
    <r>
      <rPr>
        <sz val="11"/>
        <color rgb="FF000000"/>
        <rFont val="Iskoola Pota"/>
        <family val="2"/>
      </rPr>
      <t>දත්තයන්ගෙන්</t>
    </r>
    <r>
      <rPr>
        <sz val="11"/>
        <color rgb="FF000000"/>
        <rFont val="Times New Roman"/>
        <family val="1"/>
      </rPr>
      <t xml:space="preserve"> </t>
    </r>
    <r>
      <rPr>
        <sz val="11"/>
        <color rgb="FF000000"/>
        <rFont val="Iskoola Pota"/>
        <family val="2"/>
      </rPr>
      <t>වෙනස්</t>
    </r>
    <r>
      <rPr>
        <sz val="11"/>
        <color rgb="FF000000"/>
        <rFont val="Times New Roman"/>
        <family val="1"/>
      </rPr>
      <t xml:space="preserve"> </t>
    </r>
    <r>
      <rPr>
        <sz val="11"/>
        <color rgb="FF000000"/>
        <rFont val="Iskoola Pota"/>
        <family val="2"/>
      </rPr>
      <t>විය</t>
    </r>
    <r>
      <rPr>
        <sz val="11"/>
        <color rgb="FF000000"/>
        <rFont val="Times New Roman"/>
        <family val="1"/>
      </rPr>
      <t xml:space="preserve"> </t>
    </r>
    <r>
      <rPr>
        <sz val="11"/>
        <color rgb="FF000000"/>
        <rFont val="Iskoola Pota"/>
        <family val="2"/>
      </rPr>
      <t>හැක</t>
    </r>
    <r>
      <rPr>
        <sz val="11"/>
        <color rgb="FF000000"/>
        <rFont val="Times New Roman"/>
        <family val="1"/>
      </rPr>
      <t>.</t>
    </r>
  </si>
  <si>
    <t>එයින්, ජාත්‍යන්තර ස්වෛරීත්ව බැදුම්කර</t>
  </si>
  <si>
    <t>ඇමරිකා එක්සත් ජනපදය</t>
  </si>
  <si>
    <t>සෞදි අරාබි අරමුදල</t>
  </si>
  <si>
    <t>රිග්ස් නැෂනල් බැංකුව</t>
  </si>
  <si>
    <t xml:space="preserve">කුවේටය </t>
  </si>
  <si>
    <t xml:space="preserve">ජපානය  </t>
  </si>
  <si>
    <t>ඉන්දියානු රාජ්‍ය බැංකුව</t>
  </si>
  <si>
    <t>ඉන්දියානු රජය</t>
  </si>
  <si>
    <t>ඉන්දියානු අපනයන ආනයන බැංකුව</t>
  </si>
  <si>
    <t xml:space="preserve">ඉන්දියාව </t>
  </si>
  <si>
    <t xml:space="preserve">ජර්මනිය </t>
  </si>
  <si>
    <r>
      <t>ප්‍රංශය (</t>
    </r>
    <r>
      <rPr>
        <sz val="11"/>
        <color rgb="FF000000"/>
        <rFont val="Iskoola Pota"/>
        <family val="2"/>
      </rPr>
      <t>ඊ</t>
    </r>
    <r>
      <rPr>
        <sz val="10"/>
        <color theme="1"/>
        <rFont val="Iskoola Pota"/>
        <family val="2"/>
      </rPr>
      <t>)</t>
    </r>
  </si>
  <si>
    <t>චීන සංවර්ධන බැංකුව - කාලීන මුල්‍ය පහසුකම</t>
  </si>
  <si>
    <t xml:space="preserve">සීමාසහිත HSBC  (හොංකොං)-චීන බැංකුව </t>
  </si>
  <si>
    <t>චීන සංවර්ධන බැංකු සංස්ථාව</t>
  </si>
  <si>
    <t>මහජන චීන සමුහාණ්ඩුව</t>
  </si>
  <si>
    <r>
      <t>චීන අපනයන ආනයන බැංකුව (</t>
    </r>
    <r>
      <rPr>
        <sz val="11"/>
        <color rgb="FF000000"/>
        <rFont val="Iskoola Pota"/>
        <family val="2"/>
      </rPr>
      <t>ඉ</t>
    </r>
    <r>
      <rPr>
        <sz val="10"/>
        <color theme="1"/>
        <rFont val="Iskoola Pota"/>
        <family val="2"/>
      </rPr>
      <t>)</t>
    </r>
  </si>
  <si>
    <t>චීනය</t>
  </si>
  <si>
    <t xml:space="preserve">කැනඩාව         </t>
  </si>
  <si>
    <t>2. ද්වි පාර්ශ්වීය සහ මුල්‍ය වෙළඳපොල (ඈ )</t>
  </si>
  <si>
    <t>ජාත්‍යන්තර මුල්‍ය අරමුදල - විස්තීරණ ණය පහසුකම</t>
  </si>
  <si>
    <t>ජාත්‍යන්තර සංවර්ධනය සඳහා වූ ඔපෙක් අරමුදල</t>
  </si>
  <si>
    <t>නොර්ඩික් සංවර්ධන අරමුදල</t>
  </si>
  <si>
    <t>කෘෂිකාර්මික සංවර්ධන ජාත්‍යන්තර අරමුදල</t>
  </si>
  <si>
    <t>ජාත්‍යන්තර සංවර්ධන සංගමය</t>
  </si>
  <si>
    <t>ප්‍ර. සං. ජා. බැංකුව</t>
  </si>
  <si>
    <t>යුරෝපීය ආයෝජන බැංකුව</t>
  </si>
  <si>
    <t xml:space="preserve">ආසියානු යටිතල පහසුකම් ආයෝජන බැංකුව </t>
  </si>
  <si>
    <t>ආසියානු සංවර්ධන බැංකුව</t>
  </si>
  <si>
    <t>1. බහු පාර්ශ්වීය</t>
  </si>
  <si>
    <t>2024  (ආ)(ඇ)</t>
  </si>
  <si>
    <t xml:space="preserve">මුලය </t>
  </si>
  <si>
    <t>හිමිකම් අනුව පියවීමට ඇති විදෙස් ණය (අ)</t>
  </si>
  <si>
    <t>111 වැනි සංඛ්‍යා සටහන</t>
  </si>
  <si>
    <t>(ඉ) මෙහි මහජන චීන සමූහාණ්ඩුව, චීන සංවර්ධන බැංකුව විසින් ලබාදුන් කාලීන මූල්‍ය පහසුකම, චීන අපනයන-ආනයන බැංකුව, චීන සංවර්ධන බැංකු සංස්ථාව සහ සීමාසහිත HSBC (හොං කොං)-චීනය වෙතින් ලැබුණු ශුද්ධ ලැබීම් ඇතුළත් වේ.</t>
  </si>
  <si>
    <t>(ඈ) රජයට අයත් වාණිජ ව්‍යවසායයන්ට චීනයෙන් ලැබුණු ශුද්ධ ලැබීම් 31 දෙසැම්බර් 2022 සිට ඇතුළත් වේ.</t>
  </si>
  <si>
    <t>(ඇ) 2025 පෙබරවාරි මස 25 සහ 27 යන දිනයන්වල පොදු රාජ්‍ය මණ්ඩලය මහ ලේකම්-ණය වාර්තාකරණ හා කළමනාකරණ පද්ධතියෙන් බාගත කරන ලද වාර්තා මත පදනම් වේ.</t>
  </si>
  <si>
    <t>(අ) වර්ගීකරණයෙහි වෙනස්කම් නිසා මෙම දත්ත 98 පරිශිෂ්ට සංඛ්‍යා සටහනෙහි ඇති දත්තයන්ගෙන් වෙනස් විය හැක.</t>
  </si>
  <si>
    <t xml:space="preserve">                            - </t>
  </si>
  <si>
    <t xml:space="preserve">                             - </t>
  </si>
  <si>
    <t>ඇමෙරිකා එක්සත් ජනපදය</t>
  </si>
  <si>
    <t>එක්සත් ජාතීන්ගේ සංගමය</t>
  </si>
  <si>
    <t>ජපානය</t>
  </si>
  <si>
    <t>ජර්මනිය</t>
  </si>
  <si>
    <t>2  ප‍්‍රදාන</t>
  </si>
  <si>
    <t>වෙනත් (උ)</t>
  </si>
  <si>
    <t xml:space="preserve">ජාත්‍යන්තර මූල්‍ය අරමුදලේ විස්තීර්ණ ණය පහසුකම </t>
  </si>
  <si>
    <t>එක්සත් රාජධානිය</t>
  </si>
  <si>
    <t>ජාත්‍යන්තර සංවර්ධනය සදහා වූ ඔපෙක් අරමුදල</t>
  </si>
  <si>
    <t>නෙදර්ලන්තය</t>
  </si>
  <si>
    <t>කුවේටය</t>
  </si>
  <si>
    <t xml:space="preserve">කොරියාව </t>
  </si>
  <si>
    <t>ඉන්දියාව (ඊ)</t>
  </si>
  <si>
    <t>ප‍්‍ර.සං.ජා. බැංකුව</t>
  </si>
  <si>
    <t>ප‍්‍රංශය</t>
  </si>
  <si>
    <t>ඩෙන්මාර්කය</t>
  </si>
  <si>
    <t>චීනය (ඈ) (ඉ)</t>
  </si>
  <si>
    <t>කැනඩාව</t>
  </si>
  <si>
    <t>ඔස්ට්‍රේලියාව</t>
  </si>
  <si>
    <t>1 ණය</t>
  </si>
  <si>
    <t>2024  (ආ) (ඇ)</t>
  </si>
  <si>
    <t>ස්වරූපය සහ මූලය</t>
  </si>
  <si>
    <t>ශුද්ධ විදේශාධාර ලැබීම් (අ)</t>
  </si>
  <si>
    <t>112 වැනි සංඛ්‍යා සටහන</t>
  </si>
  <si>
    <t>2024 (ආ) (ඇ)</t>
  </si>
  <si>
    <t>මූලයන්: මුදල්, ක්‍රමසම්පාදන හා ආර්ථික සංවර්ධන අමාත්‍යාංශය</t>
  </si>
  <si>
    <t xml:space="preserve">               මූලයන්: මුදල්, ක්‍රමසම්පාදන හා ආර්ථික සංවර්ධන අමාත්‍යාංශය</t>
  </si>
  <si>
    <t>මුලාශ්‍ර : මුදල්, ක්‍රමසම්පාදන හා ආර්ථික සංවර්ධන අමාත්‍යාංශය</t>
  </si>
  <si>
    <r>
      <t xml:space="preserve">මුලාශ්‍ර : </t>
    </r>
    <r>
      <rPr>
        <sz val="10"/>
        <color theme="1"/>
        <rFont val="Iskoola Pota"/>
        <family val="2"/>
      </rPr>
      <t>මුදල්, ක්‍රමසම්පාදන හා ආර්ථික සංවර්ධන අමාත්‍යාංශය</t>
    </r>
  </si>
  <si>
    <t>මුදල්, ක්‍රමසම්පාදන හා ආර්ථික සංවර්ධන අමාත්‍යාංශය</t>
  </si>
  <si>
    <t>(ඒ) 2022 දක්වා දත්ත තුල මහ බැංකුවෙහි මුදල් සමීක්ෂණයේ වාර්තා වූ අන්දමට වාණිජ බැංකු වෙත ඇති මධ්‍යම රජයේ වගකීම් ඇතුළත් වේ. 2023 සිට මුදල්, ක්‍රමසම්පාදන හා ආර්ථික සංවර්ධන අමාත්‍යංශය මගින් සනාථ කරන ලද දත්ත ආශ්‍රයෙන් මෙම වගකීම් පිළිබඳ දත්ත ලබා ගන්නා ලදී.</t>
  </si>
  <si>
    <t>(එ) 2022 වසරේ සිට මධ්‍යම රජයේ නොපියවූ ණය යටතට අවශෝෂණය කරන ලද ලංකා ඛනිජ තෙල් නීතිගත සංස්ථාව යටතේ පැවැති භාණ්ඩාගාරය විසින් ලබා දී ඇති ඇපකර යටතේ ලබාගත් නොපියවූ ණය ඇතුළත් වන අතර, මුදල්, ක්‍රමසම්පාදන සහ ආර්ථික සංවර්ධන අමාත්‍යාංශය විසින් ප්‍රකාශයට පත් කරන ලද 2024 කාර්තුව සඳහා වන කාර්තුමය ණය සංඛ්‍යාලේඛන ප්‍රකාශනය අනුව 2024 වසර අවසානයේ සිට සංවර්ධන ව්‍යාපෘති ණය ලෙස වර්ගීකරණය කර ඇති රුපියල් මිලියන 16, 267 ක ශේෂය ද ඇතුළත් වේ.</t>
  </si>
  <si>
    <t>(උ) ණය සේවාකරණය පිළිබඳ අන්තර්කාලීන ප්‍රතිපත්තිය ඉදිරිපත් කිරීමෙන් පසුව ගෙවීමට නියමිතව තිබූ, නොගෙවූ ණය පොලී සේවාකරණ ගෙවීම් කිහිපයක් ණය වාර්තාකරණ පද්ධතියට ඇතුළත් කිරීම අවසන් කර නොමැති හෙයින් 2022 සිට නොපියවූ ශේෂය තුළ එය ඇතුළත් නොවේ. (2023 වසරේ ශ්‍රී ලංකා සංවර්ධන බැඳුම්කර සඳහා අදාළ නොවේ.) තවද, 2024 අවසානය වන විට ඉතා සුළු කොටසක් හැර බාහිර ණය ප්‍රතිව්‍යුහගත කිරීමේ ක්‍රියාවලිය අවසන් කර ඇත.</t>
  </si>
  <si>
    <t xml:space="preserve">(ආ) මුදල්, ක්‍රමසම්පාදන සහ ආර්ථික සංවර්ධන අමාත්‍යාංශය විසින් 2022 අප්‍රේල් 12 වැනි දින ශ්‍රී ලංකාවේ විදේශ ණය සේවාකරණ පිළිබඳ අන්තර්කාලීන ප්‍රතිපත්තිය ඉදිරිපත් කිරීමෙන් පසුව රජය විසින් ගෙවීමට නියමිතව තිබූ සමහර විදේශ ණය සේවාකරණ ගෙවීම් 2022 වසර අවසානයේ හා 2023 වසර අවසානයේ මධ්‍යම රජයේ නොගෙවූ ණය ඇස්තමේන්තුව තුළ ඇතුළත් නොවේ. අන්තර්කාලීන ප්‍රතිපත්තියට අනුව බලපෑමකට ලක් වූ විදේශ ණය කාණ්ඩවල ප්‍රාග්ධනයට එකතු කළ යුතු, ගෙවීමට නියමිත පොලී ගෙවීම් මෙම නොගෙවූ ණය සේවාකරණ ගෙවීම්වලට අයත් වේ. </t>
  </si>
  <si>
    <t>(ආ) මුදල්, ක්‍රමසම්පාදන හා ආර්ථික සංවර්ධන අමාත්‍යාංශය විසින් 2022 අප්‍රේල් 12 වැනි දින ශ්‍රී ලංකාවේ විදේශ ණය සේවාකරණ පිළිබඳ අන්තර්කාලීන ප්‍රතිපත්තිය ඉදිරිපත් කිරීමෙන් පසුව රජය විසින් ගෙවීමට නියමිතව තිබූ සමහර විදේශ ණය සේවාකරණ ගෙවීම් 2022 වසර අවසානයේ හා 2023 වසර අවසානයේ මධ්‍යම රජයේ නොගෙවූ ණය ඇස්තමේන්තුව තුළ ඇතුළත් නොවේ. අන්තර්කාලීන ප්‍රතිපත්තියට අනුව බලපෑමකට ලක් වූ විදේශ ණය කාණ්ඩවල ප්‍රාග්ධනයට එකතු කළ යුතු, ගෙවීමට නියමිත පොලී ගෙවීම් මෙම නොගෙවූ ණය සේවාකරණ ගෙවීම්වලට අයත් වේ. තවද, 2022 අප්‍රේල් සිට 2022 අවසානය දක්වා කාලය තුළ ශ්‍රී ලංකා සංවර්ධන බැඳුම්කරවලට අදාළව ගෙවීමට නියමිත සමහර කූපන්පත්වලට අදාළ ගෙවීම් 2022 දෙසැම්බර් අග වන විට ශේෂය තුළ ඇතුළත් නොවේ.</t>
  </si>
  <si>
    <t>(උ) 2022 දක්වා දත්ත තුළ මහ බැංකුවෙහි මුදල් සමීක්ෂණයේ වාර්තා වූ අන්දමට වාණිජ බැංකු වෙත ඇති මධ්‍යම රජයේ වගකීම් ඇතුළත් වේ. 2023 සිට මුදල්, ක්‍රමසම්පාදන හා ආර්ථික සංවර්ධන අමාත්‍යාංශය මගින් සනාථ කරන ලද දත්ත ආශ්‍රයෙන් මෙම වගකීම් පිළිබඳ දත්ත ලබා ගන්නා ලදී.</t>
  </si>
  <si>
    <t>(ට) මුදල්, ක්‍රමසම්පාදන හා ආර්ථික සංවර්ධන අමාත්‍යංශය මගින් පවත්වාගෙන යන පොදු රාජ්‍ය මණ්ඩලීය මහ ලේකම්-ණය වාර්තාකරණ හා කළමනාකරණ පද්ධතියෙන් 2023 මාර්තු 10, 2024 පෙබරවාරි 26 වැනි දිනයන්හි සහ 2025  පෙබරවාරි 27 දින දී ලබා ගත් දත්ත මත පදනම්ව 2022, 2023 සහ 2024 වසරවලට අදාළව විදේශීය ණය දත්ත සහ විදේශීය ණය වර්ගීකරණය සකස් කර ඇත.</t>
  </si>
  <si>
    <t>(ඌ) 2022 වසරේ සිට මධ්‍යම රජයේ නොපියවූ ණය යටතට අවශෝෂණය කරන ලද ලංකා ඛනිජ තෙල් නීතිගත සංස්ථාව යටතේ පැවැති භාණ්ඩාගාරය විසින් ලබා දී ඇති ඇපකර යටතේ ලබාගත් නොපියවූ ණය ඇතුළත් වන අතර, මුදල්, ක්‍රමසම්පාදන සහ ආර්ථික සංවර්ධන අමාත්‍යාංශය විසින් ප්‍රකාශයට පත් කරන ලද 2024 කාර්තුව සඳහා වන කාර්තුමය ණය සංඛ්‍යාලේඛන ප්‍රකාශනය අනුව 2024 වසර අවසානයේ සිට සංවර්ධන ව්‍යාපෘති ණය ලෙස වර්ගීකරණය කර ඇති රුපියල් මිලියන 16, 267 ක ශේෂය ද ඇතුළත් වේ.</t>
  </si>
  <si>
    <t xml:space="preserve">(ඊ) ජනලේඛන හා සංඛ්‍යාලේඛන දෙපාර්තමේන්තුව විසින් 2025 මාර්තු 18 වන දින නිකුත් කරන ලද ද.දේ.නි. ඇස්තමේන්තු (2015 පදනම් වර්ෂය) භාවිත කර ඇත.    </t>
  </si>
  <si>
    <t>(ඈ) රාජ්‍ය ඇපකර මත වන ණය, 2024 පෙබරවාරි 29 වන දින මුදල්, ක්‍රමසම්පාදන හා ආර්ථික සංවර්ධන අමාත්‍යාංශයෙන් ලැබුණු දත්ත මත පදනම්ව සම්පාදනය කර ඇත.</t>
  </si>
  <si>
    <t>(ඉ)  ජනලේඛන හා සංඛ්‍යාලේඛන දෙපාර්තමේන්තුව විසින් 2025 මාර්තු 18 වන දින නිකුත් කරන ලද ද.දේ.නි. ඇස්තමේන්තු (2015 පදනම් වර්ෂය) භාවිත කර ඇත.</t>
  </si>
  <si>
    <t>(අ) ජනලේඛන හා සංඛ්‍යාලේඛන දෙපාර්තමේන්තුව විසින් 2025 මාර්තු 18 වන දින නිකුත් කරන ලද ද.දේ.නි. ඇස්තමේන්තු (2015 පදනම් වර්ෂය) භාවිත කර ඇත.</t>
  </si>
  <si>
    <t>(ඊ) මෙහි ඉන්දියානු රජය, ඉන්දියානු රාජ්‍ය බැංකුව සහ ඉන්දියානු අපනයන-ආනයන බැංකු වෙතින් ලැබුණු ශුද්ධ ලැබීම ඇතුළත් වේ.</t>
  </si>
  <si>
    <t>(උ) ශ්‍රී ලංකා සංවර්ධන බැඳුම්කර ඇතුළත් නොවන අතර නේවාසික සහ අනේවාසික ආයෝජකයන් සතු ජාත්‍යන්තර ස්වෛරීත්ව බැඳුම්කර ඇතුළත් වේ.</t>
  </si>
  <si>
    <t>වෙනත් (උ) (ඌ)</t>
  </si>
  <si>
    <t xml:space="preserve"> ශ්‍රී ලංකා මහ බැංකුව</t>
  </si>
  <si>
    <t>ලැ. නො.</t>
  </si>
  <si>
    <t>1.3 ශුද්ධ ආදායම හා ලාභ මත බදු (ඇ)</t>
  </si>
  <si>
    <t>(ආ) ශ්‍රී ලංකා දුම්රිය දෙපාර්තමේන්තුව සහ තැපැල් දෙපාර්තමේන්තුව යන ආයතනවල මෙහෙයුම් අලාභ ඇතුළත් වේ.</t>
  </si>
  <si>
    <t>සත්‍ය වියදම (ආ)</t>
  </si>
  <si>
    <t>මුදල්, ක්‍රමසම්පාදන සහ ආර්ථික සංවර්ධන අමාත්‍යාංශය (ආ)</t>
  </si>
  <si>
    <t xml:space="preserve">2023 (ඇ) </t>
  </si>
  <si>
    <t xml:space="preserve">2024 (ඇ) </t>
  </si>
  <si>
    <t>(ආ) මුදල්, ක්‍රමසම්පාදන සහ ආර්ථික සංවර්ධන අමාත්‍යාංශය විසින් 2022 අප්‍රේල් 12 වැනි දින ශ්‍රී ලංකාවේ විදේශ ණය සේවාකරණ පිළිබඳ අන්තර්කාලීන ප්‍රතිපත්තිය ඉදිරිපත් කිරීමෙන් පසුව රජය විසින් ගෙවීමට නියමිතව තිබූ සමහර විදේශ ණය සේවාකරණ ගෙවීම් 2022 වසර අවසානයේ හා 2023 වසර අවසානයේ මධ්‍යම රජයේ නොගෙවූ ණය ඇස්තමේන්තුව තුළ ඇතුළත් නොවේ. අන්තර්කාලීන ප්‍රතිපත්තියට අනුව බලපෑමකට ලක් වූ විදේශ ණය කාණ්ඩවල ප්‍රාග්ධනයට එකතු කළ යුතු, ගෙවීමට නියමිත පොලී ගෙවීම් මෙම නොගෙවූ ණය සේවාකරණ ගෙවීම්වලට අයත් වේ. තවද, 2022 අප්‍රේල් සිට 2022 අවසානය දක්වා කාලය තුළ ශ්‍රී ලංකා සංවර්ධන බැඳුම්කරවලට අදාළව ගෙවීමට නියමිත සමහර කූපන්පත්වලට අදාළ ගෙවීම් 2022 දෙසැම්බර් අග වන විට ශේෂය තුළ ඇතුළත් නොවේ.</t>
  </si>
  <si>
    <t>මූලයන්: මුදල්, ක්‍රමසම්පාදන සහ ආර්ථික සංවර්ධන අමාත්‍යාංශය</t>
  </si>
  <si>
    <t>ඒකාබද්ධ අයවැය</t>
  </si>
  <si>
    <t>මධ්‍යම රජයේ ණය පිළිබඳ දර්ශක</t>
  </si>
  <si>
    <t>මධ්‍යම රජයේ ණය සේවාකරණ ගෙවීම්</t>
  </si>
  <si>
    <t>ශුද්ධ විදේශාධාර ලැබීම්</t>
  </si>
  <si>
    <t>භාණ්ඩාගාර බැඳුම්කරවල හිමිකම (වසර අවසානයේ දී)</t>
  </si>
  <si>
    <t>භාණ්ඩාගාර බිල්පත් හිමිකම (වසර අවසානයේ දී)</t>
  </si>
  <si>
    <t>මධ්‍යම රජයේ ණය අයිතිය (වසර අවසානයේ දී)</t>
  </si>
  <si>
    <t>මධ්‍යම රජයේ නොපියවූ ණය සංයුතිය (වසර අවසානයේ දී)</t>
  </si>
  <si>
    <t>රාජ්‍ය සංස්ථාවන්ට සහ ව්‍යවස්ථාපිත මණ්ඩලවලට කරන ලද ප්‍රාග්ධන පැවරුම්</t>
  </si>
  <si>
    <t>රාජ්‍ය සංස්ථාවන්ට සහ ව්‍යවස්ථාපිත මණ්ඩලවලට කරන ලද වර්තන පැවරුම්</t>
  </si>
  <si>
    <t>කාර්යයන් අනුව රජයේ වියදම සහ ණය දීම් වර්ගීකරණය</t>
  </si>
  <si>
    <t>ආර්ථික වර්ගීකරණයට අනුව රජයේ වියදම සහ ආපසු ගෙවීම් අඩු කළ පසු ණය දීම්</t>
  </si>
  <si>
    <t>ආර්ථික වර්ගීකරණයට අනුව රජයේ ආදායම</t>
  </si>
  <si>
    <t xml:space="preserve">සංඛ්‍යා සටහන අංකය </t>
  </si>
  <si>
    <t xml:space="preserve">සංඛ්‍යා සටහන නම </t>
  </si>
  <si>
    <t>පටුන</t>
  </si>
  <si>
    <t>(විස්තරාත්මක සංඛ්‍යා සටහන සඳහා පහත මෙනුව භාවිතා කරන්න)</t>
  </si>
  <si>
    <t>3. රාජ්‍ය මූල්‍ය අංශය</t>
  </si>
  <si>
    <t>වාර්ෂික ආර්ථික විවරණය 2024
මාර්ගගත සංඛ්‍යාලේඛන පරිශිෂ්ටය</t>
  </si>
  <si>
    <t>120 වැනි සංඛ්‍යා සටහන</t>
  </si>
  <si>
    <t>119 වැනි සංඛ්‍යා සටහන</t>
  </si>
  <si>
    <t>118 වැනි සංඛ්‍යා  සටහන</t>
  </si>
  <si>
    <t>117 වැනි සංඛ්‍යා  සටහන</t>
  </si>
  <si>
    <t>මධ්‍යම රජයේ ණය සේවාකරණ ගෙවීම් විස්තර සඳහා මූලාශ්‍රය වන්නේ මුදල්, ක්‍රමසම්පාදන සහ ආර්ථික සංවර්ධන අමාත්‍යාංශය වේ . 2024 වසර සඳහා දත්ත එම අමාත්‍යාංශය විසින් තවමත් ප්‍රකාශයට පත් කර නොමැති බැවින්, 2024 වාර්ෂික ආර්ථික විවරණය ප්‍රකාශයට පත් කරන දිනය වන විට 2024 සඳහා දත්ත මෙම සංඛ්‍යා සටහන යාවත්කාලින වී නොමැත.</t>
  </si>
  <si>
    <t xml:space="preserve">102 වැනි සංඛ්‍යා  සටහන </t>
  </si>
  <si>
    <t>103 වැනි සංඛ්‍යා සටහන</t>
  </si>
  <si>
    <r>
      <t xml:space="preserve">මූලය: </t>
    </r>
    <r>
      <rPr>
        <sz val="10"/>
        <rFont val="Iskoola Pota"/>
        <family val="2"/>
      </rPr>
      <t xml:space="preserve">මුදල්, ක්‍රමසම්පාදන සහ ආර්ථික සංවර්ධන අමාත්‍යාංශය </t>
    </r>
  </si>
  <si>
    <t>104 වැනි සංඛ්‍යා සටහන</t>
  </si>
  <si>
    <t xml:space="preserve">මූලය: මුදල්, ක්‍රමසම්පාදන සහ ආර්ථික සංවර්ධන අමාත්‍යාංශය </t>
  </si>
  <si>
    <t>116 වැනි සංඛ්‍යා සටහන</t>
  </si>
  <si>
    <t>115 වැනි සංඛ්‍යා සටහන</t>
  </si>
  <si>
    <t>114 වැනි සංඛ්‍යා සටහන</t>
  </si>
  <si>
    <t xml:space="preserve">     110 වැනි සංඛ්‍යා  සටහන</t>
  </si>
  <si>
    <t xml:space="preserve">        109 වැනි සංඛ්‍යා  සටහන</t>
  </si>
  <si>
    <t xml:space="preserve"> 107 වැනි සංඛ්‍යා සටහන</t>
  </si>
  <si>
    <t>106 වැනි සංඛ්‍යා සටහන</t>
  </si>
  <si>
    <t>105 වැනි සංඛ්‍යා සටහන</t>
  </si>
  <si>
    <r>
      <t xml:space="preserve">මූලයන්: </t>
    </r>
    <r>
      <rPr>
        <sz val="10"/>
        <rFont val="Iskoola Pota"/>
        <family val="2"/>
      </rPr>
      <t>මුදල්, ක්‍රමසම්පාදන සහ ආර්ථික සංවර්ධන අමාත්‍යාංශය</t>
    </r>
  </si>
  <si>
    <t xml:space="preserve">(ආ) ජනලේඛන හා සංඛ්‍යාලේඛන දෙපාර්තමේන්තුව විසින් 2025 මාර්තු 18  වන දින නිකුත් කරන ලද ද.දේ.නි. ඇස්තමේන්තු         (2015 පදනම් වර්ෂය) මත පදනම් ව 2023 වර්ෂය සඳහා අදාළ අගයන් සංශෝධනය කර ඇත. </t>
  </si>
  <si>
    <t>(අ) 2025 වසරේ අනුමත අයවැය ඇස්තමේන්තු මත පදනම් වේ.</t>
  </si>
  <si>
    <t>ශ්‍රී ලංකා ආණ්ඩුවේ සම්මත වියදම - 2025</t>
  </si>
  <si>
    <t xml:space="preserve">රුපියල් ණය හිමිකම් </t>
  </si>
  <si>
    <t xml:space="preserve">හිමිකම් අනුව පියවීමට ඇති විදේශ ණය </t>
  </si>
  <si>
    <t xml:space="preserve">සටහන: ශ්‍රී ලංකා මහ බැංකුව තවදුරටත් කාර්යයන් අනුව රජයේ වියදම් සහ ණය දීම් වර්ගීකරණය ප්‍රකාශයට පත් නො කරනු          ඇත. එබැවින්, මුදල්, ක්‍රමසම්පාදන සහ ආර්ථික සංවර්ධන අමාත්‍යාංශය විසින් ප්‍රකාශයට පත් කරන තොරතුරු වෙත යොමු වන ලෙස පරිශීලකයන්ට උපදෙස් දෙනු ලැබේ. </t>
  </si>
  <si>
    <t>2024 සඳහා දත්ත 2024 වාර්ෂික ආර්ථික විවරණය ප්‍රකශනය වන දිනය වන විට ලැබී නොමැති අතර අවශ්‍ය තොරතුරු ලැබුණු පසු මෙම සංඛ්‍යා සටහන යාවත්කාලීන කෙරනු ඇත.</t>
  </si>
  <si>
    <t xml:space="preserve">(ඉ) 2023 වර්ෂය සඳහා අදාළ අගයන්, ජනලේඛන හා සංඛ්‍යාලේඛන දෙපාර්තමේන්තුව විසින් 2025 මාර්තු 18 වන දින නව පදනම් වර්ෂය (2015) යටතේ නිකුත් කරන ලද ද.දේ.නි. ඇස්තමේන්තු  මත පදනම් ව සංශෝධනය කර ඇත. </t>
  </si>
  <si>
    <t>(අ) මුදල් අමාත්‍යාංශයට අනුව නොපියවූ ගෙවීම් සඳහා වන ගැළපීම හේතුවෙන් 2019 සහ 2020 වසර සඳහා වන දත්ත මහ බැංකු වාර්ෂික වාර්තාවේ 102 වෙනි පරිශිෂ්ට සංඛ්‍යා සටහනෙහි ඇති දත්තයන්ගෙන් වෙනස් විය හැකිය.</t>
  </si>
  <si>
    <t>739,904  (ච)</t>
  </si>
  <si>
    <t>(න) 2024 දත්ත තුළ විදේශීය ණය ප්‍රතිව්‍යුහගතකරණයෙහි බලපෑම පිළිබිඹු කර ඇත</t>
  </si>
  <si>
    <t>2. විදේශීය ණය (ජ) (ට) (ඩ) (න)</t>
  </si>
  <si>
    <t>95,823 (එ)</t>
  </si>
  <si>
    <t>644,081 (ඒ)</t>
  </si>
  <si>
    <t>සටහන: මුදල්, ක්‍රමසම්පාදන සහ ආර්ථික සංවර්ධන අමාත්‍යාංශය යටතේ රාජ්‍ය ණය කළමනාකරණ කාර්යාලය පිහිටුවීමත් සමඟ,  2024 අංක 33 දරන රාජ්‍ය ණය කළමනාකරණ පනතේ විධිවිධාන මගින් නියම කර ඇති පරිදි, ශ්‍රී ලංකාවේ රාජ්‍ය ණය වාර්තා කිරීම සහ ප්‍රකාශයට පත් කිරීමේ වගකීම රාජ්‍ය ණය කළමනාකරණ කාර්යාලය සතු වේ.  ඒ අනුව, රාජ්‍ය ණය කළමනාකරණ කාර්යාලය විසින් ප්‍රකාශයට පත් කරනු ලබන කාර්තුමය ණය සංඛ්‍යාලේඛන ප්‍රකාශනය, ණය සංඛ්‍යාලේඛන සඳහා නිල මූලාශ්‍රය වේ.  කාර්තුමය ණය සංඛ්‍යාලේඛන ප්‍රකාශනය සක සකස් කිරීමේදී රාජ්‍ය ණය කළමනාකරණ කාර්යාලය රාජ්‍ය ණය ලෙස නිර්වචනය කරන නිර්ණායක මහ බැංකුව නිර්වචනය කරන නිර්ණායක සමග ඇති වෙනස්කම් හේතුවන්, පරිශීලකයින් අතර ව්‍යාකූලත්වයක් ඇතිවීම වළක්වා ගැනීම සඳහා මහ බැංකුව මෙම ආකෘතියෙන් රාජ්‍ය ණය දත්ත යාවත්කාලීන කිරීමෙන් වැළකී සිටී</t>
  </si>
  <si>
    <t xml:space="preserve">                                                                                                                               රාජ්‍ය පරිපාලන, පළාත් සභා හා පළාත්පාලන අමාත්‍යාංශය                                                              </t>
  </si>
  <si>
    <t>ද.දේ.නි.යෙහි ප්‍රතිශතයක් ලෙස (ඉ)</t>
  </si>
  <si>
    <t>සටහන: මුදල්, ක්‍රමසම්පාදන සහ ආර්ථික සංවර්ධන අමාත්‍යාංශය (මුදල් අමාත්‍යාංශය) යටතේ රාජ්‍ය ණය කළමනාකරණ කාර්යාලය පිහිටුවීමත් සමඟ,  2024 අංක 33 දරන රාජ්‍ය ණය කළමනාකරණ පනතේ විධිවිධාන මගින් නියම කර ඇති පරිදි, ශ්‍රී ලංකාවේ රාජ්‍ය ණය වාර්තා කිරීම සහ ප්‍රකාශයට පත් කිරීමේ වගකීම රාජ්‍ය ණය කළමනාකරණ කාර්යාලය සතු වේ.  ඒ අනුව, රාජ්‍ය ණය කළමනාකරණ කාර්යාලය විසින් ප්‍රකාශයට පත් කරනු ලබන කාර්තුමය ණය සංඛ්‍යාලේඛන ප්‍රකාශනය, ණය සංඛ්‍යාලේඛන සඳහා නිල මූලාශ්‍රය ලෙස සලකනු ලැබේ. දත්ත අඛණ්ඩතාව සහතික කිරීම සඳහා මුදල් අමාත්‍යාංශය වෙතින් ලැබෙන දත්ත මත පදනම්ව, 2014 වසරේ දී ජා.මූ. අරමුදල විසින් ප්‍රකාශයට පත් කරන ලද රජයේ මූල්‍ය සංඛ්‍යාලේඛන සම්පාදනය කිරීමේ මාර්ගෝපදේශවලට අනුව මෙම ණය දත්ත සංඛ්‍යාලේඛන සම්පාදනය කර ඇත.</t>
  </si>
  <si>
    <t>(ඈ) මුදල්, ක්‍රමසම්පාදන හා ආර්ථික සංවර්ධන අමාත්‍යංශය මගින් පවත්වාගෙන යන පොදු රාජ්‍ය මණ්ඩලීය මහ ලේකම්-ණය වාර්තාකරණ හා කළමනාකරණ පද්ධතියෙන් පිළිවෙලින්,2023 මාර්තු 09, 2023 මාර්තු 10, 2024 පෙබරවාරි 26 වැනි දිනයන්හි සහ 2025  පෙබරවාරි 27 දින දී ලබා ගත් දත්ත මත පදනම්ව 2021 සිට 2024 වසරවලට අදාළව විදේශීය ණය දත්ත සහ විදේශීය ණය වර්ගීකරණය සකස් කර ඇත.</t>
  </si>
  <si>
    <t>2023 (අ) (ආ)</t>
  </si>
  <si>
    <r>
      <t xml:space="preserve">                        </t>
    </r>
    <r>
      <rPr>
        <i/>
        <sz val="10"/>
        <rFont val="Iskoola Pota"/>
        <family val="2"/>
      </rPr>
      <t xml:space="preserve"> මූලයන්:</t>
    </r>
    <r>
      <rPr>
        <sz val="10"/>
        <rFont val="Iskoola Pota"/>
        <family val="2"/>
      </rPr>
      <t xml:space="preserve"> මුදල්, ක්‍රමසම්පාදන හා ආර්ථික සංවර්ධන අමාත්‍යාංශය</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</si>
</sst>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3" formatCode="_(* #,##0.00_);_(* \(#,##0.00\);_(* &quot;-&quot;??_);_(@_)"/>
    <numFmt numFmtId="164" formatCode="_-* #,##0.00_-;\-* #,##0.00_-;_-* &quot;-&quot;??_-;_-@_-"/>
    <numFmt numFmtId="165" formatCode="_-* #,##0_-;\-* #,##0_-;_-* &quot;-&quot;??_-;_-@_-"/>
    <numFmt numFmtId="166" formatCode="_-* #,##0_-;\-* #,##0_-;_-* &quot;-&quot;_-;_-@_-"/>
    <numFmt numFmtId="167" formatCode="_-* #,##0.0_-;\-* #,##0.0_-;_-* &quot;-&quot;??_-;_-@_-"/>
    <numFmt numFmtId="168" formatCode="_(* #,##0.0_);_(* \(#,##0.0\);_(* &quot;-&quot;_);_(@_)"/>
    <numFmt numFmtId="169" formatCode="_(* #,##0.00_);_(* \(#,##0.00\);_(* &quot;-&quot;_);_(@_)"/>
    <numFmt numFmtId="170" formatCode="#,##0.0"/>
    <numFmt numFmtId="171" formatCode="0.0"/>
    <numFmt numFmtId="172" formatCode="_(* #,##0.0_);_(* \(#,##0.0\);_(* &quot;-&quot;?_);_(@_)"/>
    <numFmt numFmtId="173" formatCode="_(* #,##0_);_(* \(#,##0\);_(* &quot;-&quot;??_);_(@_)"/>
    <numFmt numFmtId="174" formatCode="_(* #,##0.0_);_(* \(#,##0.0\);_(* &quot;-&quot;??_);_(@_)"/>
    <numFmt numFmtId="175" formatCode="0.0_);\(0.0\)"/>
  </numFmts>
  <fonts count="71">
    <font>
      <sz val="11"/>
      <color theme="1"/>
      <name val="Aptos Narrow"/>
      <family val="2"/>
      <scheme val="minor"/>
    </font>
    <font>
      <sz val="10"/>
      <name val="Arial"/>
      <family val="2"/>
    </font>
    <font>
      <b/>
      <sz val="10"/>
      <name val="Aptos Narrow"/>
      <family val="2"/>
      <scheme val="minor"/>
    </font>
    <font>
      <sz val="10"/>
      <name val="Aptos Narrow"/>
      <family val="2"/>
      <scheme val="minor"/>
    </font>
    <font>
      <sz val="10"/>
      <name val="Arial"/>
      <family val="2"/>
    </font>
    <font>
      <b/>
      <sz val="10"/>
      <name val="Iskoola Pota"/>
      <family val="2"/>
    </font>
    <font>
      <b/>
      <sz val="11"/>
      <name val="Iskoola Pota"/>
      <family val="2"/>
    </font>
    <font>
      <b/>
      <sz val="12"/>
      <name val="Iskoola Pota"/>
      <family val="2"/>
    </font>
    <font>
      <sz val="10"/>
      <name val="Iskoola Pota"/>
      <family val="2"/>
    </font>
    <font>
      <i/>
      <sz val="10"/>
      <name val="Iskoola Pota"/>
      <family val="2"/>
    </font>
    <font>
      <sz val="11"/>
      <name val="Iskoola Pota"/>
      <family val="2"/>
    </font>
    <font>
      <b/>
      <sz val="10"/>
      <name val="Calibri"/>
      <family val="2"/>
    </font>
    <font>
      <sz val="10"/>
      <name val="Calibri"/>
      <family val="2"/>
    </font>
    <font>
      <sz val="9"/>
      <name val="Aptos Narrow"/>
      <family val="2"/>
      <scheme val="minor"/>
    </font>
    <font>
      <sz val="10"/>
      <name val="Iskoola potha"/>
    </font>
    <font>
      <b/>
      <sz val="10"/>
      <name val="Iskoola potha"/>
    </font>
    <font>
      <i/>
      <sz val="10"/>
      <name val="Iskoola potha"/>
    </font>
    <font>
      <sz val="10"/>
      <color theme="1"/>
      <name val="Iskoola potha"/>
    </font>
    <font>
      <sz val="10"/>
      <color theme="1"/>
      <name val="Aptos Narrow"/>
      <family val="2"/>
      <scheme val="minor"/>
    </font>
    <font>
      <b/>
      <sz val="12"/>
      <name val="Iskoola potha"/>
    </font>
    <font>
      <sz val="10"/>
      <name val="Arial"/>
      <family val="2"/>
    </font>
    <font>
      <b/>
      <sz val="10"/>
      <color theme="1"/>
      <name val="Iskoola Pota"/>
      <family val="2"/>
    </font>
    <font>
      <sz val="9"/>
      <name val="Iskoola Pota"/>
      <family val="2"/>
    </font>
    <font>
      <b/>
      <sz val="10"/>
      <name val="Iskoola Pota"/>
      <family val="2"/>
    </font>
    <font>
      <sz val="10"/>
      <name val="Iskoola Pota"/>
      <family val="2"/>
    </font>
    <font>
      <b/>
      <sz val="12"/>
      <name val="Iskoola Pota"/>
      <family val="2"/>
    </font>
    <font>
      <i/>
      <sz val="10"/>
      <name val="Iskoola Pota"/>
      <family val="2"/>
    </font>
    <font>
      <b/>
      <sz val="10"/>
      <color rgb="FFFF0000"/>
      <name val="Iskoola Pota"/>
      <family val="2"/>
    </font>
    <font>
      <sz val="11"/>
      <color theme="1"/>
      <name val="Aptos Narrow"/>
      <family val="2"/>
      <scheme val="minor"/>
    </font>
    <font>
      <b/>
      <sz val="10"/>
      <color indexed="8"/>
      <name val="Iskoola Pota"/>
      <family val="2"/>
    </font>
    <font>
      <sz val="10"/>
      <name val="Times New Roman"/>
      <family val="1"/>
    </font>
    <font>
      <b/>
      <sz val="12"/>
      <name val="Times New Roman"/>
      <family val="1"/>
    </font>
    <font>
      <b/>
      <sz val="10"/>
      <name val="Times New Roman"/>
      <family val="1"/>
    </font>
    <font>
      <i/>
      <sz val="10"/>
      <name val="Times New Roman"/>
      <family val="1"/>
    </font>
    <font>
      <sz val="8"/>
      <name val="Aptos Narrow"/>
      <family val="2"/>
      <scheme val="minor"/>
    </font>
    <font>
      <sz val="10"/>
      <color theme="1"/>
      <name val="Times New Roman"/>
      <family val="1"/>
    </font>
    <font>
      <b/>
      <sz val="10"/>
      <color theme="1"/>
      <name val="Times New Roman"/>
      <family val="1"/>
    </font>
    <font>
      <u/>
      <sz val="11"/>
      <color theme="10"/>
      <name val="Aptos Narrow"/>
      <family val="2"/>
      <scheme val="minor"/>
    </font>
    <font>
      <sz val="10"/>
      <color rgb="FFFF0000"/>
      <name val="Iskoola Pota"/>
      <family val="2"/>
    </font>
    <font>
      <b/>
      <sz val="11"/>
      <color theme="1"/>
      <name val="Iskoola Pota"/>
      <family val="2"/>
    </font>
    <font>
      <sz val="10"/>
      <color theme="1"/>
      <name val="Iskoola Pota"/>
      <family val="2"/>
    </font>
    <font>
      <sz val="11"/>
      <color theme="1"/>
      <name val="Iskoola Pota"/>
      <family val="2"/>
    </font>
    <font>
      <sz val="12"/>
      <name val="Iskoola Pota"/>
      <family val="2"/>
    </font>
    <font>
      <b/>
      <u/>
      <sz val="12"/>
      <color rgb="FFFF0000"/>
      <name val="Iskoola Pota"/>
      <family val="2"/>
    </font>
    <font>
      <b/>
      <u/>
      <sz val="11"/>
      <color rgb="FFFF0000"/>
      <name val="Aptos Narrow"/>
      <family val="2"/>
      <scheme val="minor"/>
    </font>
    <font>
      <sz val="10"/>
      <color theme="0"/>
      <name val="Times New Roman"/>
      <family val="1"/>
    </font>
    <font>
      <b/>
      <sz val="11"/>
      <name val="Times New Roman"/>
      <family val="1"/>
    </font>
    <font>
      <sz val="9"/>
      <color theme="1"/>
      <name val="Iskoola Pota"/>
      <family val="2"/>
    </font>
    <font>
      <b/>
      <sz val="12"/>
      <color theme="1"/>
      <name val="Iskoola Pota"/>
      <family val="2"/>
    </font>
    <font>
      <sz val="10"/>
      <color rgb="FF000000"/>
      <name val="Iskoola Pota"/>
      <family val="2"/>
    </font>
    <font>
      <i/>
      <sz val="10"/>
      <color theme="1"/>
      <name val="Iskoola Pota"/>
      <family val="2"/>
    </font>
    <font>
      <b/>
      <sz val="10"/>
      <color rgb="FF000000"/>
      <name val="Iskoola Pota"/>
      <family val="2"/>
    </font>
    <font>
      <sz val="12"/>
      <color theme="1"/>
      <name val="Iskoola Pota"/>
      <family val="2"/>
    </font>
    <font>
      <sz val="11"/>
      <color rgb="FF000000"/>
      <name val="FMSamantha"/>
    </font>
    <font>
      <sz val="11"/>
      <color theme="1"/>
      <name val="FMSamantha"/>
    </font>
    <font>
      <sz val="11"/>
      <color rgb="FF000000"/>
      <name val="Times New Roman"/>
      <family val="1"/>
    </font>
    <font>
      <sz val="11"/>
      <color rgb="FF000000"/>
      <name val="Iskoola Pota"/>
      <family val="2"/>
    </font>
    <font>
      <sz val="14"/>
      <color theme="1"/>
      <name val="Iskoola Pota"/>
      <family val="2"/>
    </font>
    <font>
      <b/>
      <sz val="14"/>
      <color theme="1"/>
      <name val="Iskoola Pota"/>
      <family val="2"/>
    </font>
    <font>
      <b/>
      <sz val="14"/>
      <name val="Iskoola Pota"/>
      <family val="2"/>
    </font>
    <font>
      <sz val="10"/>
      <color rgb="FF1F1F1F"/>
      <name val="Inherit"/>
    </font>
    <font>
      <sz val="9"/>
      <name val="Times New Roman"/>
      <family val="1"/>
    </font>
    <font>
      <sz val="12"/>
      <color theme="1"/>
      <name val="Times New Roman"/>
      <family val="1"/>
    </font>
    <font>
      <b/>
      <sz val="12"/>
      <color theme="1"/>
      <name val="Times New Roman"/>
      <family val="1"/>
    </font>
    <font>
      <b/>
      <sz val="14"/>
      <color theme="1"/>
      <name val="Times New Roman"/>
      <family val="1"/>
    </font>
    <font>
      <b/>
      <sz val="16"/>
      <color theme="1"/>
      <name val="Times New Roman"/>
      <family val="1"/>
    </font>
    <font>
      <b/>
      <u/>
      <sz val="12"/>
      <color rgb="FFFF0000"/>
      <name val="Aptos Narrow"/>
      <family val="2"/>
      <scheme val="minor"/>
    </font>
    <font>
      <b/>
      <sz val="10"/>
      <color indexed="8"/>
      <name val="Times New Roman"/>
      <family val="1"/>
    </font>
    <font>
      <sz val="10"/>
      <color rgb="FF000000"/>
      <name val="Times New Roman"/>
      <family val="1"/>
    </font>
    <font>
      <b/>
      <sz val="10"/>
      <color rgb="FF000000"/>
      <name val="Times New Roman"/>
      <family val="1"/>
    </font>
    <font>
      <u/>
      <sz val="1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s>
  <cellStyleXfs count="15">
    <xf numFmtId="0" fontId="0" fillId="0" borderId="0"/>
    <xf numFmtId="0" fontId="1" fillId="0" borderId="0"/>
    <xf numFmtId="164" fontId="4" fillId="0" borderId="0" applyFont="0" applyFill="0" applyBorder="0" applyAlignment="0" applyProtection="0"/>
    <xf numFmtId="0" fontId="4" fillId="0" borderId="0"/>
    <xf numFmtId="166" fontId="4" fillId="0" borderId="0" applyFont="0" applyFill="0" applyBorder="0" applyAlignment="0" applyProtection="0"/>
    <xf numFmtId="164" fontId="1" fillId="0" borderId="0" applyFont="0" applyFill="0" applyBorder="0" applyAlignment="0" applyProtection="0"/>
    <xf numFmtId="0" fontId="1" fillId="0" borderId="0"/>
    <xf numFmtId="0" fontId="20" fillId="0" borderId="0"/>
    <xf numFmtId="43" fontId="28" fillId="0" borderId="0" applyFont="0" applyFill="0" applyBorder="0" applyAlignment="0" applyProtection="0"/>
    <xf numFmtId="164" fontId="1" fillId="0" borderId="0" applyFont="0" applyFill="0" applyBorder="0" applyAlignment="0" applyProtection="0"/>
    <xf numFmtId="0" fontId="37" fillId="0" borderId="0" applyNumberFormat="0" applyFill="0" applyBorder="0" applyAlignment="0" applyProtection="0"/>
    <xf numFmtId="9" fontId="1" fillId="0" borderId="0" applyFont="0" applyFill="0" applyBorder="0" applyAlignment="0" applyProtection="0"/>
    <xf numFmtId="0" fontId="28" fillId="0" borderId="0"/>
    <xf numFmtId="43" fontId="28" fillId="0" borderId="0" applyFont="0" applyFill="0" applyBorder="0" applyAlignment="0" applyProtection="0"/>
    <xf numFmtId="0" fontId="28" fillId="0" borderId="0"/>
  </cellStyleXfs>
  <cellXfs count="845">
    <xf numFmtId="0" fontId="0" fillId="0" borderId="0" xfId="0"/>
    <xf numFmtId="0" fontId="2" fillId="0" borderId="0" xfId="1" applyFont="1"/>
    <xf numFmtId="0" fontId="3" fillId="0" borderId="0" xfId="1" applyFont="1"/>
    <xf numFmtId="3" fontId="2" fillId="0" borderId="0" xfId="1" applyNumberFormat="1" applyFont="1"/>
    <xf numFmtId="3" fontId="3" fillId="0" borderId="0" xfId="1" applyNumberFormat="1" applyFont="1"/>
    <xf numFmtId="0" fontId="2" fillId="0" borderId="0" xfId="1" applyFont="1" applyAlignment="1">
      <alignment vertical="top"/>
    </xf>
    <xf numFmtId="3" fontId="3" fillId="2" borderId="0" xfId="1" applyNumberFormat="1" applyFont="1" applyFill="1"/>
    <xf numFmtId="0" fontId="3" fillId="2" borderId="0" xfId="1" applyFont="1" applyFill="1"/>
    <xf numFmtId="0" fontId="5" fillId="0" borderId="0" xfId="1" applyFont="1"/>
    <xf numFmtId="0" fontId="8" fillId="0" borderId="0" xfId="1" applyFont="1"/>
    <xf numFmtId="0" fontId="8" fillId="2" borderId="0" xfId="1" applyFont="1" applyFill="1"/>
    <xf numFmtId="0" fontId="8" fillId="0" borderId="0" xfId="1" applyFont="1" applyAlignment="1">
      <alignment horizontal="left" indent="1"/>
    </xf>
    <xf numFmtId="0" fontId="8" fillId="0" borderId="0" xfId="1" applyFont="1" applyAlignment="1">
      <alignment horizontal="left" indent="3"/>
    </xf>
    <xf numFmtId="0" fontId="5" fillId="0" borderId="10" xfId="1" applyFont="1" applyBorder="1"/>
    <xf numFmtId="0" fontId="5" fillId="0" borderId="11" xfId="1" applyFont="1" applyBorder="1" applyAlignment="1">
      <alignment vertical="top"/>
    </xf>
    <xf numFmtId="0" fontId="5" fillId="0" borderId="4" xfId="1" applyFont="1" applyBorder="1"/>
    <xf numFmtId="0" fontId="8" fillId="0" borderId="11" xfId="1" applyFont="1" applyBorder="1" applyAlignment="1">
      <alignment horizontal="left" indent="1"/>
    </xf>
    <xf numFmtId="0" fontId="10" fillId="0" borderId="0" xfId="1" applyFont="1"/>
    <xf numFmtId="0" fontId="10" fillId="2" borderId="0" xfId="1" applyFont="1" applyFill="1"/>
    <xf numFmtId="0" fontId="6" fillId="0" borderId="0" xfId="1" applyFont="1" applyAlignment="1">
      <alignment horizontal="right"/>
    </xf>
    <xf numFmtId="0" fontId="6" fillId="2" borderId="0" xfId="1" applyFont="1" applyFill="1" applyAlignment="1">
      <alignment horizontal="right"/>
    </xf>
    <xf numFmtId="0" fontId="10" fillId="0" borderId="0" xfId="1" applyFont="1" applyAlignment="1">
      <alignment horizontal="right"/>
    </xf>
    <xf numFmtId="0" fontId="10" fillId="2" borderId="0" xfId="1" applyFont="1" applyFill="1" applyAlignment="1">
      <alignment horizontal="right"/>
    </xf>
    <xf numFmtId="3" fontId="10" fillId="0" borderId="6" xfId="2" applyNumberFormat="1" applyFont="1" applyFill="1" applyBorder="1" applyAlignment="1">
      <alignment horizontal="right"/>
    </xf>
    <xf numFmtId="3" fontId="10" fillId="2" borderId="5" xfId="2" applyNumberFormat="1" applyFont="1" applyFill="1" applyBorder="1" applyAlignment="1">
      <alignment horizontal="right"/>
    </xf>
    <xf numFmtId="0" fontId="10" fillId="0" borderId="5" xfId="1" applyFont="1" applyBorder="1" applyAlignment="1">
      <alignment horizontal="left" indent="6"/>
    </xf>
    <xf numFmtId="3" fontId="10" fillId="0" borderId="9" xfId="2" applyNumberFormat="1" applyFont="1" applyFill="1" applyBorder="1" applyAlignment="1">
      <alignment horizontal="right"/>
    </xf>
    <xf numFmtId="3" fontId="10" fillId="2" borderId="8" xfId="2" applyNumberFormat="1" applyFont="1" applyFill="1" applyBorder="1" applyAlignment="1">
      <alignment horizontal="right"/>
    </xf>
    <xf numFmtId="3" fontId="10" fillId="0" borderId="5" xfId="2" applyNumberFormat="1" applyFont="1" applyFill="1" applyBorder="1" applyAlignment="1">
      <alignment horizontal="right"/>
    </xf>
    <xf numFmtId="0" fontId="10" fillId="0" borderId="5" xfId="1" applyFont="1" applyBorder="1" applyAlignment="1">
      <alignment horizontal="left" indent="8"/>
    </xf>
    <xf numFmtId="0" fontId="10" fillId="0" borderId="5" xfId="1" applyFont="1" applyBorder="1" applyAlignment="1">
      <alignment horizontal="left" indent="10"/>
    </xf>
    <xf numFmtId="0" fontId="10" fillId="0" borderId="8" xfId="1" applyFont="1" applyBorder="1" applyAlignment="1">
      <alignment horizontal="left" indent="6"/>
    </xf>
    <xf numFmtId="3" fontId="10" fillId="0" borderId="8" xfId="2" applyNumberFormat="1" applyFont="1" applyFill="1" applyBorder="1" applyAlignment="1">
      <alignment horizontal="right"/>
    </xf>
    <xf numFmtId="0" fontId="2" fillId="0" borderId="0" xfId="3" applyFont="1"/>
    <xf numFmtId="0" fontId="3" fillId="0" borderId="0" xfId="3" applyFont="1"/>
    <xf numFmtId="0" fontId="3" fillId="2" borderId="0" xfId="3" applyFont="1" applyFill="1"/>
    <xf numFmtId="3" fontId="3" fillId="0" borderId="0" xfId="3" applyNumberFormat="1" applyFont="1" applyAlignment="1">
      <alignment horizontal="right"/>
    </xf>
    <xf numFmtId="0" fontId="3" fillId="0" borderId="0" xfId="3" applyFont="1" applyAlignment="1">
      <alignment horizontal="right"/>
    </xf>
    <xf numFmtId="0" fontId="3" fillId="2" borderId="0" xfId="3" applyFont="1" applyFill="1" applyAlignment="1">
      <alignment horizontal="right"/>
    </xf>
    <xf numFmtId="49" fontId="13" fillId="0" borderId="0" xfId="3" applyNumberFormat="1" applyFont="1" applyAlignment="1">
      <alignment horizontal="right"/>
    </xf>
    <xf numFmtId="0" fontId="2" fillId="0" borderId="0" xfId="3" applyFont="1" applyAlignment="1">
      <alignment horizontal="center"/>
    </xf>
    <xf numFmtId="0" fontId="2" fillId="0" borderId="12" xfId="3" applyFont="1" applyBorder="1"/>
    <xf numFmtId="0" fontId="2" fillId="2" borderId="0" xfId="3" applyFont="1" applyFill="1"/>
    <xf numFmtId="3" fontId="2" fillId="0" borderId="0" xfId="3" applyNumberFormat="1" applyFont="1" applyAlignment="1">
      <alignment horizontal="right"/>
    </xf>
    <xf numFmtId="0" fontId="3" fillId="0" borderId="10" xfId="3" applyFont="1" applyBorder="1"/>
    <xf numFmtId="0" fontId="3" fillId="0" borderId="11" xfId="3" applyFont="1" applyBorder="1"/>
    <xf numFmtId="0" fontId="8" fillId="0" borderId="0" xfId="1" applyFont="1" applyAlignment="1">
      <alignment horizontal="left" wrapText="1"/>
    </xf>
    <xf numFmtId="0" fontId="8" fillId="2" borderId="0" xfId="1" applyFont="1" applyFill="1" applyAlignment="1">
      <alignment horizontal="left" wrapText="1"/>
    </xf>
    <xf numFmtId="0" fontId="3" fillId="2" borderId="0" xfId="1" applyFont="1" applyFill="1" applyAlignment="1">
      <alignment horizontal="right"/>
    </xf>
    <xf numFmtId="0" fontId="3" fillId="2" borderId="0" xfId="1" applyFont="1" applyFill="1" applyAlignment="1">
      <alignment horizontal="right" vertical="center"/>
    </xf>
    <xf numFmtId="0" fontId="3" fillId="3" borderId="0" xfId="1" applyFont="1" applyFill="1"/>
    <xf numFmtId="0" fontId="3" fillId="3" borderId="0" xfId="1" applyFont="1" applyFill="1" applyAlignment="1">
      <alignment horizontal="right" vertical="center"/>
    </xf>
    <xf numFmtId="165" fontId="3" fillId="3" borderId="0" xfId="5" applyNumberFormat="1" applyFont="1" applyFill="1"/>
    <xf numFmtId="0" fontId="3" fillId="2" borderId="0" xfId="1" applyFont="1" applyFill="1" applyAlignment="1">
      <alignment horizontal="left" vertical="center"/>
    </xf>
    <xf numFmtId="167" fontId="3" fillId="2" borderId="0" xfId="5" applyNumberFormat="1" applyFont="1" applyFill="1" applyBorder="1" applyAlignment="1">
      <alignment horizontal="right"/>
    </xf>
    <xf numFmtId="0" fontId="14" fillId="2" borderId="0" xfId="1" applyFont="1" applyFill="1" applyAlignment="1">
      <alignment horizontal="left" vertical="center" wrapText="1"/>
    </xf>
    <xf numFmtId="0" fontId="14" fillId="2" borderId="0" xfId="1" applyFont="1" applyFill="1"/>
    <xf numFmtId="0" fontId="2" fillId="2" borderId="0" xfId="1" applyFont="1" applyFill="1"/>
    <xf numFmtId="3" fontId="3" fillId="2" borderId="0" xfId="1" applyNumberFormat="1" applyFont="1" applyFill="1" applyAlignment="1">
      <alignment horizontal="right"/>
    </xf>
    <xf numFmtId="49" fontId="13" fillId="2" borderId="0" xfId="1" applyNumberFormat="1" applyFont="1" applyFill="1" applyAlignment="1">
      <alignment horizontal="right"/>
    </xf>
    <xf numFmtId="0" fontId="15" fillId="2" borderId="0" xfId="1" applyFont="1" applyFill="1" applyAlignment="1">
      <alignment horizontal="right"/>
    </xf>
    <xf numFmtId="0" fontId="2" fillId="2" borderId="0" xfId="1" applyFont="1" applyFill="1" applyAlignment="1">
      <alignment horizontal="right"/>
    </xf>
    <xf numFmtId="0" fontId="3" fillId="0" borderId="0" xfId="1" applyFont="1" applyAlignment="1">
      <alignment vertical="top"/>
    </xf>
    <xf numFmtId="3" fontId="14" fillId="2" borderId="0" xfId="1" applyNumberFormat="1" applyFont="1" applyFill="1"/>
    <xf numFmtId="0" fontId="14" fillId="0" borderId="0" xfId="1" applyFont="1"/>
    <xf numFmtId="3" fontId="14" fillId="0" borderId="0" xfId="1" applyNumberFormat="1" applyFont="1"/>
    <xf numFmtId="0" fontId="14" fillId="0" borderId="0" xfId="1" applyFont="1" applyAlignment="1">
      <alignment vertical="top"/>
    </xf>
    <xf numFmtId="0" fontId="14" fillId="0" borderId="0" xfId="1" applyFont="1" applyAlignment="1">
      <alignment vertical="center"/>
    </xf>
    <xf numFmtId="0" fontId="15" fillId="0" borderId="14" xfId="1" applyFont="1" applyBorder="1" applyAlignment="1">
      <alignment horizontal="left" indent="1"/>
    </xf>
    <xf numFmtId="0" fontId="14" fillId="0" borderId="0" xfId="1" applyFont="1" applyAlignment="1">
      <alignment horizontal="center" vertical="top"/>
    </xf>
    <xf numFmtId="0" fontId="14" fillId="0" borderId="0" xfId="1" applyFont="1" applyAlignment="1">
      <alignment horizontal="center" vertical="center"/>
    </xf>
    <xf numFmtId="0" fontId="14" fillId="2" borderId="10" xfId="1" applyFont="1" applyFill="1" applyBorder="1" applyAlignment="1">
      <alignment horizontal="left" vertical="center" wrapText="1"/>
    </xf>
    <xf numFmtId="0" fontId="14" fillId="0" borderId="10" xfId="1" applyFont="1" applyBorder="1" applyAlignment="1">
      <alignment horizontal="center" vertical="center"/>
    </xf>
    <xf numFmtId="0" fontId="14" fillId="0" borderId="8" xfId="1" applyFont="1" applyBorder="1" applyAlignment="1">
      <alignment horizontal="center" vertical="center" wrapText="1"/>
    </xf>
    <xf numFmtId="0" fontId="14" fillId="2" borderId="0" xfId="1" applyFont="1" applyFill="1" applyAlignment="1">
      <alignment horizontal="right"/>
    </xf>
    <xf numFmtId="0" fontId="14" fillId="0" borderId="11" xfId="1" applyFont="1" applyBorder="1"/>
    <xf numFmtId="3" fontId="1" fillId="0" borderId="0" xfId="1" applyNumberFormat="1" applyAlignment="1">
      <alignment wrapText="1"/>
    </xf>
    <xf numFmtId="3" fontId="14" fillId="0" borderId="0" xfId="1" applyNumberFormat="1" applyFont="1" applyAlignment="1">
      <alignment wrapText="1"/>
    </xf>
    <xf numFmtId="0" fontId="16" fillId="2" borderId="0" xfId="1" applyFont="1" applyFill="1"/>
    <xf numFmtId="0" fontId="14" fillId="2" borderId="14" xfId="1" applyFont="1" applyFill="1" applyBorder="1"/>
    <xf numFmtId="0" fontId="14" fillId="2" borderId="0" xfId="1" applyFont="1" applyFill="1" applyAlignment="1">
      <alignment horizontal="right" vertical="center"/>
    </xf>
    <xf numFmtId="0" fontId="18" fillId="2" borderId="0" xfId="1" applyFont="1" applyFill="1"/>
    <xf numFmtId="3" fontId="18" fillId="2" borderId="0" xfId="1" applyNumberFormat="1" applyFont="1" applyFill="1"/>
    <xf numFmtId="0" fontId="17" fillId="2" borderId="0" xfId="1" applyFont="1" applyFill="1" applyAlignment="1">
      <alignment horizontal="left" vertical="center" wrapText="1"/>
    </xf>
    <xf numFmtId="0" fontId="17" fillId="2" borderId="0" xfId="1" applyFont="1" applyFill="1" applyAlignment="1">
      <alignment horizontal="right" vertical="center"/>
    </xf>
    <xf numFmtId="165" fontId="18" fillId="2" borderId="0" xfId="5" applyNumberFormat="1" applyFont="1" applyFill="1"/>
    <xf numFmtId="0" fontId="14" fillId="2" borderId="15" xfId="1" applyFont="1" applyFill="1" applyBorder="1" applyAlignment="1">
      <alignment horizontal="center" vertical="center" wrapText="1"/>
    </xf>
    <xf numFmtId="0" fontId="14" fillId="2" borderId="11" xfId="1" applyFont="1" applyFill="1" applyBorder="1"/>
    <xf numFmtId="0" fontId="2" fillId="2" borderId="0" xfId="1" applyFont="1" applyFill="1" applyAlignment="1">
      <alignment horizontal="center"/>
    </xf>
    <xf numFmtId="0" fontId="15" fillId="0" borderId="14" xfId="1" applyFont="1" applyBorder="1" applyAlignment="1">
      <alignment horizontal="left"/>
    </xf>
    <xf numFmtId="0" fontId="14" fillId="0" borderId="0" xfId="6" applyFont="1" applyAlignment="1">
      <alignment horizontal="left"/>
    </xf>
    <xf numFmtId="0" fontId="3" fillId="2" borderId="0" xfId="7" applyFont="1" applyFill="1"/>
    <xf numFmtId="0" fontId="2" fillId="2" borderId="0" xfId="7" applyFont="1" applyFill="1" applyAlignment="1">
      <alignment horizontal="right"/>
    </xf>
    <xf numFmtId="170" fontId="3" fillId="2" borderId="0" xfId="7" applyNumberFormat="1" applyFont="1" applyFill="1" applyAlignment="1">
      <alignment horizontal="right"/>
    </xf>
    <xf numFmtId="0" fontId="8" fillId="2" borderId="0" xfId="7" applyFont="1" applyFill="1"/>
    <xf numFmtId="170" fontId="8" fillId="2" borderId="0" xfId="7" applyNumberFormat="1" applyFont="1" applyFill="1" applyAlignment="1">
      <alignment horizontal="right"/>
    </xf>
    <xf numFmtId="0" fontId="8" fillId="0" borderId="0" xfId="7" applyFont="1" applyAlignment="1">
      <alignment horizontal="left" wrapText="1"/>
    </xf>
    <xf numFmtId="0" fontId="8" fillId="0" borderId="0" xfId="7" applyFont="1" applyAlignment="1">
      <alignment horizontal="left" vertical="top" wrapText="1"/>
    </xf>
    <xf numFmtId="0" fontId="9" fillId="0" borderId="10" xfId="7" applyFont="1" applyBorder="1" applyAlignment="1">
      <alignment horizontal="right" vertical="top"/>
    </xf>
    <xf numFmtId="0" fontId="8" fillId="0" borderId="10" xfId="7" applyFont="1" applyBorder="1" applyAlignment="1">
      <alignment vertical="top"/>
    </xf>
    <xf numFmtId="167" fontId="5" fillId="2" borderId="12" xfId="5" applyNumberFormat="1" applyFont="1" applyFill="1" applyBorder="1" applyAlignment="1">
      <alignment horizontal="left" indent="1"/>
    </xf>
    <xf numFmtId="167" fontId="8" fillId="2" borderId="4" xfId="5" applyNumberFormat="1" applyFont="1" applyFill="1" applyBorder="1" applyAlignment="1">
      <alignment horizontal="left" indent="1"/>
    </xf>
    <xf numFmtId="0" fontId="8" fillId="2" borderId="4" xfId="7" applyFont="1" applyFill="1" applyBorder="1" applyAlignment="1">
      <alignment horizontal="left" indent="1"/>
    </xf>
    <xf numFmtId="167" fontId="5" fillId="2" borderId="4" xfId="5" applyNumberFormat="1" applyFont="1" applyFill="1" applyBorder="1"/>
    <xf numFmtId="167" fontId="8" fillId="2" borderId="4" xfId="5" applyNumberFormat="1" applyFont="1" applyFill="1" applyBorder="1" applyAlignment="1">
      <alignment horizontal="left" wrapText="1" indent="1"/>
    </xf>
    <xf numFmtId="0" fontId="5" fillId="2" borderId="1" xfId="7" applyFont="1" applyFill="1" applyBorder="1"/>
    <xf numFmtId="49" fontId="22" fillId="2" borderId="0" xfId="7" applyNumberFormat="1" applyFont="1" applyFill="1"/>
    <xf numFmtId="0" fontId="8" fillId="2" borderId="0" xfId="7" applyFont="1" applyFill="1" applyAlignment="1">
      <alignment horizontal="right"/>
    </xf>
    <xf numFmtId="0" fontId="5" fillId="2" borderId="0" xfId="7" applyFont="1" applyFill="1" applyAlignment="1">
      <alignment horizontal="right"/>
    </xf>
    <xf numFmtId="0" fontId="8" fillId="0" borderId="0" xfId="1" applyFont="1" applyAlignment="1">
      <alignment horizontal="right"/>
    </xf>
    <xf numFmtId="0" fontId="24" fillId="0" borderId="0" xfId="7" applyFont="1"/>
    <xf numFmtId="0" fontId="23" fillId="0" borderId="0" xfId="7" applyFont="1"/>
    <xf numFmtId="0" fontId="23" fillId="0" borderId="0" xfId="7" applyFont="1" applyAlignment="1">
      <alignment horizontal="right"/>
    </xf>
    <xf numFmtId="0" fontId="23" fillId="2" borderId="0" xfId="7" applyFont="1" applyFill="1" applyAlignment="1">
      <alignment horizontal="right"/>
    </xf>
    <xf numFmtId="0" fontId="24" fillId="0" borderId="0" xfId="7" applyFont="1" applyAlignment="1">
      <alignment horizontal="right"/>
    </xf>
    <xf numFmtId="0" fontId="24" fillId="2" borderId="0" xfId="7" applyFont="1" applyFill="1" applyAlignment="1">
      <alignment horizontal="right"/>
    </xf>
    <xf numFmtId="3" fontId="23" fillId="0" borderId="6" xfId="5" applyNumberFormat="1" applyFont="1" applyFill="1" applyBorder="1" applyAlignment="1">
      <alignment horizontal="right"/>
    </xf>
    <xf numFmtId="3" fontId="24" fillId="0" borderId="0" xfId="7" applyNumberFormat="1" applyFont="1"/>
    <xf numFmtId="3" fontId="24" fillId="0" borderId="0" xfId="5" applyNumberFormat="1" applyFont="1" applyFill="1" applyBorder="1" applyAlignment="1">
      <alignment horizontal="right"/>
    </xf>
    <xf numFmtId="3" fontId="24" fillId="0" borderId="5" xfId="5" applyNumberFormat="1" applyFont="1" applyFill="1" applyBorder="1" applyAlignment="1">
      <alignment horizontal="right"/>
    </xf>
    <xf numFmtId="3" fontId="24" fillId="0" borderId="6" xfId="5" applyNumberFormat="1" applyFont="1" applyFill="1" applyBorder="1" applyAlignment="1">
      <alignment horizontal="right"/>
    </xf>
    <xf numFmtId="41" fontId="24" fillId="0" borderId="6" xfId="5" applyNumberFormat="1" applyFont="1" applyFill="1" applyBorder="1" applyAlignment="1">
      <alignment horizontal="right"/>
    </xf>
    <xf numFmtId="3" fontId="24" fillId="2" borderId="6" xfId="5" applyNumberFormat="1" applyFont="1" applyFill="1" applyBorder="1" applyAlignment="1">
      <alignment horizontal="right"/>
    </xf>
    <xf numFmtId="0" fontId="24" fillId="2" borderId="0" xfId="7" applyFont="1" applyFill="1"/>
    <xf numFmtId="3" fontId="23" fillId="0" borderId="13" xfId="5" applyNumberFormat="1" applyFont="1" applyFill="1" applyBorder="1" applyAlignment="1">
      <alignment horizontal="right"/>
    </xf>
    <xf numFmtId="3" fontId="23" fillId="0" borderId="15" xfId="5" applyNumberFormat="1" applyFont="1" applyFill="1" applyBorder="1" applyAlignment="1">
      <alignment horizontal="right"/>
    </xf>
    <xf numFmtId="0" fontId="26" fillId="2" borderId="10" xfId="7" applyFont="1" applyFill="1" applyBorder="1" applyAlignment="1">
      <alignment horizontal="right"/>
    </xf>
    <xf numFmtId="41" fontId="23" fillId="0" borderId="0" xfId="5" applyNumberFormat="1" applyFont="1" applyFill="1" applyBorder="1" applyAlignment="1">
      <alignment horizontal="right"/>
    </xf>
    <xf numFmtId="3" fontId="24" fillId="0" borderId="0" xfId="7" applyNumberFormat="1" applyFont="1" applyAlignment="1">
      <alignment horizontal="right"/>
    </xf>
    <xf numFmtId="0" fontId="26" fillId="0" borderId="0" xfId="7" applyFont="1" applyAlignment="1">
      <alignment horizontal="right"/>
    </xf>
    <xf numFmtId="0" fontId="24" fillId="0" borderId="0" xfId="7" applyFont="1" applyAlignment="1">
      <alignment horizontal="left" wrapText="1" indent="3"/>
    </xf>
    <xf numFmtId="0" fontId="27" fillId="0" borderId="0" xfId="7" applyFont="1"/>
    <xf numFmtId="3" fontId="23" fillId="0" borderId="0" xfId="7" applyNumberFormat="1" applyFont="1" applyAlignment="1">
      <alignment horizontal="right"/>
    </xf>
    <xf numFmtId="3" fontId="23" fillId="0" borderId="6" xfId="5" applyNumberFormat="1" applyFont="1" applyFill="1" applyBorder="1"/>
    <xf numFmtId="0" fontId="24" fillId="0" borderId="0" xfId="7" applyFont="1" applyAlignment="1">
      <alignment horizontal="left" indent="1"/>
    </xf>
    <xf numFmtId="3" fontId="24" fillId="0" borderId="6" xfId="5" applyNumberFormat="1" applyFont="1" applyFill="1" applyBorder="1"/>
    <xf numFmtId="0" fontId="24" fillId="0" borderId="0" xfId="7" applyFont="1" applyAlignment="1">
      <alignment horizontal="left" indent="4"/>
    </xf>
    <xf numFmtId="0" fontId="24" fillId="0" borderId="0" xfId="7" applyFont="1" applyAlignment="1">
      <alignment horizontal="left" indent="6"/>
    </xf>
    <xf numFmtId="3" fontId="24" fillId="0" borderId="6" xfId="7" applyNumberFormat="1" applyFont="1" applyBorder="1"/>
    <xf numFmtId="3" fontId="24" fillId="0" borderId="6" xfId="7" applyNumberFormat="1" applyFont="1" applyBorder="1" applyAlignment="1">
      <alignment horizontal="right"/>
    </xf>
    <xf numFmtId="0" fontId="23" fillId="0" borderId="0" xfId="7" applyFont="1" applyAlignment="1">
      <alignment horizontal="left" vertical="center" wrapText="1"/>
    </xf>
    <xf numFmtId="0" fontId="23" fillId="0" borderId="14" xfId="7" applyFont="1" applyBorder="1" applyAlignment="1">
      <alignment horizontal="left"/>
    </xf>
    <xf numFmtId="3" fontId="23" fillId="0" borderId="13" xfId="5" applyNumberFormat="1" applyFont="1" applyFill="1" applyBorder="1"/>
    <xf numFmtId="170" fontId="24" fillId="0" borderId="0" xfId="7" applyNumberFormat="1" applyFont="1" applyAlignment="1">
      <alignment horizontal="right"/>
    </xf>
    <xf numFmtId="171" fontId="24" fillId="0" borderId="0" xfId="7" applyNumberFormat="1" applyFont="1"/>
    <xf numFmtId="0" fontId="7" fillId="0" borderId="0" xfId="1" applyFont="1"/>
    <xf numFmtId="0" fontId="7" fillId="0" borderId="0" xfId="1" applyFont="1" applyAlignment="1">
      <alignment horizontal="right"/>
    </xf>
    <xf numFmtId="0" fontId="25" fillId="0" borderId="0" xfId="7" applyFont="1"/>
    <xf numFmtId="0" fontId="25" fillId="0" borderId="0" xfId="7" applyFont="1" applyAlignment="1">
      <alignment horizontal="right"/>
    </xf>
    <xf numFmtId="0" fontId="19" fillId="0" borderId="0" xfId="1" applyFont="1" applyAlignment="1">
      <alignment vertical="top"/>
    </xf>
    <xf numFmtId="0" fontId="19" fillId="2" borderId="0" xfId="1" applyFont="1" applyFill="1" applyAlignment="1">
      <alignment horizontal="right"/>
    </xf>
    <xf numFmtId="0" fontId="25" fillId="2" borderId="0" xfId="7" applyFont="1" applyFill="1"/>
    <xf numFmtId="0" fontId="25" fillId="2" borderId="0" xfId="7" applyFont="1" applyFill="1" applyAlignment="1">
      <alignment horizontal="right"/>
    </xf>
    <xf numFmtId="0" fontId="23" fillId="2" borderId="1" xfId="7" applyFont="1" applyFill="1" applyBorder="1"/>
    <xf numFmtId="172" fontId="23" fillId="2" borderId="2" xfId="7" applyNumberFormat="1" applyFont="1" applyFill="1" applyBorder="1" applyAlignment="1">
      <alignment horizontal="right"/>
    </xf>
    <xf numFmtId="172" fontId="23" fillId="2" borderId="2" xfId="7" applyNumberFormat="1" applyFont="1" applyFill="1" applyBorder="1"/>
    <xf numFmtId="172" fontId="23" fillId="2" borderId="3" xfId="7" applyNumberFormat="1" applyFont="1" applyFill="1" applyBorder="1"/>
    <xf numFmtId="0" fontId="24" fillId="2" borderId="4" xfId="7" applyFont="1" applyFill="1" applyBorder="1" applyAlignment="1">
      <alignment horizontal="left" indent="1"/>
    </xf>
    <xf numFmtId="172" fontId="24" fillId="2" borderId="5" xfId="7" applyNumberFormat="1" applyFont="1" applyFill="1" applyBorder="1" applyAlignment="1">
      <alignment horizontal="right"/>
    </xf>
    <xf numFmtId="172" fontId="24" fillId="2" borderId="5" xfId="7" applyNumberFormat="1" applyFont="1" applyFill="1" applyBorder="1"/>
    <xf numFmtId="172" fontId="24" fillId="2" borderId="6" xfId="7" applyNumberFormat="1" applyFont="1" applyFill="1" applyBorder="1"/>
    <xf numFmtId="172" fontId="24" fillId="2" borderId="5" xfId="5" applyNumberFormat="1" applyFont="1" applyFill="1" applyBorder="1" applyAlignment="1">
      <alignment horizontal="right"/>
    </xf>
    <xf numFmtId="172" fontId="24" fillId="2" borderId="5" xfId="5" applyNumberFormat="1" applyFont="1" applyFill="1" applyBorder="1"/>
    <xf numFmtId="172" fontId="24" fillId="2" borderId="6" xfId="5" applyNumberFormat="1" applyFont="1" applyFill="1" applyBorder="1"/>
    <xf numFmtId="0" fontId="23" fillId="2" borderId="4" xfId="7" applyFont="1" applyFill="1" applyBorder="1"/>
    <xf numFmtId="172" fontId="23" fillId="2" borderId="5" xfId="7" applyNumberFormat="1" applyFont="1" applyFill="1" applyBorder="1" applyAlignment="1">
      <alignment horizontal="right"/>
    </xf>
    <xf numFmtId="172" fontId="23" fillId="2" borderId="5" xfId="7" applyNumberFormat="1" applyFont="1" applyFill="1" applyBorder="1"/>
    <xf numFmtId="172" fontId="23" fillId="2" borderId="6" xfId="7" applyNumberFormat="1" applyFont="1" applyFill="1" applyBorder="1"/>
    <xf numFmtId="172" fontId="24" fillId="2" borderId="6" xfId="5" applyNumberFormat="1" applyFont="1" applyFill="1" applyBorder="1" applyAlignment="1">
      <alignment horizontal="right"/>
    </xf>
    <xf numFmtId="172" fontId="24" fillId="2" borderId="5" xfId="5" quotePrefix="1" applyNumberFormat="1" applyFont="1" applyFill="1" applyBorder="1" applyAlignment="1">
      <alignment horizontal="right"/>
    </xf>
    <xf numFmtId="172" fontId="24" fillId="2" borderId="6" xfId="5" quotePrefix="1" applyNumberFormat="1" applyFont="1" applyFill="1" applyBorder="1" applyAlignment="1">
      <alignment horizontal="right"/>
    </xf>
    <xf numFmtId="0" fontId="23" fillId="2" borderId="12" xfId="7" applyFont="1" applyFill="1" applyBorder="1" applyAlignment="1">
      <alignment horizontal="left"/>
    </xf>
    <xf numFmtId="172" fontId="23" fillId="2" borderId="15" xfId="5" applyNumberFormat="1" applyFont="1" applyFill="1" applyBorder="1" applyAlignment="1">
      <alignment horizontal="right"/>
    </xf>
    <xf numFmtId="172" fontId="23" fillId="2" borderId="15" xfId="5" applyNumberFormat="1" applyFont="1" applyFill="1" applyBorder="1"/>
    <xf numFmtId="172" fontId="23" fillId="2" borderId="13" xfId="5" applyNumberFormat="1" applyFont="1" applyFill="1" applyBorder="1"/>
    <xf numFmtId="0" fontId="7" fillId="2" borderId="0" xfId="7" applyFont="1" applyFill="1"/>
    <xf numFmtId="0" fontId="7" fillId="2" borderId="0" xfId="7" applyFont="1" applyFill="1" applyAlignment="1">
      <alignment horizontal="right"/>
    </xf>
    <xf numFmtId="0" fontId="24" fillId="2" borderId="0" xfId="3" applyFont="1" applyFill="1" applyAlignment="1">
      <alignment horizontal="right"/>
    </xf>
    <xf numFmtId="0" fontId="23" fillId="0" borderId="10" xfId="3" applyFont="1" applyBorder="1"/>
    <xf numFmtId="0" fontId="24" fillId="0" borderId="0" xfId="3" applyFont="1" applyAlignment="1">
      <alignment horizontal="left" indent="1"/>
    </xf>
    <xf numFmtId="0" fontId="24" fillId="0" borderId="0" xfId="3" applyFont="1" applyAlignment="1">
      <alignment horizontal="left" indent="3"/>
    </xf>
    <xf numFmtId="0" fontId="24" fillId="0" borderId="0" xfId="3" applyFont="1" applyAlignment="1">
      <alignment horizontal="left" indent="5"/>
    </xf>
    <xf numFmtId="0" fontId="23" fillId="0" borderId="0" xfId="3" applyFont="1" applyAlignment="1">
      <alignment vertical="center"/>
    </xf>
    <xf numFmtId="0" fontId="23" fillId="0" borderId="0" xfId="3" applyFont="1"/>
    <xf numFmtId="0" fontId="24" fillId="0" borderId="11" xfId="3" applyFont="1" applyBorder="1" applyAlignment="1">
      <alignment horizontal="left" indent="1"/>
    </xf>
    <xf numFmtId="3" fontId="24" fillId="0" borderId="0" xfId="3" applyNumberFormat="1" applyFont="1" applyAlignment="1">
      <alignment horizontal="right" vertical="center"/>
    </xf>
    <xf numFmtId="0" fontId="23" fillId="0" borderId="4" xfId="6" applyFont="1" applyBorder="1"/>
    <xf numFmtId="41" fontId="23" fillId="2" borderId="1" xfId="1" applyNumberFormat="1" applyFont="1" applyFill="1" applyBorder="1"/>
    <xf numFmtId="41" fontId="23" fillId="2" borderId="2" xfId="1" applyNumberFormat="1" applyFont="1" applyFill="1" applyBorder="1"/>
    <xf numFmtId="41" fontId="23" fillId="2" borderId="6" xfId="1" applyNumberFormat="1" applyFont="1" applyFill="1" applyBorder="1"/>
    <xf numFmtId="3" fontId="23" fillId="2" borderId="5" xfId="1" applyNumberFormat="1" applyFont="1" applyFill="1" applyBorder="1"/>
    <xf numFmtId="41" fontId="23" fillId="2" borderId="4" xfId="1" applyNumberFormat="1" applyFont="1" applyFill="1" applyBorder="1"/>
    <xf numFmtId="41" fontId="23" fillId="2" borderId="5" xfId="1" applyNumberFormat="1" applyFont="1" applyFill="1" applyBorder="1"/>
    <xf numFmtId="0" fontId="23" fillId="0" borderId="4" xfId="6" applyFont="1" applyBorder="1" applyAlignment="1">
      <alignment horizontal="left" indent="1"/>
    </xf>
    <xf numFmtId="41" fontId="24" fillId="2" borderId="4" xfId="1" applyNumberFormat="1" applyFont="1" applyFill="1" applyBorder="1"/>
    <xf numFmtId="41" fontId="24" fillId="2" borderId="5" xfId="1" applyNumberFormat="1" applyFont="1" applyFill="1" applyBorder="1"/>
    <xf numFmtId="41" fontId="24" fillId="2" borderId="6" xfId="1" applyNumberFormat="1" applyFont="1" applyFill="1" applyBorder="1"/>
    <xf numFmtId="3" fontId="24" fillId="2" borderId="5" xfId="1" applyNumberFormat="1" applyFont="1" applyFill="1" applyBorder="1"/>
    <xf numFmtId="0" fontId="24" fillId="2" borderId="5" xfId="1" applyFont="1" applyFill="1" applyBorder="1"/>
    <xf numFmtId="0" fontId="24" fillId="2" borderId="4" xfId="1" applyFont="1" applyFill="1" applyBorder="1" applyAlignment="1">
      <alignment horizontal="left" indent="2"/>
    </xf>
    <xf numFmtId="0" fontId="24" fillId="2" borderId="4" xfId="1" applyFont="1" applyFill="1" applyBorder="1"/>
    <xf numFmtId="41" fontId="24" fillId="2" borderId="5" xfId="1" applyNumberFormat="1" applyFont="1" applyFill="1" applyBorder="1" applyAlignment="1">
      <alignment horizontal="right"/>
    </xf>
    <xf numFmtId="41" fontId="24" fillId="2" borderId="4" xfId="1" applyNumberFormat="1" applyFont="1" applyFill="1" applyBorder="1" applyAlignment="1">
      <alignment horizontal="right"/>
    </xf>
    <xf numFmtId="41" fontId="24" fillId="2" borderId="6" xfId="1" applyNumberFormat="1" applyFont="1" applyFill="1" applyBorder="1" applyAlignment="1">
      <alignment horizontal="right"/>
    </xf>
    <xf numFmtId="0" fontId="24" fillId="2" borderId="5" xfId="1" applyFont="1" applyFill="1" applyBorder="1" applyAlignment="1">
      <alignment horizontal="right"/>
    </xf>
    <xf numFmtId="41" fontId="23" fillId="2" borderId="5" xfId="1" applyNumberFormat="1" applyFont="1" applyFill="1" applyBorder="1" applyAlignment="1">
      <alignment horizontal="right" vertical="center"/>
    </xf>
    <xf numFmtId="0" fontId="23" fillId="0" borderId="4" xfId="6" applyFont="1" applyBorder="1" applyAlignment="1">
      <alignment horizontal="left" vertical="top" wrapText="1" indent="1"/>
    </xf>
    <xf numFmtId="41" fontId="23" fillId="2" borderId="8" xfId="1" applyNumberFormat="1" applyFont="1" applyFill="1" applyBorder="1" applyAlignment="1">
      <alignment horizontal="right" vertical="center"/>
    </xf>
    <xf numFmtId="41" fontId="23" fillId="2" borderId="7" xfId="1" applyNumberFormat="1" applyFont="1" applyFill="1" applyBorder="1" applyAlignment="1">
      <alignment horizontal="right" vertical="center"/>
    </xf>
    <xf numFmtId="41" fontId="23" fillId="2" borderId="6" xfId="1" applyNumberFormat="1" applyFont="1" applyFill="1" applyBorder="1" applyAlignment="1">
      <alignment horizontal="right" vertical="center"/>
    </xf>
    <xf numFmtId="41" fontId="23" fillId="2" borderId="6" xfId="1" applyNumberFormat="1" applyFont="1" applyFill="1" applyBorder="1" applyAlignment="1">
      <alignment vertical="center"/>
    </xf>
    <xf numFmtId="0" fontId="24" fillId="2" borderId="8" xfId="1" applyFont="1" applyFill="1" applyBorder="1" applyAlignment="1">
      <alignment horizontal="right" vertical="center"/>
    </xf>
    <xf numFmtId="0" fontId="23" fillId="0" borderId="12" xfId="6" applyFont="1" applyBorder="1" applyAlignment="1">
      <alignment horizontal="left" indent="1"/>
    </xf>
    <xf numFmtId="41" fontId="23" fillId="2" borderId="9" xfId="1" applyNumberFormat="1" applyFont="1" applyFill="1" applyBorder="1"/>
    <xf numFmtId="41" fontId="23" fillId="2" borderId="13" xfId="1" applyNumberFormat="1" applyFont="1" applyFill="1" applyBorder="1"/>
    <xf numFmtId="0" fontId="23" fillId="2" borderId="5" xfId="1" applyFont="1" applyFill="1" applyBorder="1"/>
    <xf numFmtId="168" fontId="23" fillId="2" borderId="6" xfId="1" applyNumberFormat="1" applyFont="1" applyFill="1" applyBorder="1"/>
    <xf numFmtId="0" fontId="24" fillId="2" borderId="0" xfId="1" applyFont="1" applyFill="1"/>
    <xf numFmtId="0" fontId="23" fillId="0" borderId="12" xfId="6" applyFont="1" applyBorder="1" applyAlignment="1">
      <alignment horizontal="left"/>
    </xf>
    <xf numFmtId="0" fontId="23" fillId="2" borderId="15" xfId="1" applyFont="1" applyFill="1" applyBorder="1"/>
    <xf numFmtId="0" fontId="23" fillId="2" borderId="14" xfId="1" applyFont="1" applyFill="1" applyBorder="1"/>
    <xf numFmtId="168" fontId="23" fillId="2" borderId="13" xfId="1" applyNumberFormat="1" applyFont="1" applyFill="1" applyBorder="1"/>
    <xf numFmtId="0" fontId="24" fillId="0" borderId="0" xfId="6" applyFont="1" applyAlignment="1">
      <alignment horizontal="left"/>
    </xf>
    <xf numFmtId="0" fontId="24" fillId="2" borderId="0" xfId="1" applyFont="1" applyFill="1" applyAlignment="1">
      <alignment horizontal="left" vertical="center"/>
    </xf>
    <xf numFmtId="0" fontId="30" fillId="2" borderId="0" xfId="0" applyFont="1" applyFill="1"/>
    <xf numFmtId="170" fontId="30" fillId="2" borderId="0" xfId="0" applyNumberFormat="1" applyFont="1" applyFill="1" applyAlignment="1">
      <alignment horizontal="right"/>
    </xf>
    <xf numFmtId="3" fontId="32" fillId="2" borderId="0" xfId="0" applyNumberFormat="1" applyFont="1" applyFill="1" applyAlignment="1">
      <alignment horizontal="right"/>
    </xf>
    <xf numFmtId="0" fontId="30" fillId="2" borderId="0" xfId="0" applyFont="1" applyFill="1" applyAlignment="1">
      <alignment horizontal="right"/>
    </xf>
    <xf numFmtId="0" fontId="31" fillId="2" borderId="0" xfId="0" applyFont="1" applyFill="1" applyAlignment="1">
      <alignment horizontal="center"/>
    </xf>
    <xf numFmtId="165" fontId="30" fillId="2" borderId="0" xfId="0" applyNumberFormat="1" applyFont="1" applyFill="1"/>
    <xf numFmtId="165" fontId="30" fillId="2" borderId="5" xfId="5" applyNumberFormat="1" applyFont="1" applyFill="1" applyBorder="1"/>
    <xf numFmtId="167" fontId="30" fillId="2" borderId="0" xfId="0" applyNumberFormat="1" applyFont="1" applyFill="1"/>
    <xf numFmtId="0" fontId="32" fillId="2" borderId="14" xfId="0" applyFont="1" applyFill="1" applyBorder="1" applyAlignment="1">
      <alignment horizontal="left"/>
    </xf>
    <xf numFmtId="165" fontId="32" fillId="2" borderId="15" xfId="5" applyNumberFormat="1" applyFont="1" applyFill="1" applyBorder="1"/>
    <xf numFmtId="171" fontId="30" fillId="2" borderId="2" xfId="0" applyNumberFormat="1" applyFont="1" applyFill="1" applyBorder="1"/>
    <xf numFmtId="171" fontId="30" fillId="2" borderId="0" xfId="0" applyNumberFormat="1" applyFont="1" applyFill="1"/>
    <xf numFmtId="171" fontId="30" fillId="2" borderId="5" xfId="0" applyNumberFormat="1" applyFont="1" applyFill="1" applyBorder="1"/>
    <xf numFmtId="0" fontId="32" fillId="2" borderId="12" xfId="0" applyFont="1" applyFill="1" applyBorder="1" applyAlignment="1">
      <alignment horizontal="left" vertical="center" indent="1"/>
    </xf>
    <xf numFmtId="171" fontId="32" fillId="2" borderId="15" xfId="5" applyNumberFormat="1" applyFont="1" applyFill="1" applyBorder="1" applyAlignment="1">
      <alignment vertical="center"/>
    </xf>
    <xf numFmtId="3" fontId="23" fillId="2" borderId="15" xfId="7" applyNumberFormat="1" applyFont="1" applyFill="1" applyBorder="1" applyAlignment="1">
      <alignment horizontal="right"/>
    </xf>
    <xf numFmtId="0" fontId="24" fillId="0" borderId="2" xfId="7" applyFont="1" applyBorder="1"/>
    <xf numFmtId="0" fontId="24" fillId="0" borderId="5" xfId="7" applyFont="1" applyBorder="1" applyAlignment="1">
      <alignment horizontal="center"/>
    </xf>
    <xf numFmtId="0" fontId="24" fillId="0" borderId="8" xfId="7" applyFont="1" applyBorder="1"/>
    <xf numFmtId="0" fontId="23" fillId="0" borderId="5" xfId="7" applyFont="1" applyBorder="1"/>
    <xf numFmtId="0" fontId="24" fillId="0" borderId="5" xfId="7" applyFont="1" applyBorder="1" applyAlignment="1">
      <alignment horizontal="left" indent="1"/>
    </xf>
    <xf numFmtId="0" fontId="24" fillId="0" borderId="5" xfId="7" applyFont="1" applyBorder="1" applyAlignment="1">
      <alignment horizontal="left" indent="4"/>
    </xf>
    <xf numFmtId="0" fontId="24" fillId="0" borderId="5" xfId="7" applyFont="1" applyBorder="1" applyAlignment="1">
      <alignment horizontal="left" wrapText="1" indent="4"/>
    </xf>
    <xf numFmtId="0" fontId="24" fillId="0" borderId="5" xfId="7" applyFont="1" applyBorder="1" applyAlignment="1">
      <alignment horizontal="left" indent="5"/>
    </xf>
    <xf numFmtId="0" fontId="24" fillId="2" borderId="5" xfId="7" applyFont="1" applyFill="1" applyBorder="1" applyAlignment="1">
      <alignment horizontal="left" wrapText="1" indent="4"/>
    </xf>
    <xf numFmtId="0" fontId="24" fillId="0" borderId="5" xfId="7" applyFont="1" applyBorder="1" applyAlignment="1">
      <alignment horizontal="left" wrapText="1" indent="1"/>
    </xf>
    <xf numFmtId="0" fontId="24" fillId="0" borderId="5" xfId="7" applyFont="1" applyBorder="1" applyAlignment="1">
      <alignment horizontal="left" indent="6"/>
    </xf>
    <xf numFmtId="0" fontId="23" fillId="0" borderId="15" xfId="7" applyFont="1" applyBorder="1" applyAlignment="1">
      <alignment horizontal="left" indent="1"/>
    </xf>
    <xf numFmtId="3" fontId="32" fillId="0" borderId="6" xfId="5" applyNumberFormat="1" applyFont="1" applyFill="1" applyBorder="1" applyAlignment="1">
      <alignment horizontal="right"/>
    </xf>
    <xf numFmtId="3" fontId="32" fillId="0" borderId="5" xfId="5" applyNumberFormat="1" applyFont="1" applyFill="1" applyBorder="1" applyAlignment="1">
      <alignment horizontal="right"/>
    </xf>
    <xf numFmtId="3" fontId="32" fillId="2" borderId="5" xfId="7" applyNumberFormat="1" applyFont="1" applyFill="1" applyBorder="1" applyAlignment="1">
      <alignment horizontal="right"/>
    </xf>
    <xf numFmtId="3" fontId="30" fillId="0" borderId="5" xfId="5" applyNumberFormat="1" applyFont="1" applyFill="1" applyBorder="1" applyAlignment="1">
      <alignment horizontal="right"/>
    </xf>
    <xf numFmtId="3" fontId="30" fillId="0" borderId="6" xfId="5" applyNumberFormat="1" applyFont="1" applyFill="1" applyBorder="1" applyAlignment="1">
      <alignment horizontal="right"/>
    </xf>
    <xf numFmtId="41" fontId="30" fillId="0" borderId="6" xfId="5" applyNumberFormat="1" applyFont="1" applyFill="1" applyBorder="1" applyAlignment="1">
      <alignment horizontal="right"/>
    </xf>
    <xf numFmtId="3" fontId="30" fillId="2" borderId="5" xfId="7" applyNumberFormat="1" applyFont="1" applyFill="1" applyBorder="1" applyAlignment="1">
      <alignment horizontal="right"/>
    </xf>
    <xf numFmtId="3" fontId="30" fillId="2" borderId="6" xfId="5" applyNumberFormat="1" applyFont="1" applyFill="1" applyBorder="1" applyAlignment="1">
      <alignment horizontal="right"/>
    </xf>
    <xf numFmtId="3" fontId="30" fillId="2" borderId="5" xfId="5" applyNumberFormat="1" applyFont="1" applyFill="1" applyBorder="1" applyAlignment="1">
      <alignment horizontal="right"/>
    </xf>
    <xf numFmtId="41" fontId="30" fillId="2" borderId="5" xfId="5" applyNumberFormat="1" applyFont="1" applyFill="1" applyBorder="1" applyAlignment="1">
      <alignment horizontal="right"/>
    </xf>
    <xf numFmtId="0" fontId="30" fillId="2" borderId="1" xfId="1" applyFont="1" applyFill="1" applyBorder="1" applyAlignment="1">
      <alignment horizontal="center" vertical="center"/>
    </xf>
    <xf numFmtId="0" fontId="30" fillId="2" borderId="5" xfId="1" applyFont="1" applyFill="1" applyBorder="1" applyAlignment="1">
      <alignment horizontal="center" vertical="center"/>
    </xf>
    <xf numFmtId="0" fontId="30" fillId="2" borderId="8" xfId="1" applyFont="1" applyFill="1" applyBorder="1" applyAlignment="1">
      <alignment horizontal="center" vertical="center"/>
    </xf>
    <xf numFmtId="173" fontId="32" fillId="2" borderId="5" xfId="8" applyNumberFormat="1" applyFont="1" applyFill="1" applyBorder="1"/>
    <xf numFmtId="173" fontId="30" fillId="2" borderId="5" xfId="8" applyNumberFormat="1" applyFont="1" applyFill="1" applyBorder="1"/>
    <xf numFmtId="173" fontId="32" fillId="2" borderId="2" xfId="8" applyNumberFormat="1" applyFont="1" applyFill="1" applyBorder="1"/>
    <xf numFmtId="173" fontId="32" fillId="2" borderId="8" xfId="8" applyNumberFormat="1" applyFont="1" applyFill="1" applyBorder="1" applyAlignment="1">
      <alignment vertical="top"/>
    </xf>
    <xf numFmtId="173" fontId="30" fillId="2" borderId="8" xfId="8" applyNumberFormat="1" applyFont="1" applyFill="1" applyBorder="1"/>
    <xf numFmtId="3" fontId="32" fillId="0" borderId="3" xfId="2" applyNumberFormat="1" applyFont="1" applyFill="1" applyBorder="1" applyAlignment="1"/>
    <xf numFmtId="3" fontId="32" fillId="2" borderId="2" xfId="2" applyNumberFormat="1" applyFont="1" applyFill="1" applyBorder="1" applyAlignment="1"/>
    <xf numFmtId="173" fontId="32" fillId="2" borderId="6" xfId="8" applyNumberFormat="1" applyFont="1" applyFill="1" applyBorder="1"/>
    <xf numFmtId="3" fontId="30" fillId="0" borderId="6" xfId="2" applyNumberFormat="1" applyFont="1" applyFill="1" applyBorder="1" applyAlignment="1"/>
    <xf numFmtId="3" fontId="30" fillId="2" borderId="5" xfId="2" applyNumberFormat="1" applyFont="1" applyFill="1" applyBorder="1" applyAlignment="1"/>
    <xf numFmtId="3" fontId="30" fillId="0" borderId="6" xfId="2" applyNumberFormat="1" applyFont="1" applyFill="1" applyBorder="1" applyAlignment="1">
      <alignment horizontal="right"/>
    </xf>
    <xf numFmtId="3" fontId="30" fillId="2" borderId="5" xfId="2" applyNumberFormat="1" applyFont="1" applyFill="1" applyBorder="1" applyAlignment="1">
      <alignment horizontal="right"/>
    </xf>
    <xf numFmtId="173" fontId="30" fillId="2" borderId="6" xfId="8" applyNumberFormat="1" applyFont="1" applyFill="1" applyBorder="1"/>
    <xf numFmtId="3" fontId="32" fillId="0" borderId="6" xfId="1" applyNumberFormat="1" applyFont="1" applyBorder="1" applyAlignment="1">
      <alignment horizontal="right"/>
    </xf>
    <xf numFmtId="3" fontId="32" fillId="2" borderId="5" xfId="1" applyNumberFormat="1" applyFont="1" applyFill="1" applyBorder="1" applyAlignment="1">
      <alignment horizontal="right"/>
    </xf>
    <xf numFmtId="3" fontId="32" fillId="0" borderId="3" xfId="2" applyNumberFormat="1" applyFont="1" applyFill="1" applyBorder="1" applyAlignment="1">
      <alignment horizontal="right"/>
    </xf>
    <xf numFmtId="3" fontId="32" fillId="2" borderId="2" xfId="2" applyNumberFormat="1" applyFont="1" applyFill="1" applyBorder="1" applyAlignment="1">
      <alignment horizontal="right"/>
    </xf>
    <xf numFmtId="173" fontId="32" fillId="2" borderId="3" xfId="8" applyNumberFormat="1" applyFont="1" applyFill="1" applyBorder="1"/>
    <xf numFmtId="3" fontId="32" fillId="0" borderId="5" xfId="2" applyNumberFormat="1" applyFont="1" applyFill="1" applyBorder="1"/>
    <xf numFmtId="3" fontId="32" fillId="0" borderId="6" xfId="2" applyNumberFormat="1" applyFont="1" applyFill="1" applyBorder="1" applyAlignment="1">
      <alignment horizontal="right"/>
    </xf>
    <xf numFmtId="3" fontId="32" fillId="2" borderId="5" xfId="2" applyNumberFormat="1" applyFont="1" applyFill="1" applyBorder="1" applyAlignment="1">
      <alignment horizontal="right"/>
    </xf>
    <xf numFmtId="3" fontId="32" fillId="0" borderId="9" xfId="2" applyNumberFormat="1" applyFont="1" applyFill="1" applyBorder="1" applyAlignment="1">
      <alignment horizontal="right" vertical="top"/>
    </xf>
    <xf numFmtId="3" fontId="32" fillId="2" borderId="8" xfId="2" applyNumberFormat="1" applyFont="1" applyFill="1" applyBorder="1" applyAlignment="1">
      <alignment horizontal="right" vertical="top"/>
    </xf>
    <xf numFmtId="173" fontId="32" fillId="2" borderId="9" xfId="8" applyNumberFormat="1" applyFont="1" applyFill="1" applyBorder="1" applyAlignment="1">
      <alignment vertical="top"/>
    </xf>
    <xf numFmtId="3" fontId="30" fillId="0" borderId="9" xfId="2" applyNumberFormat="1" applyFont="1" applyFill="1" applyBorder="1" applyAlignment="1">
      <alignment horizontal="right"/>
    </xf>
    <xf numFmtId="3" fontId="30" fillId="2" borderId="8" xfId="2" applyNumberFormat="1" applyFont="1" applyFill="1" applyBorder="1" applyAlignment="1">
      <alignment horizontal="right"/>
    </xf>
    <xf numFmtId="173" fontId="30" fillId="2" borderId="9" xfId="8" applyNumberFormat="1" applyFont="1" applyFill="1" applyBorder="1"/>
    <xf numFmtId="3" fontId="30" fillId="2" borderId="5" xfId="1" applyNumberFormat="1" applyFont="1" applyFill="1" applyBorder="1" applyAlignment="1">
      <alignment horizontal="right"/>
    </xf>
    <xf numFmtId="0" fontId="8" fillId="0" borderId="0" xfId="7" applyFont="1" applyAlignment="1">
      <alignment horizontal="left" indent="4"/>
    </xf>
    <xf numFmtId="3" fontId="32" fillId="0" borderId="6" xfId="5" applyNumberFormat="1" applyFont="1" applyFill="1" applyBorder="1"/>
    <xf numFmtId="3" fontId="32" fillId="2" borderId="5" xfId="5" applyNumberFormat="1" applyFont="1" applyFill="1" applyBorder="1"/>
    <xf numFmtId="3" fontId="32" fillId="2" borderId="6" xfId="7" applyNumberFormat="1" applyFont="1" applyFill="1" applyBorder="1" applyAlignment="1">
      <alignment horizontal="right"/>
    </xf>
    <xf numFmtId="3" fontId="30" fillId="0" borderId="6" xfId="5" applyNumberFormat="1" applyFont="1" applyFill="1" applyBorder="1"/>
    <xf numFmtId="3" fontId="30" fillId="2" borderId="5" xfId="5" applyNumberFormat="1" applyFont="1" applyFill="1" applyBorder="1"/>
    <xf numFmtId="3" fontId="30" fillId="2" borderId="6" xfId="7" applyNumberFormat="1" applyFont="1" applyFill="1" applyBorder="1" applyAlignment="1">
      <alignment horizontal="right"/>
    </xf>
    <xf numFmtId="3" fontId="30" fillId="0" borderId="6" xfId="7" applyNumberFormat="1" applyFont="1" applyBorder="1"/>
    <xf numFmtId="3" fontId="30" fillId="2" borderId="5" xfId="7" applyNumberFormat="1" applyFont="1" applyFill="1" applyBorder="1"/>
    <xf numFmtId="3" fontId="30" fillId="0" borderId="6" xfId="7" applyNumberFormat="1" applyFont="1" applyBorder="1" applyAlignment="1">
      <alignment horizontal="right"/>
    </xf>
    <xf numFmtId="3" fontId="32" fillId="0" borderId="13" xfId="5" applyNumberFormat="1" applyFont="1" applyFill="1" applyBorder="1"/>
    <xf numFmtId="3" fontId="32" fillId="2" borderId="15" xfId="5" applyNumberFormat="1" applyFont="1" applyFill="1" applyBorder="1"/>
    <xf numFmtId="3" fontId="32" fillId="2" borderId="13" xfId="7" applyNumberFormat="1" applyFont="1" applyFill="1" applyBorder="1" applyAlignment="1">
      <alignment horizontal="right"/>
    </xf>
    <xf numFmtId="3" fontId="32" fillId="2" borderId="15" xfId="7" applyNumberFormat="1" applyFont="1" applyFill="1" applyBorder="1" applyAlignment="1">
      <alignment horizontal="right"/>
    </xf>
    <xf numFmtId="165" fontId="30" fillId="2" borderId="2" xfId="5" applyNumberFormat="1" applyFont="1" applyFill="1" applyBorder="1"/>
    <xf numFmtId="0" fontId="32" fillId="2" borderId="1" xfId="0" applyFont="1" applyFill="1" applyBorder="1"/>
    <xf numFmtId="0" fontId="3" fillId="0" borderId="6" xfId="1" applyFont="1" applyBorder="1"/>
    <xf numFmtId="0" fontId="2" fillId="0" borderId="6" xfId="1" applyFont="1" applyBorder="1"/>
    <xf numFmtId="0" fontId="8" fillId="2" borderId="0" xfId="1" applyFont="1" applyFill="1" applyAlignment="1">
      <alignment horizontal="right"/>
    </xf>
    <xf numFmtId="3" fontId="30" fillId="2" borderId="2" xfId="0" applyNumberFormat="1" applyFont="1" applyFill="1" applyBorder="1"/>
    <xf numFmtId="3" fontId="30" fillId="2" borderId="5" xfId="0" applyNumberFormat="1" applyFont="1" applyFill="1" applyBorder="1"/>
    <xf numFmtId="3" fontId="30" fillId="2" borderId="8" xfId="0" applyNumberFormat="1" applyFont="1" applyFill="1" applyBorder="1"/>
    <xf numFmtId="0" fontId="30" fillId="0" borderId="0" xfId="1" applyFont="1"/>
    <xf numFmtId="0" fontId="30" fillId="2" borderId="0" xfId="1" applyFont="1" applyFill="1"/>
    <xf numFmtId="3" fontId="30" fillId="2" borderId="0" xfId="1" applyNumberFormat="1" applyFont="1" applyFill="1"/>
    <xf numFmtId="0" fontId="30" fillId="2" borderId="0" xfId="1" applyFont="1" applyFill="1" applyAlignment="1">
      <alignment horizontal="right"/>
    </xf>
    <xf numFmtId="0" fontId="33" fillId="2" borderId="0" xfId="1" applyFont="1" applyFill="1" applyAlignment="1">
      <alignment horizontal="right"/>
    </xf>
    <xf numFmtId="0" fontId="30" fillId="2" borderId="0" xfId="1" applyFont="1" applyFill="1" applyAlignment="1">
      <alignment vertical="center"/>
    </xf>
    <xf numFmtId="0" fontId="30" fillId="2" borderId="0" xfId="1" applyFont="1" applyFill="1" applyAlignment="1">
      <alignment vertical="top"/>
    </xf>
    <xf numFmtId="3" fontId="8" fillId="2" borderId="0" xfId="1" applyNumberFormat="1" applyFont="1" applyFill="1"/>
    <xf numFmtId="0" fontId="8" fillId="2" borderId="0" xfId="1" applyFont="1" applyFill="1" applyAlignment="1">
      <alignment horizontal="left"/>
    </xf>
    <xf numFmtId="0" fontId="9" fillId="2" borderId="0" xfId="1" applyFont="1" applyFill="1" applyAlignment="1">
      <alignment horizontal="right"/>
    </xf>
    <xf numFmtId="0" fontId="8" fillId="2" borderId="0" xfId="1" applyFont="1" applyFill="1" applyAlignment="1">
      <alignment vertical="center"/>
    </xf>
    <xf numFmtId="41" fontId="8" fillId="2" borderId="0" xfId="1" applyNumberFormat="1" applyFont="1" applyFill="1" applyAlignment="1">
      <alignment vertical="center"/>
    </xf>
    <xf numFmtId="0" fontId="8" fillId="2" borderId="0" xfId="1" applyFont="1" applyFill="1" applyAlignment="1">
      <alignment vertical="top"/>
    </xf>
    <xf numFmtId="41" fontId="8" fillId="2" borderId="0" xfId="1" applyNumberFormat="1" applyFont="1" applyFill="1"/>
    <xf numFmtId="0" fontId="42" fillId="2" borderId="0" xfId="1" applyFont="1" applyFill="1"/>
    <xf numFmtId="0" fontId="43" fillId="2" borderId="0" xfId="10" applyFont="1" applyFill="1" applyAlignment="1">
      <alignment horizontal="right" vertical="center"/>
    </xf>
    <xf numFmtId="0" fontId="7" fillId="2" borderId="0" xfId="1" applyFont="1" applyFill="1" applyAlignment="1">
      <alignment horizontal="right"/>
    </xf>
    <xf numFmtId="0" fontId="7" fillId="2" borderId="0" xfId="1" applyFont="1" applyFill="1"/>
    <xf numFmtId="0" fontId="30" fillId="2" borderId="0" xfId="1" applyFont="1" applyFill="1" applyAlignment="1">
      <alignment horizontal="left" vertical="center"/>
    </xf>
    <xf numFmtId="0" fontId="33" fillId="2" borderId="0" xfId="1" applyFont="1" applyFill="1"/>
    <xf numFmtId="3" fontId="30" fillId="2" borderId="0" xfId="1" applyNumberFormat="1" applyFont="1" applyFill="1" applyAlignment="1">
      <alignment vertical="top"/>
    </xf>
    <xf numFmtId="0" fontId="30" fillId="2" borderId="0" xfId="1" applyFont="1" applyFill="1" applyAlignment="1">
      <alignment horizontal="center" vertical="center"/>
    </xf>
    <xf numFmtId="0" fontId="44" fillId="2" borderId="0" xfId="10" applyFont="1" applyFill="1" applyAlignment="1">
      <alignment horizontal="right" vertical="center"/>
    </xf>
    <xf numFmtId="0" fontId="32" fillId="2" borderId="0" xfId="1" applyFont="1" applyFill="1" applyAlignment="1">
      <alignment horizontal="right"/>
    </xf>
    <xf numFmtId="3" fontId="30" fillId="2" borderId="0" xfId="1" applyNumberFormat="1" applyFont="1" applyFill="1" applyAlignment="1">
      <alignment horizontal="right"/>
    </xf>
    <xf numFmtId="3" fontId="32" fillId="2" borderId="0" xfId="1" applyNumberFormat="1" applyFont="1" applyFill="1" applyAlignment="1">
      <alignment horizontal="right"/>
    </xf>
    <xf numFmtId="0" fontId="32" fillId="2" borderId="0" xfId="1" applyFont="1" applyFill="1" applyAlignment="1">
      <alignment wrapText="1"/>
    </xf>
    <xf numFmtId="0" fontId="32" fillId="2" borderId="0" xfId="1" applyFont="1" applyFill="1"/>
    <xf numFmtId="0" fontId="30" fillId="2" borderId="0" xfId="1" applyFont="1" applyFill="1" applyAlignment="1">
      <alignment horizontal="left" indent="3"/>
    </xf>
    <xf numFmtId="0" fontId="30" fillId="2" borderId="0" xfId="1" applyFont="1" applyFill="1" applyAlignment="1">
      <alignment horizontal="left" indent="2"/>
    </xf>
    <xf numFmtId="0" fontId="30" fillId="2" borderId="0" xfId="1" applyFont="1" applyFill="1" applyAlignment="1">
      <alignment horizontal="left" indent="1"/>
    </xf>
    <xf numFmtId="0" fontId="30" fillId="2" borderId="0" xfId="1" applyFont="1" applyFill="1" applyAlignment="1">
      <alignment horizontal="left" indent="4"/>
    </xf>
    <xf numFmtId="3" fontId="30" fillId="2" borderId="0" xfId="5" applyNumberFormat="1" applyFont="1" applyFill="1" applyBorder="1" applyAlignment="1">
      <alignment horizontal="right"/>
    </xf>
    <xf numFmtId="0" fontId="30" fillId="2" borderId="0" xfId="1" applyFont="1" applyFill="1" applyAlignment="1">
      <alignment horizontal="left" indent="5"/>
    </xf>
    <xf numFmtId="0" fontId="30" fillId="2" borderId="0" xfId="1" applyFont="1" applyFill="1" applyAlignment="1">
      <alignment horizontal="left"/>
    </xf>
    <xf numFmtId="3" fontId="8" fillId="2" borderId="0" xfId="1" applyNumberFormat="1" applyFont="1" applyFill="1" applyAlignment="1">
      <alignment horizontal="right"/>
    </xf>
    <xf numFmtId="0" fontId="45" fillId="2" borderId="0" xfId="1" applyFont="1" applyFill="1"/>
    <xf numFmtId="170" fontId="30" fillId="2" borderId="4" xfId="1" applyNumberFormat="1" applyFont="1" applyFill="1" applyBorder="1" applyAlignment="1">
      <alignment horizontal="right"/>
    </xf>
    <xf numFmtId="170" fontId="30" fillId="2" borderId="5" xfId="1" applyNumberFormat="1" applyFont="1" applyFill="1" applyBorder="1" applyAlignment="1">
      <alignment horizontal="right"/>
    </xf>
    <xf numFmtId="43" fontId="30" fillId="2" borderId="0" xfId="1" applyNumberFormat="1" applyFont="1" applyFill="1"/>
    <xf numFmtId="3" fontId="30" fillId="2" borderId="8" xfId="5" applyNumberFormat="1" applyFont="1" applyFill="1" applyBorder="1" applyAlignment="1">
      <alignment horizontal="right"/>
    </xf>
    <xf numFmtId="0" fontId="8" fillId="2" borderId="16" xfId="1" applyFont="1" applyFill="1" applyBorder="1" applyAlignment="1">
      <alignment horizontal="left" indent="2"/>
    </xf>
    <xf numFmtId="0" fontId="5" fillId="2" borderId="16" xfId="1" applyFont="1" applyFill="1" applyBorder="1" applyAlignment="1">
      <alignment horizontal="left"/>
    </xf>
    <xf numFmtId="3" fontId="32" fillId="2" borderId="5" xfId="5" applyNumberFormat="1" applyFont="1" applyFill="1" applyBorder="1" applyAlignment="1">
      <alignment horizontal="right"/>
    </xf>
    <xf numFmtId="174" fontId="30" fillId="2" borderId="0" xfId="1" applyNumberFormat="1" applyFont="1" applyFill="1"/>
    <xf numFmtId="0" fontId="5" fillId="2" borderId="16" xfId="1" applyFont="1" applyFill="1" applyBorder="1"/>
    <xf numFmtId="0" fontId="21" fillId="2" borderId="0" xfId="0" applyFont="1" applyFill="1" applyAlignment="1">
      <alignment horizontal="right" vertical="center"/>
    </xf>
    <xf numFmtId="170" fontId="30" fillId="2" borderId="0" xfId="1" applyNumberFormat="1" applyFont="1" applyFill="1" applyAlignment="1">
      <alignment horizontal="right"/>
    </xf>
    <xf numFmtId="174" fontId="30" fillId="2" borderId="0" xfId="5" applyNumberFormat="1" applyFont="1" applyFill="1" applyBorder="1"/>
    <xf numFmtId="174" fontId="30" fillId="2" borderId="0" xfId="5" applyNumberFormat="1" applyFont="1" applyFill="1" applyBorder="1" applyAlignment="1">
      <alignment horizontal="left"/>
    </xf>
    <xf numFmtId="174" fontId="30" fillId="2" borderId="0" xfId="5" applyNumberFormat="1" applyFont="1" applyFill="1" applyBorder="1" applyAlignment="1">
      <alignment horizontal="right"/>
    </xf>
    <xf numFmtId="3" fontId="30" fillId="2" borderId="8" xfId="1" applyNumberFormat="1" applyFont="1" applyFill="1" applyBorder="1"/>
    <xf numFmtId="0" fontId="30" fillId="2" borderId="7" xfId="1" applyFont="1" applyFill="1" applyBorder="1" applyAlignment="1">
      <alignment horizontal="left" indent="1"/>
    </xf>
    <xf numFmtId="171" fontId="30" fillId="2" borderId="0" xfId="1" applyNumberFormat="1" applyFont="1" applyFill="1"/>
    <xf numFmtId="3" fontId="30" fillId="2" borderId="6" xfId="1" applyNumberFormat="1" applyFont="1" applyFill="1" applyBorder="1"/>
    <xf numFmtId="3" fontId="30" fillId="2" borderId="5" xfId="1" applyNumberFormat="1" applyFont="1" applyFill="1" applyBorder="1"/>
    <xf numFmtId="0" fontId="30" fillId="2" borderId="4" xfId="1" applyFont="1" applyFill="1" applyBorder="1" applyAlignment="1">
      <alignment horizontal="left" indent="1"/>
    </xf>
    <xf numFmtId="3" fontId="32" fillId="2" borderId="6" xfId="1" applyNumberFormat="1" applyFont="1" applyFill="1" applyBorder="1"/>
    <xf numFmtId="3" fontId="32" fillId="2" borderId="5" xfId="1" applyNumberFormat="1" applyFont="1" applyFill="1" applyBorder="1"/>
    <xf numFmtId="0" fontId="32" fillId="2" borderId="4" xfId="1" applyFont="1" applyFill="1" applyBorder="1"/>
    <xf numFmtId="0" fontId="30" fillId="2" borderId="4" xfId="1" applyFont="1" applyFill="1" applyBorder="1" applyAlignment="1">
      <alignment horizontal="left" wrapText="1" indent="3"/>
    </xf>
    <xf numFmtId="0" fontId="30" fillId="2" borderId="4" xfId="1" applyFont="1" applyFill="1" applyBorder="1" applyAlignment="1">
      <alignment horizontal="left" indent="3"/>
    </xf>
    <xf numFmtId="0" fontId="30" fillId="2" borderId="4" xfId="1" applyFont="1" applyFill="1" applyBorder="1" applyAlignment="1">
      <alignment horizontal="left" indent="2"/>
    </xf>
    <xf numFmtId="0" fontId="32" fillId="2" borderId="4" xfId="1" applyFont="1" applyFill="1" applyBorder="1" applyAlignment="1">
      <alignment horizontal="left" indent="1"/>
    </xf>
    <xf numFmtId="0" fontId="32" fillId="2" borderId="4" xfId="1" applyFont="1" applyFill="1" applyBorder="1" applyAlignment="1">
      <alignment horizontal="left" vertical="center"/>
    </xf>
    <xf numFmtId="0" fontId="5" fillId="2" borderId="4" xfId="1" applyFont="1" applyFill="1" applyBorder="1" applyAlignment="1">
      <alignment horizontal="left" indent="1"/>
    </xf>
    <xf numFmtId="3" fontId="5" fillId="2" borderId="0" xfId="1" applyNumberFormat="1" applyFont="1" applyFill="1" applyAlignment="1">
      <alignment horizontal="right"/>
    </xf>
    <xf numFmtId="2" fontId="30" fillId="2" borderId="0" xfId="5" applyNumberFormat="1" applyFont="1" applyFill="1"/>
    <xf numFmtId="167" fontId="30" fillId="2" borderId="0" xfId="5" applyNumberFormat="1" applyFont="1" applyFill="1"/>
    <xf numFmtId="167" fontId="30" fillId="2" borderId="0" xfId="1" applyNumberFormat="1" applyFont="1" applyFill="1"/>
    <xf numFmtId="167" fontId="30" fillId="2" borderId="0" xfId="5" applyNumberFormat="1" applyFont="1" applyFill="1" applyBorder="1"/>
    <xf numFmtId="170" fontId="30" fillId="2" borderId="6" xfId="1" applyNumberFormat="1" applyFont="1" applyFill="1" applyBorder="1"/>
    <xf numFmtId="3" fontId="8" fillId="0" borderId="0" xfId="1" applyNumberFormat="1" applyFont="1"/>
    <xf numFmtId="0" fontId="22" fillId="2" borderId="0" xfId="1" applyFont="1" applyFill="1"/>
    <xf numFmtId="170" fontId="8" fillId="0" borderId="0" xfId="1" applyNumberFormat="1" applyFont="1"/>
    <xf numFmtId="0" fontId="40" fillId="2" borderId="0" xfId="1" applyFont="1" applyFill="1"/>
    <xf numFmtId="0" fontId="22" fillId="0" borderId="0" xfId="1" applyFont="1" applyAlignment="1">
      <alignment horizontal="left"/>
    </xf>
    <xf numFmtId="0" fontId="5" fillId="2" borderId="0" xfId="1" applyFont="1" applyFill="1"/>
    <xf numFmtId="3" fontId="5" fillId="2" borderId="0" xfId="1" applyNumberFormat="1" applyFont="1" applyFill="1"/>
    <xf numFmtId="3" fontId="21" fillId="0" borderId="5" xfId="1" applyNumberFormat="1" applyFont="1" applyBorder="1"/>
    <xf numFmtId="3" fontId="21" fillId="0" borderId="6" xfId="1" applyNumberFormat="1" applyFont="1" applyBorder="1"/>
    <xf numFmtId="3" fontId="21" fillId="0" borderId="5" xfId="1" applyNumberFormat="1" applyFont="1" applyBorder="1" applyAlignment="1">
      <alignment horizontal="right"/>
    </xf>
    <xf numFmtId="3" fontId="40" fillId="0" borderId="5" xfId="1" applyNumberFormat="1" applyFont="1" applyBorder="1"/>
    <xf numFmtId="3" fontId="40" fillId="0" borderId="6" xfId="1" applyNumberFormat="1" applyFont="1" applyBorder="1"/>
    <xf numFmtId="0" fontId="47" fillId="0" borderId="0" xfId="1" applyFont="1" applyAlignment="1">
      <alignment horizontal="right"/>
    </xf>
    <xf numFmtId="0" fontId="40" fillId="0" borderId="0" xfId="1" applyFont="1"/>
    <xf numFmtId="0" fontId="42" fillId="0" borderId="0" xfId="1" applyFont="1"/>
    <xf numFmtId="0" fontId="22" fillId="0" borderId="0" xfId="1" applyFont="1" applyAlignment="1">
      <alignment horizontal="right"/>
    </xf>
    <xf numFmtId="3" fontId="21" fillId="0" borderId="4" xfId="1" applyNumberFormat="1" applyFont="1" applyBorder="1"/>
    <xf numFmtId="3" fontId="21" fillId="0" borderId="6" xfId="1" applyNumberFormat="1" applyFont="1" applyBorder="1" applyAlignment="1">
      <alignment horizontal="right"/>
    </xf>
    <xf numFmtId="3" fontId="40" fillId="0" borderId="4" xfId="1" applyNumberFormat="1" applyFont="1" applyBorder="1"/>
    <xf numFmtId="0" fontId="41" fillId="2" borderId="0" xfId="0" applyFont="1" applyFill="1"/>
    <xf numFmtId="0" fontId="50" fillId="2" borderId="0" xfId="0" applyFont="1" applyFill="1" applyAlignment="1">
      <alignment horizontal="right" vertical="center"/>
    </xf>
    <xf numFmtId="3" fontId="51" fillId="2" borderId="5" xfId="0" applyNumberFormat="1" applyFont="1" applyFill="1" applyBorder="1" applyAlignment="1">
      <alignment horizontal="right" vertical="center"/>
    </xf>
    <xf numFmtId="0" fontId="40" fillId="2" borderId="0" xfId="0" applyFont="1" applyFill="1" applyAlignment="1">
      <alignment horizontal="right" vertical="center"/>
    </xf>
    <xf numFmtId="0" fontId="52" fillId="2" borderId="0" xfId="0" applyFont="1" applyFill="1"/>
    <xf numFmtId="0" fontId="48" fillId="2" borderId="0" xfId="0" applyFont="1" applyFill="1" applyAlignment="1">
      <alignment horizontal="right" vertical="center"/>
    </xf>
    <xf numFmtId="0" fontId="0" fillId="2" borderId="0" xfId="0" applyFill="1"/>
    <xf numFmtId="0" fontId="53" fillId="2" borderId="0" xfId="0" applyFont="1" applyFill="1" applyAlignment="1">
      <alignment vertical="center"/>
    </xf>
    <xf numFmtId="0" fontId="40" fillId="2" borderId="0" xfId="0" applyFont="1" applyFill="1" applyAlignment="1">
      <alignment vertical="center"/>
    </xf>
    <xf numFmtId="0" fontId="54" fillId="2" borderId="0" xfId="0" applyFont="1" applyFill="1" applyAlignment="1">
      <alignment vertical="center"/>
    </xf>
    <xf numFmtId="3" fontId="35" fillId="2" borderId="5" xfId="0" applyNumberFormat="1" applyFont="1" applyFill="1" applyBorder="1" applyAlignment="1">
      <alignment horizontal="right" vertical="center"/>
    </xf>
    <xf numFmtId="0" fontId="35" fillId="2" borderId="5" xfId="0" applyFont="1" applyFill="1" applyBorder="1" applyAlignment="1">
      <alignment horizontal="right" vertical="center"/>
    </xf>
    <xf numFmtId="3" fontId="36" fillId="2" borderId="5" xfId="0" applyNumberFormat="1" applyFont="1" applyFill="1" applyBorder="1" applyAlignment="1">
      <alignment horizontal="right" vertical="center"/>
    </xf>
    <xf numFmtId="0" fontId="0" fillId="2" borderId="5" xfId="0" applyFill="1" applyBorder="1" applyAlignment="1">
      <alignment horizontal="right"/>
    </xf>
    <xf numFmtId="0" fontId="57" fillId="2" borderId="0" xfId="0" applyFont="1" applyFill="1"/>
    <xf numFmtId="0" fontId="59" fillId="2" borderId="0" xfId="1" applyFont="1" applyFill="1"/>
    <xf numFmtId="0" fontId="58" fillId="2" borderId="0" xfId="0" applyFont="1" applyFill="1" applyAlignment="1">
      <alignment horizontal="right" vertical="center"/>
    </xf>
    <xf numFmtId="0" fontId="40" fillId="2" borderId="0" xfId="0" applyFont="1" applyFill="1" applyAlignment="1">
      <alignment horizontal="left" vertical="center" indent="6"/>
    </xf>
    <xf numFmtId="3" fontId="35" fillId="0" borderId="5" xfId="13" applyNumberFormat="1" applyFont="1" applyFill="1" applyBorder="1" applyAlignment="1">
      <alignment horizontal="right"/>
    </xf>
    <xf numFmtId="0" fontId="49" fillId="2" borderId="16" xfId="0" applyFont="1" applyFill="1" applyBorder="1" applyAlignment="1">
      <alignment horizontal="left" vertical="center" indent="2"/>
    </xf>
    <xf numFmtId="41" fontId="35" fillId="0" borderId="5" xfId="13" applyNumberFormat="1" applyFont="1" applyFill="1" applyBorder="1" applyAlignment="1">
      <alignment horizontal="right"/>
    </xf>
    <xf numFmtId="3" fontId="36" fillId="0" borderId="5" xfId="13" applyNumberFormat="1" applyFont="1" applyFill="1" applyBorder="1" applyAlignment="1">
      <alignment horizontal="right"/>
    </xf>
    <xf numFmtId="0" fontId="51" fillId="2" borderId="16" xfId="0" applyFont="1" applyFill="1" applyBorder="1" applyAlignment="1">
      <alignment vertical="center"/>
    </xf>
    <xf numFmtId="3" fontId="35" fillId="0" borderId="5" xfId="13" applyNumberFormat="1" applyFont="1" applyFill="1" applyBorder="1"/>
    <xf numFmtId="3" fontId="35" fillId="0" borderId="5" xfId="14" applyNumberFormat="1" applyFont="1" applyBorder="1"/>
    <xf numFmtId="0" fontId="3" fillId="2" borderId="0" xfId="0" applyFont="1" applyFill="1" applyAlignment="1">
      <alignment vertical="center" wrapText="1"/>
    </xf>
    <xf numFmtId="3" fontId="32" fillId="4" borderId="5" xfId="1" applyNumberFormat="1" applyFont="1" applyFill="1" applyBorder="1" applyAlignment="1">
      <alignment horizontal="right"/>
    </xf>
    <xf numFmtId="3" fontId="32" fillId="4" borderId="0" xfId="1" applyNumberFormat="1" applyFont="1" applyFill="1" applyAlignment="1">
      <alignment horizontal="right"/>
    </xf>
    <xf numFmtId="3" fontId="30" fillId="0" borderId="0" xfId="1" applyNumberFormat="1" applyFont="1" applyAlignment="1">
      <alignment horizontal="right"/>
    </xf>
    <xf numFmtId="3" fontId="30" fillId="2" borderId="11" xfId="1" applyNumberFormat="1" applyFont="1" applyFill="1" applyBorder="1" applyAlignment="1">
      <alignment horizontal="right"/>
    </xf>
    <xf numFmtId="165" fontId="32" fillId="2" borderId="13" xfId="5" applyNumberFormat="1" applyFont="1" applyFill="1" applyBorder="1"/>
    <xf numFmtId="41" fontId="32" fillId="0" borderId="15" xfId="1" applyNumberFormat="1" applyFont="1" applyBorder="1" applyAlignment="1">
      <alignment horizontal="right"/>
    </xf>
    <xf numFmtId="3" fontId="32" fillId="0" borderId="5" xfId="1" applyNumberFormat="1" applyFont="1" applyBorder="1" applyAlignment="1">
      <alignment horizontal="right"/>
    </xf>
    <xf numFmtId="170" fontId="30" fillId="2" borderId="2" xfId="11" applyNumberFormat="1" applyFont="1" applyFill="1" applyBorder="1" applyAlignment="1">
      <alignment horizontal="right"/>
    </xf>
    <xf numFmtId="170" fontId="32" fillId="2" borderId="13" xfId="1" applyNumberFormat="1" applyFont="1" applyFill="1" applyBorder="1" applyAlignment="1">
      <alignment horizontal="right"/>
    </xf>
    <xf numFmtId="170" fontId="32" fillId="2" borderId="15" xfId="1" applyNumberFormat="1" applyFont="1" applyFill="1" applyBorder="1" applyAlignment="1">
      <alignment horizontal="right"/>
    </xf>
    <xf numFmtId="0" fontId="32" fillId="2" borderId="2" xfId="1" applyFont="1" applyFill="1" applyBorder="1" applyAlignment="1">
      <alignment horizontal="center" vertical="center" wrapText="1"/>
    </xf>
    <xf numFmtId="0" fontId="32" fillId="2" borderId="8" xfId="1" applyFont="1" applyFill="1" applyBorder="1" applyAlignment="1">
      <alignment horizontal="center" vertical="center" wrapText="1"/>
    </xf>
    <xf numFmtId="167" fontId="30" fillId="2" borderId="2" xfId="9" applyNumberFormat="1" applyFont="1" applyFill="1" applyBorder="1"/>
    <xf numFmtId="167" fontId="30" fillId="2" borderId="6" xfId="9" applyNumberFormat="1" applyFont="1" applyFill="1" applyBorder="1"/>
    <xf numFmtId="167" fontId="30" fillId="2" borderId="5" xfId="9" applyNumberFormat="1" applyFont="1" applyFill="1" applyBorder="1"/>
    <xf numFmtId="170" fontId="30" fillId="2" borderId="9" xfId="1" applyNumberFormat="1" applyFont="1" applyFill="1" applyBorder="1"/>
    <xf numFmtId="167" fontId="30" fillId="2" borderId="8" xfId="9" applyNumberFormat="1" applyFont="1" applyFill="1" applyBorder="1"/>
    <xf numFmtId="167" fontId="30" fillId="2" borderId="9" xfId="9" applyNumberFormat="1" applyFont="1" applyFill="1" applyBorder="1"/>
    <xf numFmtId="3" fontId="35" fillId="0" borderId="4" xfId="1" applyNumberFormat="1" applyFont="1" applyBorder="1"/>
    <xf numFmtId="3" fontId="36" fillId="0" borderId="4" xfId="1" applyNumberFormat="1" applyFont="1" applyBorder="1"/>
    <xf numFmtId="3" fontId="36" fillId="0" borderId="4" xfId="1" quotePrefix="1" applyNumberFormat="1" applyFont="1" applyBorder="1" applyAlignment="1">
      <alignment horizontal="right"/>
    </xf>
    <xf numFmtId="3" fontId="32" fillId="2" borderId="4" xfId="1" applyNumberFormat="1" applyFont="1" applyFill="1" applyBorder="1"/>
    <xf numFmtId="167" fontId="30" fillId="2" borderId="5" xfId="9" applyNumberFormat="1" applyFont="1" applyFill="1" applyBorder="1" applyAlignment="1">
      <alignment horizontal="right"/>
    </xf>
    <xf numFmtId="3" fontId="61" fillId="2" borderId="0" xfId="1" applyNumberFormat="1" applyFont="1" applyFill="1" applyAlignment="1">
      <alignment horizontal="right"/>
    </xf>
    <xf numFmtId="0" fontId="61" fillId="2" borderId="0" xfId="1" applyFont="1" applyFill="1"/>
    <xf numFmtId="0" fontId="8" fillId="0" borderId="0" xfId="7" applyFont="1"/>
    <xf numFmtId="0" fontId="8" fillId="0" borderId="5" xfId="7" applyFont="1" applyBorder="1" applyAlignment="1">
      <alignment horizontal="left" indent="1"/>
    </xf>
    <xf numFmtId="171" fontId="32" fillId="2" borderId="15" xfId="0" applyNumberFormat="1" applyFont="1" applyFill="1" applyBorder="1" applyAlignment="1">
      <alignment horizontal="right"/>
    </xf>
    <xf numFmtId="0" fontId="8" fillId="0" borderId="0" xfId="3" applyFont="1" applyAlignment="1">
      <alignment vertical="top"/>
    </xf>
    <xf numFmtId="0" fontId="8" fillId="2" borderId="0" xfId="3" applyFont="1" applyFill="1"/>
    <xf numFmtId="3" fontId="5" fillId="2" borderId="5" xfId="1" applyNumberFormat="1" applyFont="1" applyFill="1" applyBorder="1" applyAlignment="1">
      <alignment horizontal="right"/>
    </xf>
    <xf numFmtId="0" fontId="24" fillId="0" borderId="0" xfId="6" applyFont="1" applyAlignment="1">
      <alignment horizontal="left" indent="2"/>
    </xf>
    <xf numFmtId="3" fontId="24" fillId="2" borderId="5" xfId="1" applyNumberFormat="1" applyFont="1" applyFill="1" applyBorder="1" applyAlignment="1">
      <alignment horizontal="right"/>
    </xf>
    <xf numFmtId="0" fontId="24" fillId="0" borderId="0" xfId="6" applyFont="1" applyAlignment="1">
      <alignment horizontal="left" indent="4"/>
    </xf>
    <xf numFmtId="0" fontId="24" fillId="2" borderId="0" xfId="1" applyFont="1" applyFill="1" applyAlignment="1">
      <alignment horizontal="left" indent="2"/>
    </xf>
    <xf numFmtId="3" fontId="24" fillId="2" borderId="8" xfId="1" applyNumberFormat="1" applyFont="1" applyFill="1" applyBorder="1" applyAlignment="1">
      <alignment horizontal="right"/>
    </xf>
    <xf numFmtId="0" fontId="23" fillId="2" borderId="0" xfId="1" applyFont="1" applyFill="1"/>
    <xf numFmtId="0" fontId="24" fillId="0" borderId="0" xfId="6" applyFont="1" applyAlignment="1">
      <alignment horizontal="left" wrapText="1"/>
    </xf>
    <xf numFmtId="37" fontId="32" fillId="2" borderId="15" xfId="1" applyNumberFormat="1" applyFont="1" applyFill="1" applyBorder="1" applyAlignment="1">
      <alignment horizontal="right"/>
    </xf>
    <xf numFmtId="171" fontId="32" fillId="2" borderId="3" xfId="1" applyNumberFormat="1" applyFont="1" applyFill="1" applyBorder="1"/>
    <xf numFmtId="171" fontId="30" fillId="2" borderId="6" xfId="9" applyNumberFormat="1" applyFont="1" applyFill="1" applyBorder="1" applyAlignment="1">
      <alignment horizontal="right"/>
    </xf>
    <xf numFmtId="171" fontId="30" fillId="2" borderId="6" xfId="9" applyNumberFormat="1" applyFont="1" applyFill="1" applyBorder="1"/>
    <xf numFmtId="171" fontId="32" fillId="2" borderId="6" xfId="9" applyNumberFormat="1" applyFont="1" applyFill="1" applyBorder="1"/>
    <xf numFmtId="171" fontId="30" fillId="2" borderId="6" xfId="1" applyNumberFormat="1" applyFont="1" applyFill="1" applyBorder="1" applyAlignment="1">
      <alignment horizontal="right" vertical="center"/>
    </xf>
    <xf numFmtId="171" fontId="30" fillId="2" borderId="5" xfId="9" applyNumberFormat="1" applyFont="1" applyFill="1" applyBorder="1"/>
    <xf numFmtId="171" fontId="30" fillId="2" borderId="5" xfId="1" applyNumberFormat="1" applyFont="1" applyFill="1" applyBorder="1" applyAlignment="1">
      <alignment horizontal="right" vertical="center"/>
    </xf>
    <xf numFmtId="2" fontId="30" fillId="2" borderId="5" xfId="9" applyNumberFormat="1" applyFont="1" applyFill="1" applyBorder="1" applyAlignment="1">
      <alignment horizontal="right"/>
    </xf>
    <xf numFmtId="175" fontId="32" fillId="2" borderId="13" xfId="9" applyNumberFormat="1" applyFont="1" applyFill="1" applyBorder="1"/>
    <xf numFmtId="175" fontId="32" fillId="2" borderId="15" xfId="9" applyNumberFormat="1" applyFont="1" applyFill="1" applyBorder="1"/>
    <xf numFmtId="0" fontId="9" fillId="2" borderId="10" xfId="7" applyFont="1" applyFill="1" applyBorder="1" applyAlignment="1">
      <alignment horizontal="right"/>
    </xf>
    <xf numFmtId="0" fontId="33" fillId="2" borderId="10" xfId="0" applyFont="1" applyFill="1" applyBorder="1" applyAlignment="1">
      <alignment horizontal="right"/>
    </xf>
    <xf numFmtId="0" fontId="62" fillId="0" borderId="0" xfId="0" applyFont="1"/>
    <xf numFmtId="0" fontId="41" fillId="0" borderId="0" xfId="0" applyFont="1" applyAlignment="1">
      <alignment vertical="center"/>
    </xf>
    <xf numFmtId="0" fontId="41" fillId="0" borderId="0" xfId="0" applyFont="1" applyAlignment="1">
      <alignment horizontal="left" vertical="center" indent="2"/>
    </xf>
    <xf numFmtId="0" fontId="62" fillId="0" borderId="0" xfId="0" applyFont="1" applyAlignment="1">
      <alignment vertical="center"/>
    </xf>
    <xf numFmtId="41" fontId="3" fillId="2" borderId="0" xfId="1" applyNumberFormat="1" applyFont="1" applyFill="1"/>
    <xf numFmtId="0" fontId="8" fillId="2" borderId="5" xfId="1" applyFont="1" applyFill="1" applyBorder="1" applyAlignment="1">
      <alignment horizontal="left" vertical="center"/>
    </xf>
    <xf numFmtId="0" fontId="8" fillId="2" borderId="5" xfId="1" applyFont="1" applyFill="1" applyBorder="1" applyAlignment="1">
      <alignment horizontal="left" indent="1"/>
    </xf>
    <xf numFmtId="0" fontId="8" fillId="2" borderId="5" xfId="1" applyFont="1" applyFill="1" applyBorder="1" applyAlignment="1">
      <alignment horizontal="left" indent="2"/>
    </xf>
    <xf numFmtId="0" fontId="8" fillId="2" borderId="8" xfId="1" applyFont="1" applyFill="1" applyBorder="1" applyAlignment="1">
      <alignment horizontal="left" vertical="center"/>
    </xf>
    <xf numFmtId="0" fontId="30" fillId="2" borderId="3" xfId="1" applyFont="1" applyFill="1" applyBorder="1"/>
    <xf numFmtId="0" fontId="30" fillId="2" borderId="6" xfId="1" applyFont="1" applyFill="1" applyBorder="1"/>
    <xf numFmtId="0" fontId="30" fillId="2" borderId="9" xfId="1" applyFont="1" applyFill="1" applyBorder="1"/>
    <xf numFmtId="173" fontId="2" fillId="0" borderId="0" xfId="1" applyNumberFormat="1" applyFont="1"/>
    <xf numFmtId="0" fontId="66" fillId="2" borderId="0" xfId="10" applyFont="1" applyFill="1" applyAlignment="1">
      <alignment horizontal="right" vertical="center"/>
    </xf>
    <xf numFmtId="0" fontId="7" fillId="0" borderId="0" xfId="7" applyFont="1" applyAlignment="1">
      <alignment horizontal="right"/>
    </xf>
    <xf numFmtId="3" fontId="7" fillId="0" borderId="0" xfId="7" applyNumberFormat="1" applyFont="1" applyAlignment="1">
      <alignment horizontal="right"/>
    </xf>
    <xf numFmtId="0" fontId="33" fillId="2" borderId="10" xfId="0" applyFont="1" applyFill="1" applyBorder="1"/>
    <xf numFmtId="172" fontId="32" fillId="2" borderId="2" xfId="5" applyNumberFormat="1" applyFont="1" applyFill="1" applyBorder="1" applyAlignment="1">
      <alignment horizontal="right"/>
    </xf>
    <xf numFmtId="172" fontId="32" fillId="2" borderId="3" xfId="5" applyNumberFormat="1" applyFont="1" applyFill="1" applyBorder="1" applyAlignment="1">
      <alignment horizontal="right"/>
    </xf>
    <xf numFmtId="172" fontId="30" fillId="2" borderId="5" xfId="7" applyNumberFormat="1" applyFont="1" applyFill="1" applyBorder="1"/>
    <xf numFmtId="172" fontId="30" fillId="2" borderId="6" xfId="7" applyNumberFormat="1" applyFont="1" applyFill="1" applyBorder="1"/>
    <xf numFmtId="172" fontId="30" fillId="2" borderId="5" xfId="5" applyNumberFormat="1" applyFont="1" applyFill="1" applyBorder="1"/>
    <xf numFmtId="172" fontId="30" fillId="2" borderId="6" xfId="5" applyNumberFormat="1" applyFont="1" applyFill="1" applyBorder="1"/>
    <xf numFmtId="172" fontId="32" fillId="2" borderId="5" xfId="5" applyNumberFormat="1" applyFont="1" applyFill="1" applyBorder="1" applyAlignment="1">
      <alignment horizontal="right"/>
    </xf>
    <xf numFmtId="172" fontId="32" fillId="2" borderId="6" xfId="5" applyNumberFormat="1" applyFont="1" applyFill="1" applyBorder="1" applyAlignment="1">
      <alignment horizontal="right"/>
    </xf>
    <xf numFmtId="172" fontId="32" fillId="2" borderId="5" xfId="7" applyNumberFormat="1" applyFont="1" applyFill="1" applyBorder="1"/>
    <xf numFmtId="172" fontId="32" fillId="2" borderId="6" xfId="7" applyNumberFormat="1" applyFont="1" applyFill="1" applyBorder="1"/>
    <xf numFmtId="172" fontId="36" fillId="2" borderId="6" xfId="7" applyNumberFormat="1" applyFont="1" applyFill="1" applyBorder="1"/>
    <xf numFmtId="172" fontId="36" fillId="2" borderId="5" xfId="7" applyNumberFormat="1" applyFont="1" applyFill="1" applyBorder="1"/>
    <xf numFmtId="172" fontId="30" fillId="2" borderId="5" xfId="5" applyNumberFormat="1" applyFont="1" applyFill="1" applyBorder="1" applyAlignment="1">
      <alignment horizontal="right"/>
    </xf>
    <xf numFmtId="172" fontId="30" fillId="2" borderId="6" xfId="5" applyNumberFormat="1" applyFont="1" applyFill="1" applyBorder="1" applyAlignment="1">
      <alignment horizontal="right"/>
    </xf>
    <xf numFmtId="172" fontId="32" fillId="2" borderId="15" xfId="5" applyNumberFormat="1" applyFont="1" applyFill="1" applyBorder="1" applyAlignment="1">
      <alignment horizontal="right"/>
    </xf>
    <xf numFmtId="172" fontId="32" fillId="2" borderId="13" xfId="5" applyNumberFormat="1" applyFont="1" applyFill="1" applyBorder="1" applyAlignment="1">
      <alignment horizontal="right"/>
    </xf>
    <xf numFmtId="0" fontId="30" fillId="2" borderId="0" xfId="0" applyFont="1" applyFill="1" applyAlignment="1">
      <alignment horizontal="left" indent="1"/>
    </xf>
    <xf numFmtId="0" fontId="30" fillId="2" borderId="0" xfId="0" applyFont="1" applyFill="1" applyAlignment="1">
      <alignment horizontal="left" indent="4"/>
    </xf>
    <xf numFmtId="0" fontId="32" fillId="2" borderId="0" xfId="0" applyFont="1" applyFill="1"/>
    <xf numFmtId="3" fontId="32" fillId="2" borderId="15" xfId="0" applyNumberFormat="1" applyFont="1" applyFill="1" applyBorder="1" applyAlignment="1">
      <alignment horizontal="right"/>
    </xf>
    <xf numFmtId="0" fontId="30" fillId="2" borderId="0" xfId="0" applyFont="1" applyFill="1" applyAlignment="1">
      <alignment horizontal="left" indent="2"/>
    </xf>
    <xf numFmtId="0" fontId="30" fillId="2" borderId="0" xfId="1" applyFont="1" applyFill="1" applyAlignment="1">
      <alignment horizontal="left" vertical="center" wrapText="1"/>
    </xf>
    <xf numFmtId="3" fontId="32" fillId="0" borderId="6" xfId="2" applyNumberFormat="1" applyFont="1" applyFill="1" applyBorder="1" applyAlignment="1">
      <alignment horizontal="right" vertical="center"/>
    </xf>
    <xf numFmtId="3" fontId="32" fillId="2" borderId="5" xfId="2" applyNumberFormat="1" applyFont="1" applyFill="1" applyBorder="1" applyAlignment="1">
      <alignment horizontal="right" vertical="center"/>
    </xf>
    <xf numFmtId="165" fontId="32" fillId="2" borderId="3" xfId="2" applyNumberFormat="1" applyFont="1" applyFill="1" applyBorder="1"/>
    <xf numFmtId="165" fontId="32" fillId="2" borderId="2" xfId="2" applyNumberFormat="1" applyFont="1" applyFill="1" applyBorder="1"/>
    <xf numFmtId="3" fontId="30" fillId="0" borderId="6" xfId="2" applyNumberFormat="1" applyFont="1" applyFill="1" applyBorder="1" applyAlignment="1">
      <alignment horizontal="right" vertical="center"/>
    </xf>
    <xf numFmtId="3" fontId="30" fillId="2" borderId="5" xfId="2" applyNumberFormat="1" applyFont="1" applyFill="1" applyBorder="1" applyAlignment="1">
      <alignment horizontal="right" vertical="center"/>
    </xf>
    <xf numFmtId="165" fontId="30" fillId="2" borderId="6" xfId="2" applyNumberFormat="1" applyFont="1" applyFill="1" applyBorder="1"/>
    <xf numFmtId="165" fontId="30" fillId="2" borderId="5" xfId="2" applyNumberFormat="1" applyFont="1" applyFill="1" applyBorder="1"/>
    <xf numFmtId="3" fontId="30" fillId="0" borderId="6" xfId="3" applyNumberFormat="1" applyFont="1" applyBorder="1" applyAlignment="1">
      <alignment horizontal="right" vertical="center"/>
    </xf>
    <xf numFmtId="3" fontId="30" fillId="2" borderId="5" xfId="3" applyNumberFormat="1" applyFont="1" applyFill="1" applyBorder="1" applyAlignment="1">
      <alignment horizontal="right" vertical="center"/>
    </xf>
    <xf numFmtId="3" fontId="32" fillId="0" borderId="6" xfId="3" applyNumberFormat="1" applyFont="1" applyBorder="1" applyAlignment="1">
      <alignment horizontal="right" vertical="center"/>
    </xf>
    <xf numFmtId="3" fontId="32" fillId="2" borderId="5" xfId="3" applyNumberFormat="1" applyFont="1" applyFill="1" applyBorder="1" applyAlignment="1">
      <alignment horizontal="right" vertical="center"/>
    </xf>
    <xf numFmtId="165" fontId="32" fillId="2" borderId="6" xfId="2" applyNumberFormat="1" applyFont="1" applyFill="1" applyBorder="1"/>
    <xf numFmtId="165" fontId="32" fillId="2" borderId="5" xfId="2" applyNumberFormat="1" applyFont="1" applyFill="1" applyBorder="1"/>
    <xf numFmtId="3" fontId="30" fillId="0" borderId="6" xfId="4" applyNumberFormat="1" applyFont="1" applyFill="1" applyBorder="1" applyAlignment="1">
      <alignment horizontal="right" vertical="center"/>
    </xf>
    <xf numFmtId="3" fontId="30" fillId="2" borderId="5" xfId="4" applyNumberFormat="1" applyFont="1" applyFill="1" applyBorder="1" applyAlignment="1">
      <alignment horizontal="right" vertical="center"/>
    </xf>
    <xf numFmtId="3" fontId="30" fillId="2" borderId="6" xfId="2" applyNumberFormat="1" applyFont="1" applyFill="1" applyBorder="1"/>
    <xf numFmtId="3" fontId="30" fillId="2" borderId="5" xfId="2" applyNumberFormat="1" applyFont="1" applyFill="1" applyBorder="1"/>
    <xf numFmtId="3" fontId="30" fillId="0" borderId="9" xfId="3" applyNumberFormat="1" applyFont="1" applyBorder="1" applyAlignment="1">
      <alignment horizontal="right" vertical="center"/>
    </xf>
    <xf numFmtId="3" fontId="30" fillId="2" borderId="8" xfId="3" applyNumberFormat="1" applyFont="1" applyFill="1" applyBorder="1" applyAlignment="1">
      <alignment horizontal="right" vertical="center"/>
    </xf>
    <xf numFmtId="165" fontId="30" fillId="2" borderId="9" xfId="2" applyNumberFormat="1" applyFont="1" applyFill="1" applyBorder="1"/>
    <xf numFmtId="165" fontId="30" fillId="2" borderId="8" xfId="2" applyNumberFormat="1" applyFont="1" applyFill="1" applyBorder="1"/>
    <xf numFmtId="0" fontId="8" fillId="2" borderId="0" xfId="6" applyFont="1" applyFill="1" applyAlignment="1">
      <alignment horizontal="left"/>
    </xf>
    <xf numFmtId="0" fontId="55" fillId="2" borderId="0" xfId="0" applyFont="1" applyFill="1" applyAlignment="1">
      <alignment vertical="center" wrapText="1"/>
    </xf>
    <xf numFmtId="3" fontId="36" fillId="0" borderId="6" xfId="1" applyNumberFormat="1" applyFont="1" applyBorder="1"/>
    <xf numFmtId="3" fontId="35" fillId="0" borderId="6" xfId="1" applyNumberFormat="1" applyFont="1" applyBorder="1"/>
    <xf numFmtId="3" fontId="36" fillId="0" borderId="5" xfId="1" applyNumberFormat="1" applyFont="1" applyBorder="1"/>
    <xf numFmtId="3" fontId="35" fillId="0" borderId="5" xfId="1" applyNumberFormat="1" applyFont="1" applyBorder="1"/>
    <xf numFmtId="3" fontId="36" fillId="0" borderId="6" xfId="1" applyNumberFormat="1" applyFont="1" applyBorder="1" applyAlignment="1">
      <alignment horizontal="right"/>
    </xf>
    <xf numFmtId="3" fontId="36" fillId="2" borderId="5" xfId="1" quotePrefix="1" applyNumberFormat="1" applyFont="1" applyFill="1" applyBorder="1" applyAlignment="1">
      <alignment horizontal="right"/>
    </xf>
    <xf numFmtId="3" fontId="32" fillId="2" borderId="8" xfId="1" applyNumberFormat="1" applyFont="1" applyFill="1" applyBorder="1"/>
    <xf numFmtId="3" fontId="68" fillId="2" borderId="5" xfId="0" applyNumberFormat="1" applyFont="1" applyFill="1" applyBorder="1" applyAlignment="1">
      <alignment horizontal="right" vertical="center"/>
    </xf>
    <xf numFmtId="0" fontId="68" fillId="2" borderId="5" xfId="0" applyFont="1" applyFill="1" applyBorder="1" applyAlignment="1">
      <alignment horizontal="right" vertical="center"/>
    </xf>
    <xf numFmtId="0" fontId="68" fillId="2" borderId="5" xfId="0" applyFont="1" applyFill="1" applyBorder="1" applyAlignment="1">
      <alignment vertical="center"/>
    </xf>
    <xf numFmtId="3" fontId="69" fillId="2" borderId="5" xfId="0" applyNumberFormat="1" applyFont="1" applyFill="1" applyBorder="1" applyAlignment="1">
      <alignment horizontal="right" vertical="center"/>
    </xf>
    <xf numFmtId="170" fontId="30" fillId="2" borderId="5" xfId="1" applyNumberFormat="1" applyFont="1" applyFill="1" applyBorder="1"/>
    <xf numFmtId="41" fontId="30" fillId="2" borderId="5" xfId="1" applyNumberFormat="1" applyFont="1" applyFill="1" applyBorder="1"/>
    <xf numFmtId="41" fontId="30" fillId="2" borderId="4" xfId="1" applyNumberFormat="1" applyFont="1" applyFill="1" applyBorder="1"/>
    <xf numFmtId="41" fontId="30" fillId="2" borderId="6" xfId="1" applyNumberFormat="1" applyFont="1" applyFill="1" applyBorder="1"/>
    <xf numFmtId="0" fontId="30" fillId="2" borderId="5" xfId="1" applyFont="1" applyFill="1" applyBorder="1"/>
    <xf numFmtId="168" fontId="30" fillId="2" borderId="6" xfId="1" applyNumberFormat="1" applyFont="1" applyFill="1" applyBorder="1"/>
    <xf numFmtId="0" fontId="30" fillId="2" borderId="4" xfId="1" applyFont="1" applyFill="1" applyBorder="1"/>
    <xf numFmtId="169" fontId="30" fillId="2" borderId="5" xfId="1" applyNumberFormat="1" applyFont="1" applyFill="1" applyBorder="1" applyAlignment="1">
      <alignment horizontal="right"/>
    </xf>
    <xf numFmtId="0" fontId="30" fillId="2" borderId="5" xfId="1" applyFont="1" applyFill="1" applyBorder="1" applyAlignment="1">
      <alignment horizontal="left" vertical="center" wrapText="1"/>
    </xf>
    <xf numFmtId="169" fontId="30" fillId="2" borderId="6" xfId="1" applyNumberFormat="1" applyFont="1" applyFill="1" applyBorder="1" applyAlignment="1">
      <alignment horizontal="right" vertical="center"/>
    </xf>
    <xf numFmtId="168" fontId="30" fillId="2" borderId="6" xfId="1" applyNumberFormat="1" applyFont="1" applyFill="1" applyBorder="1" applyAlignment="1">
      <alignment horizontal="right" vertical="center"/>
    </xf>
    <xf numFmtId="173" fontId="35" fillId="2" borderId="5" xfId="8" applyNumberFormat="1" applyFont="1" applyFill="1" applyBorder="1" applyAlignment="1">
      <alignment horizontal="right" vertical="center"/>
    </xf>
    <xf numFmtId="3" fontId="30" fillId="0" borderId="2" xfId="1" applyNumberFormat="1" applyFont="1" applyBorder="1" applyAlignment="1">
      <alignment wrapText="1"/>
    </xf>
    <xf numFmtId="3" fontId="30" fillId="0" borderId="4" xfId="1" applyNumberFormat="1" applyFont="1" applyBorder="1"/>
    <xf numFmtId="170" fontId="30" fillId="0" borderId="4" xfId="1" applyNumberFormat="1" applyFont="1" applyBorder="1"/>
    <xf numFmtId="170" fontId="35" fillId="2" borderId="5" xfId="1" applyNumberFormat="1" applyFont="1" applyFill="1" applyBorder="1"/>
    <xf numFmtId="3" fontId="30" fillId="0" borderId="5" xfId="1" applyNumberFormat="1" applyFont="1" applyBorder="1" applyAlignment="1">
      <alignment wrapText="1"/>
    </xf>
    <xf numFmtId="3" fontId="30" fillId="0" borderId="5" xfId="1" applyNumberFormat="1" applyFont="1" applyBorder="1" applyAlignment="1">
      <alignment vertical="center" wrapText="1"/>
    </xf>
    <xf numFmtId="3" fontId="30" fillId="0" borderId="4" xfId="1" applyNumberFormat="1" applyFont="1" applyBorder="1" applyAlignment="1">
      <alignment vertical="center"/>
    </xf>
    <xf numFmtId="170" fontId="30" fillId="0" borderId="4" xfId="1" applyNumberFormat="1" applyFont="1" applyBorder="1" applyAlignment="1">
      <alignment vertical="center"/>
    </xf>
    <xf numFmtId="3" fontId="35" fillId="0" borderId="4" xfId="1" applyNumberFormat="1" applyFont="1" applyBorder="1" applyAlignment="1">
      <alignment vertical="center"/>
    </xf>
    <xf numFmtId="170" fontId="35" fillId="2" borderId="5" xfId="1" applyNumberFormat="1" applyFont="1" applyFill="1" applyBorder="1" applyAlignment="1">
      <alignment vertical="center"/>
    </xf>
    <xf numFmtId="170" fontId="30" fillId="0" borderId="0" xfId="1" applyNumberFormat="1" applyFont="1"/>
    <xf numFmtId="3" fontId="30" fillId="0" borderId="6" xfId="1" applyNumberFormat="1" applyFont="1" applyBorder="1" applyAlignment="1">
      <alignment wrapText="1"/>
    </xf>
    <xf numFmtId="3" fontId="30" fillId="0" borderId="5" xfId="1" applyNumberFormat="1" applyFont="1" applyBorder="1"/>
    <xf numFmtId="3" fontId="30" fillId="0" borderId="9" xfId="1" applyNumberFormat="1" applyFont="1" applyBorder="1" applyAlignment="1">
      <alignment wrapText="1"/>
    </xf>
    <xf numFmtId="3" fontId="35" fillId="0" borderId="8" xfId="1" applyNumberFormat="1" applyFont="1" applyBorder="1"/>
    <xf numFmtId="170" fontId="35" fillId="2" borderId="7" xfId="1" applyNumberFormat="1" applyFont="1" applyFill="1" applyBorder="1"/>
    <xf numFmtId="3" fontId="32" fillId="0" borderId="15" xfId="5" applyNumberFormat="1" applyFont="1" applyFill="1" applyBorder="1"/>
    <xf numFmtId="170" fontId="32" fillId="0" borderId="15" xfId="5" applyNumberFormat="1" applyFont="1" applyFill="1" applyBorder="1"/>
    <xf numFmtId="3" fontId="32" fillId="0" borderId="8" xfId="5" applyNumberFormat="1" applyFont="1" applyFill="1" applyBorder="1"/>
    <xf numFmtId="170" fontId="32" fillId="0" borderId="9" xfId="5" applyNumberFormat="1" applyFont="1" applyFill="1" applyBorder="1"/>
    <xf numFmtId="3" fontId="30" fillId="0" borderId="2" xfId="1" applyNumberFormat="1" applyFont="1" applyBorder="1" applyAlignment="1">
      <alignment horizontal="right" vertical="center" wrapText="1"/>
    </xf>
    <xf numFmtId="3" fontId="30" fillId="0" borderId="4" xfId="1" applyNumberFormat="1" applyFont="1" applyBorder="1" applyAlignment="1">
      <alignment horizontal="right" vertical="center" wrapText="1"/>
    </xf>
    <xf numFmtId="3" fontId="35" fillId="0" borderId="5" xfId="1" applyNumberFormat="1" applyFont="1" applyBorder="1" applyAlignment="1">
      <alignment horizontal="right" vertical="center" wrapText="1"/>
    </xf>
    <xf numFmtId="3" fontId="35" fillId="0" borderId="4" xfId="1" applyNumberFormat="1" applyFont="1" applyBorder="1" applyAlignment="1">
      <alignment horizontal="right" vertical="center" wrapText="1"/>
    </xf>
    <xf numFmtId="0" fontId="35" fillId="2" borderId="15" xfId="1" applyFont="1" applyFill="1" applyBorder="1" applyAlignment="1">
      <alignment horizontal="center" vertical="center" wrapText="1"/>
    </xf>
    <xf numFmtId="0" fontId="41" fillId="2" borderId="13" xfId="1" applyFont="1" applyFill="1" applyBorder="1" applyAlignment="1">
      <alignment horizontal="center" vertical="center"/>
    </xf>
    <xf numFmtId="0" fontId="39" fillId="2" borderId="17" xfId="1" applyFont="1" applyFill="1" applyBorder="1"/>
    <xf numFmtId="0" fontId="41" fillId="2" borderId="17" xfId="1" applyFont="1" applyFill="1" applyBorder="1" applyAlignment="1">
      <alignment horizontal="left"/>
    </xf>
    <xf numFmtId="0" fontId="41" fillId="2" borderId="17" xfId="1" applyFont="1" applyFill="1" applyBorder="1"/>
    <xf numFmtId="0" fontId="41" fillId="2" borderId="17" xfId="1" applyFont="1" applyFill="1" applyBorder="1" applyAlignment="1">
      <alignment horizontal="left" indent="1"/>
    </xf>
    <xf numFmtId="0" fontId="41" fillId="2" borderId="17" xfId="1" applyFont="1" applyFill="1" applyBorder="1" applyAlignment="1">
      <alignment horizontal="left" vertical="top" indent="1"/>
    </xf>
    <xf numFmtId="165" fontId="36" fillId="2" borderId="5" xfId="9" applyNumberFormat="1" applyFont="1" applyFill="1" applyBorder="1" applyAlignment="1">
      <alignment horizontal="right"/>
    </xf>
    <xf numFmtId="165" fontId="35" fillId="2" borderId="5" xfId="9" applyNumberFormat="1" applyFont="1" applyFill="1" applyBorder="1"/>
    <xf numFmtId="165" fontId="36" fillId="2" borderId="5" xfId="9" applyNumberFormat="1" applyFont="1" applyFill="1" applyBorder="1"/>
    <xf numFmtId="165" fontId="35" fillId="2" borderId="5" xfId="9" applyNumberFormat="1" applyFont="1" applyFill="1" applyBorder="1" applyAlignment="1">
      <alignment horizontal="right"/>
    </xf>
    <xf numFmtId="165" fontId="36" fillId="2" borderId="15" xfId="9" applyNumberFormat="1" applyFont="1" applyFill="1" applyBorder="1" applyAlignment="1">
      <alignment vertical="center"/>
    </xf>
    <xf numFmtId="0" fontId="39" fillId="2" borderId="15" xfId="1" applyFont="1" applyFill="1" applyBorder="1" applyAlignment="1">
      <alignment horizontal="left" vertical="center"/>
    </xf>
    <xf numFmtId="0" fontId="40" fillId="2" borderId="5" xfId="1" applyFont="1" applyFill="1" applyBorder="1"/>
    <xf numFmtId="0" fontId="35" fillId="2" borderId="3" xfId="1" applyFont="1" applyFill="1" applyBorder="1" applyAlignment="1">
      <alignment horizontal="center" vertical="center"/>
    </xf>
    <xf numFmtId="0" fontId="36" fillId="2" borderId="3" xfId="1" applyFont="1" applyFill="1" applyBorder="1"/>
    <xf numFmtId="0" fontId="40" fillId="2" borderId="6" xfId="1" applyFont="1" applyFill="1" applyBorder="1"/>
    <xf numFmtId="0" fontId="35" fillId="2" borderId="6" xfId="1" applyFont="1" applyFill="1" applyBorder="1"/>
    <xf numFmtId="0" fontId="35" fillId="2" borderId="6" xfId="1" applyFont="1" applyFill="1" applyBorder="1" applyAlignment="1">
      <alignment horizontal="left"/>
    </xf>
    <xf numFmtId="0" fontId="35" fillId="2" borderId="6" xfId="1" applyFont="1" applyFill="1" applyBorder="1" applyAlignment="1">
      <alignment horizontal="left" indent="3"/>
    </xf>
    <xf numFmtId="0" fontId="36" fillId="2" borderId="9" xfId="1" applyFont="1" applyFill="1" applyBorder="1" applyAlignment="1">
      <alignment vertical="center"/>
    </xf>
    <xf numFmtId="0" fontId="32" fillId="2" borderId="13" xfId="1" applyFont="1" applyFill="1" applyBorder="1" applyAlignment="1">
      <alignment horizontal="left"/>
    </xf>
    <xf numFmtId="3" fontId="36" fillId="2" borderId="5" xfId="1" applyNumberFormat="1" applyFont="1" applyFill="1" applyBorder="1"/>
    <xf numFmtId="3" fontId="35" fillId="2" borderId="5" xfId="1" applyNumberFormat="1" applyFont="1" applyFill="1" applyBorder="1"/>
    <xf numFmtId="41" fontId="35" fillId="2" borderId="5" xfId="1" applyNumberFormat="1" applyFont="1" applyFill="1" applyBorder="1" applyAlignment="1">
      <alignment horizontal="right"/>
    </xf>
    <xf numFmtId="3" fontId="36" fillId="2" borderId="5" xfId="1" applyNumberFormat="1" applyFont="1" applyFill="1" applyBorder="1" applyAlignment="1">
      <alignment vertical="center"/>
    </xf>
    <xf numFmtId="3" fontId="32" fillId="2" borderId="15" xfId="1" applyNumberFormat="1" applyFont="1" applyFill="1" applyBorder="1"/>
    <xf numFmtId="0" fontId="40" fillId="0" borderId="13" xfId="1" applyFont="1" applyBorder="1" applyAlignment="1">
      <alignment horizontal="center" vertical="center" wrapText="1"/>
    </xf>
    <xf numFmtId="0" fontId="35" fillId="0" borderId="15" xfId="1" applyFont="1" applyBorder="1" applyAlignment="1">
      <alignment horizontal="center" vertical="center" wrapText="1"/>
    </xf>
    <xf numFmtId="0" fontId="40" fillId="0" borderId="14" xfId="1" applyFont="1" applyBorder="1" applyAlignment="1">
      <alignment horizontal="center" vertical="center" wrapText="1"/>
    </xf>
    <xf numFmtId="0" fontId="40" fillId="2" borderId="15" xfId="1" applyFont="1" applyFill="1" applyBorder="1" applyAlignment="1">
      <alignment horizontal="center" vertical="center"/>
    </xf>
    <xf numFmtId="3" fontId="36" fillId="0" borderId="0" xfId="1" applyNumberFormat="1" applyFont="1"/>
    <xf numFmtId="3" fontId="35" fillId="0" borderId="0" xfId="1" applyNumberFormat="1" applyFont="1"/>
    <xf numFmtId="0" fontId="21" fillId="2" borderId="2" xfId="1" applyFont="1" applyFill="1" applyBorder="1"/>
    <xf numFmtId="0" fontId="21" fillId="2" borderId="5" xfId="1" applyFont="1" applyFill="1" applyBorder="1"/>
    <xf numFmtId="0" fontId="40" fillId="2" borderId="5" xfId="1" applyFont="1" applyFill="1" applyBorder="1" applyAlignment="1">
      <alignment horizontal="left" indent="1"/>
    </xf>
    <xf numFmtId="0" fontId="21" fillId="2" borderId="8" xfId="1" applyFont="1" applyFill="1" applyBorder="1"/>
    <xf numFmtId="0" fontId="21" fillId="2" borderId="15" xfId="1" applyFont="1" applyFill="1" applyBorder="1" applyAlignment="1">
      <alignment horizontal="left"/>
    </xf>
    <xf numFmtId="3" fontId="21" fillId="0" borderId="15" xfId="5" applyNumberFormat="1" applyFont="1" applyFill="1" applyBorder="1"/>
    <xf numFmtId="3" fontId="36" fillId="0" borderId="15" xfId="9" applyNumberFormat="1" applyFont="1" applyFill="1" applyBorder="1"/>
    <xf numFmtId="0" fontId="40" fillId="0" borderId="15" xfId="1" applyFont="1" applyBorder="1" applyAlignment="1">
      <alignment horizontal="center" vertical="center" wrapText="1"/>
    </xf>
    <xf numFmtId="3" fontId="21" fillId="0" borderId="0" xfId="1" applyNumberFormat="1" applyFont="1"/>
    <xf numFmtId="3" fontId="40" fillId="0" borderId="0" xfId="1" applyNumberFormat="1" applyFont="1"/>
    <xf numFmtId="3" fontId="21" fillId="0" borderId="4" xfId="1" quotePrefix="1" applyNumberFormat="1" applyFont="1" applyBorder="1"/>
    <xf numFmtId="3" fontId="21" fillId="2" borderId="4" xfId="0" applyNumberFormat="1" applyFont="1" applyFill="1" applyBorder="1" applyAlignment="1">
      <alignment horizontal="right" vertical="center"/>
    </xf>
    <xf numFmtId="3" fontId="35" fillId="2" borderId="4" xfId="0" applyNumberFormat="1" applyFont="1" applyFill="1" applyBorder="1" applyAlignment="1">
      <alignment horizontal="right" vertical="center"/>
    </xf>
    <xf numFmtId="0" fontId="35" fillId="2" borderId="4" xfId="0" applyFont="1" applyFill="1" applyBorder="1" applyAlignment="1">
      <alignment horizontal="right" vertical="center"/>
    </xf>
    <xf numFmtId="0" fontId="21" fillId="2" borderId="5" xfId="0" applyFont="1" applyFill="1" applyBorder="1" applyAlignment="1">
      <alignment vertical="center"/>
    </xf>
    <xf numFmtId="0" fontId="40" fillId="2" borderId="5" xfId="0" applyFont="1" applyFill="1" applyBorder="1" applyAlignment="1">
      <alignment vertical="center"/>
    </xf>
    <xf numFmtId="0" fontId="21" fillId="2" borderId="15" xfId="0" applyFont="1" applyFill="1" applyBorder="1" applyAlignment="1">
      <alignment horizontal="left" vertical="center" indent="1"/>
    </xf>
    <xf numFmtId="0" fontId="40" fillId="2" borderId="15" xfId="0" applyFont="1" applyFill="1" applyBorder="1" applyAlignment="1">
      <alignment horizontal="center" vertical="center"/>
    </xf>
    <xf numFmtId="0" fontId="35" fillId="2" borderId="15" xfId="0" applyFont="1" applyFill="1" applyBorder="1" applyAlignment="1">
      <alignment horizontal="center" vertical="center" wrapText="1"/>
    </xf>
    <xf numFmtId="3" fontId="21" fillId="2" borderId="15" xfId="0" applyNumberFormat="1" applyFont="1" applyFill="1" applyBorder="1" applyAlignment="1">
      <alignment horizontal="right" vertical="center"/>
    </xf>
    <xf numFmtId="0" fontId="40" fillId="2" borderId="0" xfId="0" applyFont="1" applyFill="1"/>
    <xf numFmtId="0" fontId="21" fillId="2" borderId="6" xfId="0" applyFont="1" applyFill="1" applyBorder="1" applyAlignment="1">
      <alignment vertical="center"/>
    </xf>
    <xf numFmtId="0" fontId="40" fillId="2" borderId="6" xfId="0" applyFont="1" applyFill="1" applyBorder="1" applyAlignment="1">
      <alignment horizontal="left" vertical="center" indent="2"/>
    </xf>
    <xf numFmtId="0" fontId="40" fillId="2" borderId="6" xfId="0" applyFont="1" applyFill="1" applyBorder="1" applyAlignment="1">
      <alignment horizontal="left" vertical="center" indent="3"/>
    </xf>
    <xf numFmtId="0" fontId="21" fillId="2" borderId="13" xfId="0" applyFont="1" applyFill="1" applyBorder="1" applyAlignment="1">
      <alignment horizontal="left" vertical="center" indent="1"/>
    </xf>
    <xf numFmtId="3" fontId="36" fillId="2" borderId="15" xfId="0" applyNumberFormat="1" applyFont="1" applyFill="1" applyBorder="1" applyAlignment="1">
      <alignment horizontal="right" vertical="center"/>
    </xf>
    <xf numFmtId="0" fontId="49" fillId="2" borderId="15" xfId="0" applyFont="1" applyFill="1" applyBorder="1" applyAlignment="1">
      <alignment horizontal="center" vertical="center"/>
    </xf>
    <xf numFmtId="0" fontId="68" fillId="2" borderId="15" xfId="0" applyFont="1" applyFill="1" applyBorder="1" applyAlignment="1">
      <alignment horizontal="center" vertical="center" wrapText="1"/>
    </xf>
    <xf numFmtId="0" fontId="51" fillId="2" borderId="15" xfId="0" applyFont="1" applyFill="1" applyBorder="1" applyAlignment="1">
      <alignment horizontal="center" vertical="center"/>
    </xf>
    <xf numFmtId="3" fontId="51" fillId="2" borderId="15" xfId="0" applyNumberFormat="1" applyFont="1" applyFill="1" applyBorder="1" applyAlignment="1">
      <alignment horizontal="right" vertical="center"/>
    </xf>
    <xf numFmtId="3" fontId="36" fillId="0" borderId="15" xfId="13" applyNumberFormat="1" applyFont="1" applyFill="1" applyBorder="1" applyAlignment="1">
      <alignment horizontal="right"/>
    </xf>
    <xf numFmtId="0" fontId="5" fillId="2" borderId="13" xfId="1" applyFont="1" applyFill="1" applyBorder="1" applyAlignment="1">
      <alignment horizontal="left"/>
    </xf>
    <xf numFmtId="0" fontId="30" fillId="2" borderId="5" xfId="1" applyFont="1" applyFill="1" applyBorder="1" applyAlignment="1">
      <alignment horizontal="left"/>
    </xf>
    <xf numFmtId="0" fontId="30" fillId="2" borderId="15" xfId="1" applyFont="1" applyFill="1" applyBorder="1" applyAlignment="1">
      <alignment horizontal="center" vertical="center" wrapText="1"/>
    </xf>
    <xf numFmtId="171" fontId="32" fillId="2" borderId="2" xfId="1" applyNumberFormat="1" applyFont="1" applyFill="1" applyBorder="1" applyAlignment="1">
      <alignment horizontal="right"/>
    </xf>
    <xf numFmtId="171" fontId="30" fillId="2" borderId="5" xfId="9" applyNumberFormat="1" applyFont="1" applyFill="1" applyBorder="1" applyAlignment="1">
      <alignment horizontal="right"/>
    </xf>
    <xf numFmtId="171" fontId="32" fillId="2" borderId="5" xfId="9" applyNumberFormat="1" applyFont="1" applyFill="1" applyBorder="1" applyAlignment="1">
      <alignment horizontal="right"/>
    </xf>
    <xf numFmtId="174" fontId="30" fillId="2" borderId="2" xfId="5" applyNumberFormat="1" applyFont="1" applyFill="1" applyBorder="1" applyAlignment="1"/>
    <xf numFmtId="174" fontId="30" fillId="2" borderId="2" xfId="9" applyNumberFormat="1" applyFont="1" applyFill="1" applyBorder="1" applyAlignment="1"/>
    <xf numFmtId="174" fontId="30" fillId="2" borderId="3" xfId="9" applyNumberFormat="1" applyFont="1" applyFill="1" applyBorder="1" applyAlignment="1"/>
    <xf numFmtId="174" fontId="30" fillId="2" borderId="5" xfId="5" applyNumberFormat="1" applyFont="1" applyFill="1" applyBorder="1" applyAlignment="1"/>
    <xf numFmtId="174" fontId="30" fillId="2" borderId="5" xfId="9" applyNumberFormat="1" applyFont="1" applyFill="1" applyBorder="1" applyAlignment="1"/>
    <xf numFmtId="174" fontId="30" fillId="2" borderId="6" xfId="9" applyNumberFormat="1" applyFont="1" applyFill="1" applyBorder="1" applyAlignment="1"/>
    <xf numFmtId="174" fontId="30" fillId="2" borderId="8" xfId="5" applyNumberFormat="1" applyFont="1" applyFill="1" applyBorder="1" applyAlignment="1"/>
    <xf numFmtId="174" fontId="30" fillId="2" borderId="8" xfId="9" applyNumberFormat="1" applyFont="1" applyFill="1" applyBorder="1" applyAlignment="1"/>
    <xf numFmtId="174" fontId="30" fillId="2" borderId="9" xfId="9" applyNumberFormat="1" applyFont="1" applyFill="1" applyBorder="1" applyAlignment="1"/>
    <xf numFmtId="0" fontId="64" fillId="0" borderId="0" xfId="0" applyFont="1" applyAlignment="1">
      <alignment horizontal="center" vertical="center"/>
    </xf>
    <xf numFmtId="0" fontId="64" fillId="5" borderId="0" xfId="0" applyFont="1" applyFill="1" applyAlignment="1">
      <alignment horizontal="center" vertical="center"/>
    </xf>
    <xf numFmtId="0" fontId="63" fillId="0" borderId="0" xfId="0" applyFont="1" applyAlignment="1">
      <alignment horizontal="center" vertical="center"/>
    </xf>
    <xf numFmtId="0" fontId="65" fillId="0" borderId="0" xfId="0" applyFont="1" applyAlignment="1">
      <alignment horizontal="center"/>
    </xf>
    <xf numFmtId="0" fontId="65" fillId="4" borderId="0" xfId="0" applyFont="1" applyFill="1" applyAlignment="1">
      <alignment horizontal="center" vertical="center" wrapText="1"/>
    </xf>
    <xf numFmtId="0" fontId="65" fillId="4" borderId="0" xfId="0" applyFont="1" applyFill="1" applyAlignment="1">
      <alignment horizontal="center" vertical="center"/>
    </xf>
    <xf numFmtId="0" fontId="30" fillId="0" borderId="2" xfId="1" applyFont="1" applyBorder="1" applyAlignment="1">
      <alignment horizontal="center" vertical="center" wrapText="1"/>
    </xf>
    <xf numFmtId="0" fontId="30" fillId="0" borderId="5" xfId="1" applyFont="1" applyBorder="1" applyAlignment="1">
      <alignment horizontal="center" vertical="center"/>
    </xf>
    <xf numFmtId="0" fontId="30" fillId="0" borderId="8" xfId="1" applyFont="1" applyBorder="1" applyAlignment="1">
      <alignment horizontal="center" vertical="center"/>
    </xf>
    <xf numFmtId="0" fontId="9" fillId="0" borderId="0" xfId="1" applyFont="1" applyAlignment="1">
      <alignment horizontal="right"/>
    </xf>
    <xf numFmtId="0" fontId="8" fillId="2" borderId="0" xfId="1" applyFont="1" applyFill="1" applyAlignment="1">
      <alignment horizontal="right"/>
    </xf>
    <xf numFmtId="0" fontId="8" fillId="0" borderId="10" xfId="1" applyFont="1" applyBorder="1" applyAlignment="1">
      <alignment horizontal="left" vertical="center" wrapText="1"/>
    </xf>
    <xf numFmtId="0" fontId="7" fillId="0" borderId="0" xfId="1" applyFont="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center" vertical="center"/>
    </xf>
    <xf numFmtId="0" fontId="8" fillId="0" borderId="7" xfId="1" applyFont="1" applyBorder="1" applyAlignment="1">
      <alignment horizontal="center" vertical="center"/>
    </xf>
    <xf numFmtId="0" fontId="30" fillId="0" borderId="2" xfId="1" applyFont="1" applyBorder="1" applyAlignment="1">
      <alignment horizontal="center" vertical="center"/>
    </xf>
    <xf numFmtId="0" fontId="30" fillId="0" borderId="3" xfId="1" applyFont="1" applyBorder="1" applyAlignment="1">
      <alignment horizontal="center" vertical="center" wrapText="1"/>
    </xf>
    <xf numFmtId="0" fontId="30" fillId="0" borderId="6" xfId="1" applyFont="1" applyBorder="1" applyAlignment="1">
      <alignment horizontal="center" vertical="center"/>
    </xf>
    <xf numFmtId="0" fontId="30" fillId="0" borderId="9" xfId="1" applyFont="1" applyBorder="1" applyAlignment="1">
      <alignment horizontal="center" vertical="center"/>
    </xf>
    <xf numFmtId="0" fontId="25" fillId="0" borderId="0" xfId="7" applyFont="1" applyAlignment="1">
      <alignment horizontal="center" vertical="center" wrapText="1"/>
    </xf>
    <xf numFmtId="0" fontId="30" fillId="0" borderId="2" xfId="7" applyFont="1" applyBorder="1" applyAlignment="1">
      <alignment horizontal="center" vertical="center"/>
    </xf>
    <xf numFmtId="0" fontId="30" fillId="0" borderId="5" xfId="7" applyFont="1" applyBorder="1" applyAlignment="1">
      <alignment horizontal="center" vertical="center"/>
    </xf>
    <xf numFmtId="0" fontId="30" fillId="0" borderId="8" xfId="7" applyFont="1" applyBorder="1" applyAlignment="1">
      <alignment horizontal="center" vertical="center"/>
    </xf>
    <xf numFmtId="0" fontId="9" fillId="2" borderId="10" xfId="7" applyFont="1" applyFill="1" applyBorder="1" applyAlignment="1">
      <alignment horizontal="right"/>
    </xf>
    <xf numFmtId="3" fontId="8" fillId="0" borderId="0" xfId="7" applyNumberFormat="1" applyFont="1" applyAlignment="1">
      <alignment horizontal="center"/>
    </xf>
    <xf numFmtId="3" fontId="24" fillId="0" borderId="0" xfId="7" applyNumberFormat="1" applyFont="1" applyAlignment="1">
      <alignment horizontal="center"/>
    </xf>
    <xf numFmtId="0" fontId="30" fillId="0" borderId="3" xfId="7" applyFont="1" applyBorder="1" applyAlignment="1">
      <alignment horizontal="center" vertical="center"/>
    </xf>
    <xf numFmtId="0" fontId="30" fillId="0" borderId="6" xfId="7" applyFont="1" applyBorder="1" applyAlignment="1">
      <alignment horizontal="center" vertical="center"/>
    </xf>
    <xf numFmtId="0" fontId="30" fillId="0" borderId="9" xfId="7" applyFont="1" applyBorder="1" applyAlignment="1">
      <alignment horizontal="center" vertical="center"/>
    </xf>
    <xf numFmtId="0" fontId="24" fillId="0" borderId="2" xfId="7" applyFont="1" applyBorder="1" applyAlignment="1">
      <alignment horizontal="center" vertical="center"/>
    </xf>
    <xf numFmtId="0" fontId="24" fillId="0" borderId="5" xfId="7" applyFont="1" applyBorder="1" applyAlignment="1">
      <alignment horizontal="center" vertical="center"/>
    </xf>
    <xf numFmtId="0" fontId="24" fillId="0" borderId="8" xfId="7" applyFont="1" applyBorder="1" applyAlignment="1">
      <alignment horizontal="center" vertical="center"/>
    </xf>
    <xf numFmtId="0" fontId="30" fillId="2" borderId="2" xfId="7" applyFont="1" applyFill="1" applyBorder="1" applyAlignment="1">
      <alignment horizontal="center" vertical="center"/>
    </xf>
    <xf numFmtId="0" fontId="30" fillId="2" borderId="5" xfId="7" applyFont="1" applyFill="1" applyBorder="1" applyAlignment="1">
      <alignment horizontal="center" vertical="center"/>
    </xf>
    <xf numFmtId="0" fontId="30" fillId="2" borderId="8" xfId="7" applyFont="1" applyFill="1" applyBorder="1" applyAlignment="1">
      <alignment horizontal="center" vertical="center"/>
    </xf>
    <xf numFmtId="0" fontId="25" fillId="0" borderId="0" xfId="7" applyFont="1" applyAlignment="1">
      <alignment horizontal="center"/>
    </xf>
    <xf numFmtId="0" fontId="30" fillId="2" borderId="3" xfId="7" applyFont="1" applyFill="1" applyBorder="1" applyAlignment="1">
      <alignment horizontal="center" vertical="center"/>
    </xf>
    <xf numFmtId="0" fontId="30" fillId="2" borderId="6" xfId="7" applyFont="1" applyFill="1" applyBorder="1" applyAlignment="1">
      <alignment horizontal="center" vertical="center"/>
    </xf>
    <xf numFmtId="0" fontId="30" fillId="2" borderId="9" xfId="7" applyFont="1" applyFill="1" applyBorder="1" applyAlignment="1">
      <alignment horizontal="center" vertical="center"/>
    </xf>
    <xf numFmtId="0" fontId="24" fillId="0" borderId="10" xfId="7" applyFont="1" applyBorder="1" applyAlignment="1">
      <alignment horizontal="center" vertical="center"/>
    </xf>
    <xf numFmtId="0" fontId="24" fillId="0" borderId="0" xfId="7" applyFont="1" applyAlignment="1">
      <alignment horizontal="center" vertical="center"/>
    </xf>
    <xf numFmtId="0" fontId="24" fillId="0" borderId="11" xfId="7" applyFont="1" applyBorder="1" applyAlignment="1">
      <alignment horizontal="center" vertical="center"/>
    </xf>
    <xf numFmtId="0" fontId="30" fillId="3" borderId="0" xfId="1" applyFont="1" applyFill="1" applyAlignment="1">
      <alignment horizontal="center" wrapText="1"/>
    </xf>
    <xf numFmtId="0" fontId="30" fillId="2" borderId="10"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0" xfId="0" applyFont="1" applyFill="1" applyAlignment="1">
      <alignment horizontal="left" vertical="center" wrapText="1"/>
    </xf>
    <xf numFmtId="0" fontId="32" fillId="2" borderId="14" xfId="0" applyFont="1" applyFill="1" applyBorder="1" applyAlignment="1">
      <alignment horizontal="center" vertical="center"/>
    </xf>
    <xf numFmtId="0" fontId="32" fillId="2" borderId="12" xfId="0" applyFont="1" applyFill="1" applyBorder="1" applyAlignment="1">
      <alignment horizontal="center" vertical="center"/>
    </xf>
    <xf numFmtId="0" fontId="25" fillId="2" borderId="0" xfId="0" applyFont="1" applyFill="1" applyAlignment="1">
      <alignment horizontal="center"/>
    </xf>
    <xf numFmtId="0" fontId="30" fillId="2" borderId="0" xfId="0" applyFont="1" applyFill="1" applyAlignment="1">
      <alignment horizontal="center" vertical="center"/>
    </xf>
    <xf numFmtId="0" fontId="30" fillId="2" borderId="11"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8" xfId="0" applyFont="1" applyFill="1" applyBorder="1" applyAlignment="1">
      <alignment horizontal="center" vertical="center"/>
    </xf>
    <xf numFmtId="0" fontId="19" fillId="0" borderId="0" xfId="1" applyFont="1" applyAlignment="1">
      <alignment horizont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15" xfId="1" applyFont="1" applyBorder="1" applyAlignment="1">
      <alignment horizontal="center" vertical="center"/>
    </xf>
    <xf numFmtId="0" fontId="14" fillId="0" borderId="13" xfId="1" applyFont="1" applyBorder="1" applyAlignment="1">
      <alignment horizontal="center" vertical="center"/>
    </xf>
    <xf numFmtId="0" fontId="14" fillId="0" borderId="14" xfId="1" applyFont="1" applyBorder="1" applyAlignment="1">
      <alignment horizontal="center" vertical="center"/>
    </xf>
    <xf numFmtId="0" fontId="14" fillId="2" borderId="10" xfId="1" applyFont="1" applyFill="1" applyBorder="1" applyAlignment="1">
      <alignment horizontal="right"/>
    </xf>
    <xf numFmtId="0" fontId="19" fillId="2" borderId="0" xfId="1" applyFont="1" applyFill="1" applyAlignment="1">
      <alignment horizont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2" borderId="15" xfId="1" applyFont="1" applyFill="1" applyBorder="1" applyAlignment="1">
      <alignment horizontal="center" vertical="center"/>
    </xf>
    <xf numFmtId="0" fontId="29" fillId="2" borderId="2" xfId="7" applyFont="1" applyFill="1" applyBorder="1" applyAlignment="1">
      <alignment horizontal="center" vertical="center"/>
    </xf>
    <xf numFmtId="0" fontId="29" fillId="2" borderId="8" xfId="7" applyFont="1" applyFill="1" applyBorder="1" applyAlignment="1">
      <alignment horizontal="center" vertical="center"/>
    </xf>
    <xf numFmtId="0" fontId="24" fillId="2" borderId="10" xfId="7" applyFont="1" applyFill="1" applyBorder="1" applyAlignment="1">
      <alignment horizontal="right" vertical="top"/>
    </xf>
    <xf numFmtId="0" fontId="25" fillId="2" borderId="0" xfId="7" applyFont="1" applyFill="1" applyAlignment="1">
      <alignment horizontal="center"/>
    </xf>
    <xf numFmtId="0" fontId="23" fillId="2" borderId="1" xfId="7" applyFont="1" applyFill="1" applyBorder="1" applyAlignment="1">
      <alignment horizontal="center" vertical="center"/>
    </xf>
    <xf numFmtId="0" fontId="23" fillId="2" borderId="7" xfId="7" applyFont="1" applyFill="1" applyBorder="1" applyAlignment="1">
      <alignment horizontal="center" vertical="center"/>
    </xf>
    <xf numFmtId="0" fontId="23" fillId="2" borderId="2" xfId="7" applyFont="1" applyFill="1" applyBorder="1" applyAlignment="1">
      <alignment horizontal="center" vertical="center"/>
    </xf>
    <xf numFmtId="0" fontId="23" fillId="2" borderId="8" xfId="7" applyFont="1" applyFill="1" applyBorder="1" applyAlignment="1">
      <alignment horizontal="center" vertical="center"/>
    </xf>
    <xf numFmtId="0" fontId="24" fillId="2" borderId="0" xfId="7" applyFont="1" applyFill="1" applyAlignment="1">
      <alignment horizontal="left" vertical="top" wrapText="1"/>
    </xf>
    <xf numFmtId="0" fontId="29" fillId="2" borderId="3" xfId="7" applyFont="1" applyFill="1" applyBorder="1" applyAlignment="1">
      <alignment horizontal="center" vertical="center"/>
    </xf>
    <xf numFmtId="0" fontId="29" fillId="2" borderId="9" xfId="7" applyFont="1" applyFill="1" applyBorder="1" applyAlignment="1">
      <alignment horizontal="center" vertical="center"/>
    </xf>
    <xf numFmtId="0" fontId="24" fillId="2" borderId="10" xfId="7" applyFont="1" applyFill="1" applyBorder="1" applyAlignment="1">
      <alignment horizontal="left" vertical="top" wrapText="1"/>
    </xf>
    <xf numFmtId="0" fontId="8" fillId="2" borderId="0" xfId="7" applyFont="1" applyFill="1" applyAlignment="1">
      <alignment horizontal="left" vertical="top" wrapText="1"/>
    </xf>
    <xf numFmtId="0" fontId="67" fillId="2" borderId="2" xfId="7" applyFont="1" applyFill="1" applyBorder="1" applyAlignment="1">
      <alignment horizontal="center" vertical="center"/>
    </xf>
    <xf numFmtId="0" fontId="67" fillId="2" borderId="8" xfId="7" applyFont="1" applyFill="1" applyBorder="1" applyAlignment="1">
      <alignment horizontal="center" vertical="center"/>
    </xf>
    <xf numFmtId="0" fontId="7" fillId="2" borderId="0" xfId="7" applyFont="1" applyFill="1" applyAlignment="1">
      <alignment horizontal="center" vertical="center" wrapText="1"/>
    </xf>
    <xf numFmtId="0" fontId="67" fillId="2" borderId="3" xfId="7" applyFont="1" applyFill="1" applyBorder="1" applyAlignment="1">
      <alignment horizontal="center" vertical="center"/>
    </xf>
    <xf numFmtId="0" fontId="67" fillId="2" borderId="9" xfId="7" applyFont="1" applyFill="1" applyBorder="1" applyAlignment="1">
      <alignment horizontal="center" vertical="center"/>
    </xf>
    <xf numFmtId="167" fontId="8" fillId="2" borderId="10" xfId="5" applyNumberFormat="1" applyFont="1" applyFill="1" applyBorder="1" applyAlignment="1">
      <alignment horizontal="left" wrapText="1"/>
    </xf>
    <xf numFmtId="167" fontId="8" fillId="2" borderId="0" xfId="5" applyNumberFormat="1" applyFont="1" applyFill="1" applyBorder="1" applyAlignment="1">
      <alignment wrapText="1"/>
    </xf>
    <xf numFmtId="0" fontId="5" fillId="2" borderId="1" xfId="7" applyFont="1" applyFill="1" applyBorder="1" applyAlignment="1">
      <alignment horizontal="center" vertical="center"/>
    </xf>
    <xf numFmtId="0" fontId="5" fillId="2" borderId="7" xfId="7" applyFont="1" applyFill="1" applyBorder="1" applyAlignment="1">
      <alignment horizontal="center" vertical="center"/>
    </xf>
    <xf numFmtId="0" fontId="32" fillId="2" borderId="2" xfId="7" applyFont="1" applyFill="1" applyBorder="1" applyAlignment="1">
      <alignment horizontal="center" vertical="center"/>
    </xf>
    <xf numFmtId="0" fontId="32" fillId="2" borderId="8" xfId="7" applyFont="1" applyFill="1" applyBorder="1" applyAlignment="1">
      <alignment horizontal="center" vertical="center"/>
    </xf>
    <xf numFmtId="0" fontId="8" fillId="2" borderId="0" xfId="1" applyFont="1" applyFill="1" applyAlignment="1">
      <alignment horizontal="left" wrapText="1"/>
    </xf>
    <xf numFmtId="0" fontId="3" fillId="3" borderId="0" xfId="0" applyFont="1" applyFill="1" applyAlignment="1">
      <alignment horizontal="left" vertical="center" wrapText="1"/>
    </xf>
    <xf numFmtId="0" fontId="7" fillId="2" borderId="0" xfId="1" applyFont="1" applyFill="1" applyAlignment="1">
      <alignment horizontal="center"/>
    </xf>
    <xf numFmtId="0" fontId="31" fillId="2" borderId="0" xfId="1" applyFont="1" applyFill="1" applyAlignment="1">
      <alignment horizontal="center"/>
    </xf>
    <xf numFmtId="0" fontId="30" fillId="2" borderId="0" xfId="1" applyFont="1" applyFill="1" applyAlignment="1">
      <alignment horizontal="left" wrapText="1"/>
    </xf>
    <xf numFmtId="0" fontId="30" fillId="2" borderId="0" xfId="1" applyFont="1" applyFill="1" applyAlignment="1">
      <alignment horizontal="right"/>
    </xf>
    <xf numFmtId="0" fontId="40" fillId="2" borderId="0" xfId="1" applyFont="1" applyFill="1" applyAlignment="1">
      <alignment horizontal="left" wrapText="1"/>
    </xf>
    <xf numFmtId="0" fontId="48" fillId="2" borderId="0" xfId="1" applyFont="1" applyFill="1" applyAlignment="1">
      <alignment horizontal="center"/>
    </xf>
    <xf numFmtId="0" fontId="48" fillId="2" borderId="0" xfId="0" applyFont="1" applyFill="1" applyAlignment="1">
      <alignment horizontal="center" vertical="center"/>
    </xf>
    <xf numFmtId="0" fontId="49" fillId="2" borderId="0" xfId="0" applyFont="1" applyFill="1" applyAlignment="1">
      <alignment vertical="center"/>
    </xf>
    <xf numFmtId="0" fontId="50" fillId="2" borderId="0" xfId="0" applyFont="1" applyFill="1" applyAlignment="1">
      <alignment horizontal="right" vertical="center" wrapText="1"/>
    </xf>
    <xf numFmtId="0" fontId="58" fillId="2" borderId="0" xfId="0" applyFont="1" applyFill="1" applyAlignment="1">
      <alignment horizontal="center" vertical="center"/>
    </xf>
    <xf numFmtId="0" fontId="55" fillId="2" borderId="0" xfId="0" applyFont="1" applyFill="1" applyAlignment="1">
      <alignment vertical="center"/>
    </xf>
    <xf numFmtId="0" fontId="55" fillId="2" borderId="0" xfId="0" applyFont="1" applyFill="1" applyAlignment="1">
      <alignment vertical="center" wrapText="1"/>
    </xf>
    <xf numFmtId="0" fontId="50" fillId="2" borderId="0" xfId="0" applyFont="1" applyFill="1" applyAlignment="1">
      <alignment horizontal="right" vertical="center"/>
    </xf>
    <xf numFmtId="0" fontId="40" fillId="2" borderId="0" xfId="0" applyFont="1" applyFill="1" applyAlignment="1">
      <alignment vertical="center"/>
    </xf>
    <xf numFmtId="0" fontId="55" fillId="2" borderId="0" xfId="0" applyFont="1" applyFill="1" applyAlignment="1">
      <alignment horizontal="left" vertical="center" wrapText="1"/>
    </xf>
    <xf numFmtId="0" fontId="53" fillId="2" borderId="0" xfId="0" applyFont="1" applyFill="1" applyAlignment="1">
      <alignment vertical="center"/>
    </xf>
    <xf numFmtId="0" fontId="55" fillId="0" borderId="0" xfId="0" applyFont="1" applyAlignment="1">
      <alignment horizontal="left" vertical="center" wrapText="1"/>
    </xf>
    <xf numFmtId="0" fontId="56" fillId="2" borderId="0" xfId="0" applyFont="1" applyFill="1" applyAlignment="1">
      <alignment vertical="center" wrapText="1"/>
    </xf>
    <xf numFmtId="0" fontId="41" fillId="2" borderId="0" xfId="0" applyFont="1" applyFill="1"/>
    <xf numFmtId="0" fontId="56" fillId="2" borderId="0" xfId="0" applyFont="1" applyFill="1" applyAlignment="1">
      <alignment vertical="center"/>
    </xf>
    <xf numFmtId="0" fontId="49" fillId="2" borderId="0" xfId="0" applyFont="1" applyFill="1" applyAlignment="1">
      <alignment vertical="center" wrapText="1"/>
    </xf>
    <xf numFmtId="0" fontId="8" fillId="0" borderId="0" xfId="1" applyFont="1" applyAlignment="1">
      <alignment horizontal="left" wrapText="1"/>
    </xf>
    <xf numFmtId="0" fontId="30" fillId="2" borderId="0" xfId="1" applyFont="1" applyFill="1" applyAlignment="1">
      <alignment horizontal="left" vertical="top" wrapText="1"/>
    </xf>
    <xf numFmtId="0" fontId="30" fillId="2" borderId="0" xfId="1" applyFont="1" applyFill="1" applyAlignment="1">
      <alignment horizontal="left" vertical="center" wrapText="1"/>
    </xf>
    <xf numFmtId="0" fontId="32" fillId="2" borderId="13" xfId="1" applyFont="1" applyFill="1" applyBorder="1" applyAlignment="1">
      <alignment horizontal="center"/>
    </xf>
    <xf numFmtId="0" fontId="32" fillId="2" borderId="14" xfId="1" applyFont="1" applyFill="1" applyBorder="1" applyAlignment="1">
      <alignment horizontal="center"/>
    </xf>
    <xf numFmtId="0" fontId="32" fillId="2" borderId="7" xfId="1" applyFont="1" applyFill="1" applyBorder="1" applyAlignment="1">
      <alignment horizontal="center"/>
    </xf>
    <xf numFmtId="3" fontId="30" fillId="2" borderId="0" xfId="1" applyNumberFormat="1" applyFont="1" applyFill="1" applyAlignment="1">
      <alignment horizontal="right"/>
    </xf>
    <xf numFmtId="0" fontId="3" fillId="3" borderId="0" xfId="0" applyFont="1" applyFill="1" applyAlignment="1">
      <alignment horizontal="center" vertical="center" wrapText="1"/>
    </xf>
    <xf numFmtId="0" fontId="60" fillId="3" borderId="0" xfId="0" applyFont="1" applyFill="1" applyAlignment="1">
      <alignment horizontal="center" vertical="center" wrapText="1"/>
    </xf>
    <xf numFmtId="0" fontId="32" fillId="2" borderId="15" xfId="1" applyFont="1" applyFill="1" applyBorder="1" applyAlignment="1">
      <alignment horizontal="center" vertical="center"/>
    </xf>
    <xf numFmtId="0" fontId="32" fillId="2" borderId="15" xfId="1" applyFont="1" applyFill="1" applyBorder="1" applyAlignment="1">
      <alignment horizontal="center" vertical="top" wrapText="1"/>
    </xf>
    <xf numFmtId="0" fontId="30" fillId="2" borderId="0" xfId="1" applyFont="1" applyFill="1" applyAlignment="1">
      <alignment horizontal="left"/>
    </xf>
    <xf numFmtId="0" fontId="32" fillId="2" borderId="12" xfId="1" applyFont="1" applyFill="1" applyBorder="1" applyAlignment="1">
      <alignment horizontal="center"/>
    </xf>
    <xf numFmtId="0" fontId="46" fillId="2" borderId="15" xfId="1" applyFont="1" applyFill="1" applyBorder="1" applyAlignment="1">
      <alignment horizontal="center" vertical="center"/>
    </xf>
    <xf numFmtId="0" fontId="32" fillId="2" borderId="2"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62" fillId="3" borderId="0" xfId="0" applyFont="1" applyFill="1" applyAlignment="1">
      <alignment horizontal="center"/>
    </xf>
    <xf numFmtId="0" fontId="26" fillId="2" borderId="10" xfId="3" applyFont="1" applyFill="1" applyBorder="1" applyAlignment="1">
      <alignment horizontal="right"/>
    </xf>
    <xf numFmtId="0" fontId="8" fillId="2" borderId="0" xfId="3" applyFont="1" applyFill="1" applyAlignment="1">
      <alignment horizontal="right" wrapText="1"/>
    </xf>
    <xf numFmtId="0" fontId="24" fillId="2" borderId="0" xfId="3" applyFont="1" applyFill="1" applyAlignment="1">
      <alignment horizontal="right"/>
    </xf>
    <xf numFmtId="0" fontId="24" fillId="0" borderId="1" xfId="3" applyFont="1" applyBorder="1" applyAlignment="1">
      <alignment horizontal="center" vertical="center" wrapText="1"/>
    </xf>
    <xf numFmtId="0" fontId="24" fillId="0" borderId="7" xfId="3" applyFont="1" applyBorder="1" applyAlignment="1">
      <alignment horizontal="center" vertical="center" wrapText="1"/>
    </xf>
    <xf numFmtId="0" fontId="7" fillId="0" borderId="0" xfId="3" applyFont="1" applyAlignment="1">
      <alignment horizontal="center" vertical="center"/>
    </xf>
    <xf numFmtId="0" fontId="30" fillId="0" borderId="3" xfId="3" applyFont="1" applyBorder="1" applyAlignment="1">
      <alignment horizontal="center" vertical="center" wrapText="1"/>
    </xf>
    <xf numFmtId="0" fontId="30" fillId="0" borderId="9"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8" xfId="3" applyFont="1" applyBorder="1" applyAlignment="1">
      <alignment horizontal="center" vertical="center" wrapText="1"/>
    </xf>
    <xf numFmtId="0" fontId="30" fillId="2" borderId="2" xfId="3" applyFont="1" applyFill="1" applyBorder="1" applyAlignment="1">
      <alignment horizontal="center" vertical="center" wrapText="1"/>
    </xf>
    <xf numFmtId="0" fontId="30" fillId="2" borderId="8" xfId="3" applyFont="1" applyFill="1" applyBorder="1" applyAlignment="1">
      <alignment horizontal="center" vertical="center" wrapText="1"/>
    </xf>
    <xf numFmtId="0" fontId="30" fillId="2" borderId="3" xfId="3" applyFont="1" applyFill="1" applyBorder="1" applyAlignment="1">
      <alignment horizontal="center" vertical="center" wrapText="1"/>
    </xf>
    <xf numFmtId="0" fontId="30" fillId="2" borderId="9" xfId="3" applyFont="1" applyFill="1" applyBorder="1" applyAlignment="1">
      <alignment horizontal="center" vertical="center" wrapText="1"/>
    </xf>
    <xf numFmtId="0" fontId="8" fillId="0" borderId="10" xfId="6" applyFont="1" applyBorder="1" applyAlignment="1">
      <alignment horizontal="right"/>
    </xf>
    <xf numFmtId="0" fontId="24" fillId="0" borderId="10" xfId="6" applyFont="1" applyBorder="1" applyAlignment="1">
      <alignment horizontal="right"/>
    </xf>
    <xf numFmtId="0" fontId="30" fillId="2" borderId="3" xfId="1" applyFont="1" applyFill="1" applyBorder="1" applyAlignment="1">
      <alignment horizontal="center" vertical="center"/>
    </xf>
    <xf numFmtId="0" fontId="30" fillId="2" borderId="6" xfId="1" applyFont="1" applyFill="1" applyBorder="1" applyAlignment="1">
      <alignment horizontal="center" vertical="center"/>
    </xf>
    <xf numFmtId="0" fontId="24" fillId="0" borderId="0" xfId="6" applyFont="1" applyAlignment="1">
      <alignment horizontal="left"/>
    </xf>
    <xf numFmtId="0" fontId="24" fillId="2" borderId="10" xfId="1" applyFont="1" applyFill="1" applyBorder="1" applyAlignment="1">
      <alignment horizontal="center" vertical="center"/>
    </xf>
    <xf numFmtId="0" fontId="24" fillId="2" borderId="14" xfId="1" applyFont="1" applyFill="1" applyBorder="1" applyAlignment="1">
      <alignment horizontal="center" vertical="center"/>
    </xf>
    <xf numFmtId="0" fontId="8" fillId="2" borderId="14" xfId="1" applyFont="1" applyFill="1" applyBorder="1" applyAlignment="1">
      <alignment horizontal="center" vertical="center"/>
    </xf>
    <xf numFmtId="0" fontId="24" fillId="2" borderId="12" xfId="1" applyFont="1" applyFill="1" applyBorder="1" applyAlignment="1">
      <alignment horizontal="center" vertical="center"/>
    </xf>
    <xf numFmtId="0" fontId="24" fillId="0" borderId="1" xfId="6" applyFont="1" applyBorder="1" applyAlignment="1">
      <alignment horizontal="center" vertical="center"/>
    </xf>
    <xf numFmtId="0" fontId="24" fillId="0" borderId="7" xfId="6" applyFont="1" applyBorder="1" applyAlignment="1">
      <alignment horizontal="center" vertical="center"/>
    </xf>
    <xf numFmtId="0" fontId="30" fillId="2" borderId="2" xfId="1" applyFont="1" applyFill="1" applyBorder="1" applyAlignment="1">
      <alignment horizontal="center" vertical="center"/>
    </xf>
    <xf numFmtId="0" fontId="30" fillId="2" borderId="5" xfId="1" applyFont="1" applyFill="1" applyBorder="1" applyAlignment="1">
      <alignment horizontal="center" vertical="center"/>
    </xf>
    <xf numFmtId="0" fontId="30" fillId="2" borderId="3" xfId="1" applyFont="1" applyFill="1" applyBorder="1" applyAlignment="1">
      <alignment horizontal="center" vertical="center" wrapText="1"/>
    </xf>
    <xf numFmtId="0" fontId="30" fillId="2" borderId="2" xfId="1" applyFont="1" applyFill="1" applyBorder="1" applyAlignment="1">
      <alignment horizontal="center" vertical="center" wrapText="1"/>
    </xf>
    <xf numFmtId="0" fontId="30" fillId="2" borderId="8" xfId="1" applyFont="1" applyFill="1" applyBorder="1" applyAlignment="1">
      <alignment horizontal="center" vertical="center"/>
    </xf>
    <xf numFmtId="0" fontId="63" fillId="0" borderId="15" xfId="0" applyFont="1" applyBorder="1" applyAlignment="1">
      <alignment horizontal="center" vertical="center" wrapText="1"/>
    </xf>
    <xf numFmtId="0" fontId="63" fillId="0" borderId="15" xfId="0" applyFont="1" applyBorder="1" applyAlignment="1">
      <alignment horizontal="center" wrapText="1"/>
    </xf>
    <xf numFmtId="0" fontId="70" fillId="4" borderId="15" xfId="10" applyFont="1" applyFill="1" applyBorder="1" applyAlignment="1">
      <alignment vertical="center"/>
    </xf>
    <xf numFmtId="0" fontId="62" fillId="4" borderId="15" xfId="0" applyFont="1" applyFill="1" applyBorder="1" applyAlignment="1">
      <alignment horizontal="center"/>
    </xf>
    <xf numFmtId="0" fontId="70" fillId="0" borderId="15" xfId="10" applyFont="1" applyBorder="1" applyAlignment="1">
      <alignment vertical="center"/>
    </xf>
    <xf numFmtId="0" fontId="62" fillId="0" borderId="15" xfId="0" applyFont="1" applyBorder="1" applyAlignment="1">
      <alignment horizontal="center"/>
    </xf>
  </cellXfs>
  <cellStyles count="15">
    <cellStyle name="Comma" xfId="8" builtinId="3"/>
    <cellStyle name="Comma 2" xfId="2" xr:uid="{00000000-0005-0000-0000-000001000000}"/>
    <cellStyle name="Comma 2 2" xfId="9" xr:uid="{B80FEC35-37B5-4E20-851F-7D663E8CB498}"/>
    <cellStyle name="Comma 2 2 2" xfId="13" xr:uid="{924D2F58-9CC3-4C5D-9063-5DCB9709D84D}"/>
    <cellStyle name="Comma 3" xfId="5" xr:uid="{00000000-0005-0000-0000-000002000000}"/>
    <cellStyle name="Comma_Sheet1" xfId="4" xr:uid="{00000000-0005-0000-0000-000003000000}"/>
    <cellStyle name="Hyperlink" xfId="10" builtinId="8"/>
    <cellStyle name="Normal" xfId="0" builtinId="0"/>
    <cellStyle name="Normal 2" xfId="1" xr:uid="{00000000-0005-0000-0000-000005000000}"/>
    <cellStyle name="Normal 2 2 2" xfId="14" xr:uid="{41E7FFF3-388B-4189-A672-62236A7387CD}"/>
    <cellStyle name="Normal 3" xfId="3" xr:uid="{00000000-0005-0000-0000-000006000000}"/>
    <cellStyle name="Normal 3 2" xfId="6" xr:uid="{00000000-0005-0000-0000-000007000000}"/>
    <cellStyle name="Normal 4" xfId="7" xr:uid="{00000000-0005-0000-0000-000008000000}"/>
    <cellStyle name="Normal 5 2" xfId="12" xr:uid="{F4C6D807-C0B1-4AA5-9F0E-8F27B3BEFF49}"/>
    <cellStyle name="Percent 2" xfId="11" xr:uid="{2415D300-E920-4BC5-BD02-3F0ECB8FF86A}"/>
  </cellStyles>
  <dxfs count="52">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d-sum\ar2004\desktop\My%202003\2003\Ar2002\2000IF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D_PUBLIC_FINANCE/07.%20Annual%20Report/AR%202021/2C/2C%20-%202021%20Economic%20Format_21.03.2022%20-%20Co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blk-my.sharepoint.com/ERD_PUBLIC_FINANCE/07.%20Annual%20Report/AR%202021/2C/2C%20-%202021%20Economic%20Format_21.03.2022%20-%20Cop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dserver\Na\Dammika\N.A%20Data\GDP%20data%20ar2004.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atastore-a\erd$\ERD_TRADE\Annual%20Reports\Annual%20Economic%20Review%202023\Appendix%20Web%20Uploaad\Trade%20Data%20master%20USD%202010-2015.xls" TargetMode="External"/><Relationship Id="rId1" Type="http://schemas.openxmlformats.org/officeDocument/2006/relationships/externalLinkPath" Target="/ERD_TRADE/Annual%20Reports/Annual%20Economic%20Review%202023/Appendix%20Web%20Uploaad/Trade%20Data%20master%20USD%202010-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rd-archive\DIV-Industry\Industry%20Division%20-%202012\Industry-Annual%20Report%20work\Appendix%20Tables\Appendix%20tables-Industry%20(for%20AR%20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store-a\Users\Admin\AppData\Local\Microsoft\Windows\Temporary%20Internet%20Files\Content.Outlook\JAM8CDN8\7177eb2b89124_5241DI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44 NSFR"/>
    </sheetNames>
    <sheetDataSet>
      <sheetData sheetId="0">
        <row r="8">
          <cell r="C8" t="str">
            <v xml:space="preserve">                                 CBSL Weights</v>
          </cell>
          <cell r="E8" t="str">
            <v xml:space="preserve">                                 CBSL Weights</v>
          </cell>
        </row>
        <row r="9">
          <cell r="B9" t="str">
            <v xml:space="preserve"> Period</v>
          </cell>
          <cell r="C9" t="str">
            <v>NEERTP</v>
          </cell>
          <cell r="D9" t="str">
            <v>NEERCOMP.</v>
          </cell>
          <cell r="E9" t="str">
            <v>REERTP</v>
          </cell>
          <cell r="F9" t="str">
            <v xml:space="preserve"> REERCOM.</v>
          </cell>
        </row>
        <row r="11">
          <cell r="B11" t="str">
            <v>DEC 1988</v>
          </cell>
          <cell r="C11">
            <v>148.04400724001763</v>
          </cell>
          <cell r="D11">
            <v>128.5405637594871</v>
          </cell>
          <cell r="E11">
            <v>98.479881882128467</v>
          </cell>
          <cell r="F11">
            <v>98.377953018831462</v>
          </cell>
        </row>
        <row r="12">
          <cell r="B12" t="str">
            <v>JAN 1989</v>
          </cell>
          <cell r="C12">
            <v>149.46890559531408</v>
          </cell>
          <cell r="D12">
            <v>128.0592929898813</v>
          </cell>
          <cell r="E12">
            <v>97.920339324506472</v>
          </cell>
          <cell r="F12">
            <v>96.480115499973962</v>
          </cell>
        </row>
        <row r="13">
          <cell r="B13" t="str">
            <v>FEB 1989</v>
          </cell>
          <cell r="C13">
            <v>150.12514367653412</v>
          </cell>
          <cell r="D13">
            <v>128.09869538230274</v>
          </cell>
          <cell r="E13">
            <v>97.206908145403872</v>
          </cell>
          <cell r="F13">
            <v>95.309194690802897</v>
          </cell>
        </row>
        <row r="14">
          <cell r="B14" t="str">
            <v>MAR 1989</v>
          </cell>
          <cell r="C14">
            <v>149.73245451055308</v>
          </cell>
          <cell r="D14">
            <v>127.3119361097873</v>
          </cell>
          <cell r="E14">
            <v>97.391938870391769</v>
          </cell>
          <cell r="F14">
            <v>95.094220984241929</v>
          </cell>
        </row>
        <row r="15">
          <cell r="B15" t="str">
            <v>APR 1989</v>
          </cell>
          <cell r="C15">
            <v>147.43210485164562</v>
          </cell>
          <cell r="D15">
            <v>124.99934062016017</v>
          </cell>
          <cell r="E15">
            <v>96.143835462370802</v>
          </cell>
          <cell r="F15">
            <v>93.756987280824461</v>
          </cell>
        </row>
        <row r="16">
          <cell r="B16" t="str">
            <v>MAY 1989</v>
          </cell>
          <cell r="C16">
            <v>149.28319316522214</v>
          </cell>
          <cell r="D16">
            <v>124.49524296424815</v>
          </cell>
          <cell r="E16">
            <v>97.779305639300361</v>
          </cell>
          <cell r="F16">
            <v>93.490709143786617</v>
          </cell>
        </row>
        <row r="17">
          <cell r="B17" t="str">
            <v>JUN 1989</v>
          </cell>
          <cell r="C17">
            <v>150.69245175576174</v>
          </cell>
          <cell r="D17">
            <v>124.73536706150109</v>
          </cell>
          <cell r="E17">
            <v>100.46710161885659</v>
          </cell>
          <cell r="F17">
            <v>95.155853176279081</v>
          </cell>
        </row>
        <row r="18">
          <cell r="B18" t="str">
            <v>JUL 1989</v>
          </cell>
          <cell r="C18">
            <v>146.45912155803134</v>
          </cell>
          <cell r="D18">
            <v>122.89372893303489</v>
          </cell>
          <cell r="E18">
            <v>97.450264091222223</v>
          </cell>
          <cell r="F18">
            <v>93.339575069744185</v>
          </cell>
        </row>
        <row r="19">
          <cell r="B19" t="str">
            <v>AUG 1989</v>
          </cell>
          <cell r="C19">
            <v>140.97767361993323</v>
          </cell>
          <cell r="D19">
            <v>117.96491287598106</v>
          </cell>
          <cell r="E19">
            <v>95.758467129650256</v>
          </cell>
          <cell r="F19">
            <v>91.214262635466739</v>
          </cell>
        </row>
        <row r="20">
          <cell r="B20" t="str">
            <v>SEP 1989</v>
          </cell>
          <cell r="C20">
            <v>130.7236680723955</v>
          </cell>
          <cell r="D20">
            <v>108.874908408089</v>
          </cell>
          <cell r="E20">
            <v>89.062788279954972</v>
          </cell>
          <cell r="F20">
            <v>84.410126714524367</v>
          </cell>
        </row>
        <row r="21">
          <cell r="B21" t="str">
            <v>OCT 1989</v>
          </cell>
          <cell r="C21">
            <v>127.55223098358512</v>
          </cell>
          <cell r="D21">
            <v>107.36084531021253</v>
          </cell>
          <cell r="E21">
            <v>87.445972632419242</v>
          </cell>
          <cell r="F21">
            <v>83.739823657070602</v>
          </cell>
        </row>
        <row r="22">
          <cell r="B22" t="str">
            <v>NOV 1989</v>
          </cell>
          <cell r="C22">
            <v>127.56816069186161</v>
          </cell>
          <cell r="D22">
            <v>107.74551689126466</v>
          </cell>
          <cell r="E22">
            <v>89.281555749395167</v>
          </cell>
          <cell r="F22">
            <v>85.630410583416818</v>
          </cell>
        </row>
        <row r="23">
          <cell r="B23" t="str">
            <v>DEC 1989</v>
          </cell>
          <cell r="C23">
            <v>126.19295395601041</v>
          </cell>
          <cell r="D23">
            <v>107.47790736450287</v>
          </cell>
          <cell r="E23">
            <v>91.547100782263968</v>
          </cell>
          <cell r="F23">
            <v>88.615642959459151</v>
          </cell>
        </row>
        <row r="24">
          <cell r="B24" t="str">
            <v>JAN 1990</v>
          </cell>
          <cell r="C24">
            <v>126.1586793824255</v>
          </cell>
          <cell r="D24">
            <v>109.29136865783538</v>
          </cell>
          <cell r="E24">
            <v>93.162759184828715</v>
          </cell>
          <cell r="F24">
            <v>91.826865802535835</v>
          </cell>
        </row>
        <row r="25">
          <cell r="B25" t="str">
            <v>FEB 1990</v>
          </cell>
          <cell r="C25">
            <v>125.56402124183427</v>
          </cell>
          <cell r="D25">
            <v>109.38664457517466</v>
          </cell>
          <cell r="E25">
            <v>93.761478192303088</v>
          </cell>
          <cell r="F25">
            <v>92.903977465023686</v>
          </cell>
        </row>
        <row r="26">
          <cell r="B26" t="str">
            <v>MAR 1990</v>
          </cell>
          <cell r="C26">
            <v>127.28042815666674</v>
          </cell>
          <cell r="D26">
            <v>110.05926662992871</v>
          </cell>
          <cell r="E26">
            <v>95.618067958756626</v>
          </cell>
          <cell r="F26">
            <v>93.974625474078024</v>
          </cell>
        </row>
        <row r="27">
          <cell r="B27" t="str">
            <v>APR 1990</v>
          </cell>
          <cell r="C27">
            <v>127.57734972938783</v>
          </cell>
          <cell r="D27">
            <v>110.57647005544773</v>
          </cell>
          <cell r="E27">
            <v>96.309025070312728</v>
          </cell>
          <cell r="F27">
            <v>94.681534906289798</v>
          </cell>
        </row>
        <row r="28">
          <cell r="B28" t="str">
            <v>MAY 1990</v>
          </cell>
          <cell r="C28">
            <v>126.66307974639147</v>
          </cell>
          <cell r="D28">
            <v>110.78504955712263</v>
          </cell>
          <cell r="E28">
            <v>96.888380547505193</v>
          </cell>
          <cell r="F28">
            <v>96.148597942304079</v>
          </cell>
        </row>
        <row r="29">
          <cell r="B29" t="str">
            <v>JUN 1990</v>
          </cell>
          <cell r="C29">
            <v>126.91747256727517</v>
          </cell>
          <cell r="D29">
            <v>111.2381684272991</v>
          </cell>
          <cell r="E29">
            <v>97.979698986521555</v>
          </cell>
          <cell r="F29">
            <v>97.057588987367083</v>
          </cell>
        </row>
        <row r="30">
          <cell r="B30" t="str">
            <v>JUL 1990</v>
          </cell>
          <cell r="C30">
            <v>125.08772674003028</v>
          </cell>
          <cell r="D30">
            <v>110.86803473262088</v>
          </cell>
          <cell r="E30">
            <v>97.585113623000623</v>
          </cell>
          <cell r="F30">
            <v>97.574536630473119</v>
          </cell>
        </row>
        <row r="31">
          <cell r="B31" t="str">
            <v>AUG 1990</v>
          </cell>
          <cell r="C31">
            <v>123.299670444909</v>
          </cell>
          <cell r="D31">
            <v>110.73093941836449</v>
          </cell>
          <cell r="E31">
            <v>95.433708388860467</v>
          </cell>
          <cell r="F31">
            <v>96.863519756810391</v>
          </cell>
        </row>
        <row r="32">
          <cell r="B32" t="str">
            <v>SEP 1990</v>
          </cell>
          <cell r="C32">
            <v>123.03862673944532</v>
          </cell>
          <cell r="D32">
            <v>111.23215139325248</v>
          </cell>
          <cell r="E32">
            <v>95.06332778853988</v>
          </cell>
          <cell r="F32">
            <v>97.273938156207009</v>
          </cell>
        </row>
        <row r="33">
          <cell r="B33" t="str">
            <v>OCT 1990</v>
          </cell>
          <cell r="C33">
            <v>120.12855431218804</v>
          </cell>
          <cell r="D33">
            <v>110.20970556830787</v>
          </cell>
          <cell r="E33">
            <v>92.346504502424111</v>
          </cell>
          <cell r="F33">
            <v>95.90177460662575</v>
          </cell>
        </row>
        <row r="34">
          <cell r="B34" t="str">
            <v>NOV 1990</v>
          </cell>
          <cell r="C34">
            <v>119.48530923880872</v>
          </cell>
          <cell r="D34">
            <v>110.3589462619797</v>
          </cell>
          <cell r="E34">
            <v>95.704797983352051</v>
          </cell>
          <cell r="F34">
            <v>99.697692242633025</v>
          </cell>
        </row>
        <row r="35">
          <cell r="B35" t="str">
            <v>DEC 1990</v>
          </cell>
          <cell r="C35">
            <v>120.82657901574839</v>
          </cell>
          <cell r="D35">
            <v>111.2582748694104</v>
          </cell>
          <cell r="E35">
            <v>98.474255710772113</v>
          </cell>
          <cell r="F35">
            <v>101.96308098431167</v>
          </cell>
        </row>
        <row r="36">
          <cell r="B36" t="str">
            <v>Jan91</v>
          </cell>
          <cell r="C36">
            <v>121.17098526897986</v>
          </cell>
          <cell r="D36">
            <v>111.67764637108912</v>
          </cell>
          <cell r="E36">
            <v>96.900052231345228</v>
          </cell>
          <cell r="F36">
            <v>100.32217315342744</v>
          </cell>
        </row>
        <row r="37">
          <cell r="B37" t="str">
            <v>FEB 1991</v>
          </cell>
          <cell r="C37">
            <v>119.40023554035176</v>
          </cell>
          <cell r="D37">
            <v>111.25299500385442</v>
          </cell>
          <cell r="E37">
            <v>95.119206637910935</v>
          </cell>
          <cell r="F37">
            <v>99.229808536133604</v>
          </cell>
        </row>
        <row r="38">
          <cell r="B38" t="str">
            <v>MAR 1991</v>
          </cell>
          <cell r="C38">
            <v>122.67870775467499</v>
          </cell>
          <cell r="D38">
            <v>112.07272890292064</v>
          </cell>
          <cell r="E38">
            <v>99.182211172862893</v>
          </cell>
          <cell r="F38">
            <v>101.29925501961921</v>
          </cell>
        </row>
        <row r="39">
          <cell r="B39" t="str">
            <v>APR 1991</v>
          </cell>
          <cell r="C39">
            <v>124.82502878315937</v>
          </cell>
          <cell r="D39">
            <v>112.88715530437609</v>
          </cell>
          <cell r="E39">
            <v>101.46649768390775</v>
          </cell>
          <cell r="F39">
            <v>102.49096596894687</v>
          </cell>
        </row>
        <row r="40">
          <cell r="B40" t="str">
            <v>MAY 1991</v>
          </cell>
          <cell r="C40">
            <v>125.08870573558005</v>
          </cell>
          <cell r="D40">
            <v>113.13200656855614</v>
          </cell>
          <cell r="E40">
            <v>102.65617924220003</v>
          </cell>
          <cell r="F40">
            <v>103.61489326655371</v>
          </cell>
        </row>
        <row r="41">
          <cell r="B41" t="str">
            <v>JUN 1991</v>
          </cell>
          <cell r="C41">
            <v>126.14512067502039</v>
          </cell>
          <cell r="D41">
            <v>113.10151177314469</v>
          </cell>
          <cell r="E41">
            <v>104.53774605693073</v>
          </cell>
          <cell r="F41">
            <v>104.15686740234599</v>
          </cell>
        </row>
        <row r="42">
          <cell r="B42" t="str">
            <v>JUL 1991</v>
          </cell>
          <cell r="C42">
            <v>128.01340147918052</v>
          </cell>
          <cell r="D42">
            <v>117.40544146657423</v>
          </cell>
          <cell r="E42">
            <v>105.35124764917981</v>
          </cell>
          <cell r="F42">
            <v>107.194829887794</v>
          </cell>
        </row>
        <row r="43">
          <cell r="B43" t="str">
            <v>AUG 1991</v>
          </cell>
          <cell r="C43">
            <v>125.49441633731296</v>
          </cell>
          <cell r="D43">
            <v>116.12436484870419</v>
          </cell>
          <cell r="E43">
            <v>102.74320431410881</v>
          </cell>
          <cell r="F43">
            <v>104.81063756793591</v>
          </cell>
        </row>
        <row r="44">
          <cell r="B44" t="str">
            <v>SEP 1991</v>
          </cell>
          <cell r="C44">
            <v>123.81525417083057</v>
          </cell>
          <cell r="D44">
            <v>115.5407571624682</v>
          </cell>
          <cell r="E44">
            <v>99.744684820251337</v>
          </cell>
          <cell r="F44">
            <v>102.44562414196857</v>
          </cell>
        </row>
        <row r="45">
          <cell r="B45" t="str">
            <v>OCT 1991</v>
          </cell>
          <cell r="C45">
            <v>122.71273804670466</v>
          </cell>
          <cell r="D45">
            <v>114.86952184266342</v>
          </cell>
          <cell r="E45">
            <v>99.173105971497009</v>
          </cell>
          <cell r="F45">
            <v>102.1552086187759</v>
          </cell>
        </row>
        <row r="46">
          <cell r="B46" t="str">
            <v>NOV 1991</v>
          </cell>
          <cell r="C46">
            <v>120.73885626945734</v>
          </cell>
          <cell r="D46">
            <v>114.07012459646327</v>
          </cell>
          <cell r="E46">
            <v>100.14570942909889</v>
          </cell>
          <cell r="F46">
            <v>104.11484282201292</v>
          </cell>
        </row>
        <row r="47">
          <cell r="B47" t="str">
            <v>DEC 1991</v>
          </cell>
          <cell r="C47">
            <v>118.99894563758417</v>
          </cell>
          <cell r="D47">
            <v>113.43073086865807</v>
          </cell>
          <cell r="E47">
            <v>100.31343254829149</v>
          </cell>
          <cell r="F47">
            <v>104.96127771450074</v>
          </cell>
        </row>
        <row r="48">
          <cell r="B48" t="str">
            <v>Jan1992</v>
          </cell>
          <cell r="C48">
            <v>118.24059794994247</v>
          </cell>
          <cell r="D48">
            <v>112.6802487381333</v>
          </cell>
          <cell r="E48">
            <v>101.02297783364239</v>
          </cell>
          <cell r="F48">
            <v>105.30115264380815</v>
          </cell>
        </row>
        <row r="49">
          <cell r="B49" t="str">
            <v>FEB 1992</v>
          </cell>
          <cell r="C49">
            <v>118.84261238460175</v>
          </cell>
          <cell r="D49">
            <v>112.1310948677218</v>
          </cell>
          <cell r="E49">
            <v>99.926757156475574</v>
          </cell>
          <cell r="F49">
            <v>102.99109525414214</v>
          </cell>
        </row>
        <row r="50">
          <cell r="B50" t="str">
            <v>MAR 1992</v>
          </cell>
          <cell r="C50">
            <v>120.7979561270736</v>
          </cell>
          <cell r="D50">
            <v>114.65183917986916</v>
          </cell>
          <cell r="E50">
            <v>101.75455809969964</v>
          </cell>
          <cell r="F50">
            <v>105.42080525401956</v>
          </cell>
        </row>
        <row r="51">
          <cell r="B51" t="str">
            <v>APR 1992</v>
          </cell>
          <cell r="C51">
            <v>120.05923447936782</v>
          </cell>
          <cell r="D51">
            <v>114.83988364196361</v>
          </cell>
          <cell r="E51">
            <v>102.05339372862279</v>
          </cell>
          <cell r="F51">
            <v>106.57699315880272</v>
          </cell>
        </row>
        <row r="52">
          <cell r="B52" t="str">
            <v>MAY 1992</v>
          </cell>
          <cell r="C52">
            <v>118.37722067592941</v>
          </cell>
          <cell r="D52">
            <v>113.90927838541168</v>
          </cell>
          <cell r="E52">
            <v>101.94067291093354</v>
          </cell>
          <cell r="F52">
            <v>106.86614652487764</v>
          </cell>
        </row>
        <row r="53">
          <cell r="B53" t="str">
            <v>JUN 1992</v>
          </cell>
          <cell r="C53">
            <v>116.21364343064094</v>
          </cell>
          <cell r="D53">
            <v>112.79699100887379</v>
          </cell>
          <cell r="E53">
            <v>103.29610922103826</v>
          </cell>
          <cell r="F53">
            <v>109.00854051400934</v>
          </cell>
        </row>
        <row r="54">
          <cell r="B54" t="str">
            <v>JUL 1992</v>
          </cell>
          <cell r="C54">
            <v>114.13869989116817</v>
          </cell>
          <cell r="D54">
            <v>112.26088513690087</v>
          </cell>
          <cell r="E54">
            <v>99.351499505636951</v>
          </cell>
          <cell r="F54">
            <v>105.84601444691391</v>
          </cell>
        </row>
        <row r="55">
          <cell r="B55" t="str">
            <v>AUG 1992</v>
          </cell>
          <cell r="C55">
            <v>113.20537363755027</v>
          </cell>
          <cell r="D55">
            <v>111.99393987402104</v>
          </cell>
          <cell r="E55">
            <v>97.424673936730287</v>
          </cell>
          <cell r="F55">
            <v>104.21927142889719</v>
          </cell>
        </row>
        <row r="56">
          <cell r="B56" t="str">
            <v>SEP 1992</v>
          </cell>
          <cell r="C56">
            <v>113.51157179515012</v>
          </cell>
          <cell r="D56">
            <v>111.55922835849175</v>
          </cell>
          <cell r="E56">
            <v>98.712247278083737</v>
          </cell>
          <cell r="F56">
            <v>104.87651212840538</v>
          </cell>
        </row>
        <row r="57">
          <cell r="B57" t="str">
            <v>OCT 1992</v>
          </cell>
          <cell r="C57">
            <v>114.60249359035228</v>
          </cell>
          <cell r="D57">
            <v>111.08926996126544</v>
          </cell>
          <cell r="E57">
            <v>99.863642248138135</v>
          </cell>
          <cell r="F57">
            <v>104.38341847836041</v>
          </cell>
        </row>
        <row r="58">
          <cell r="B58" t="str">
            <v>NOV 1992</v>
          </cell>
          <cell r="C58">
            <v>117.06405613824523</v>
          </cell>
          <cell r="D58">
            <v>111.13982273213675</v>
          </cell>
          <cell r="E58">
            <v>104.46390055601269</v>
          </cell>
          <cell r="F58">
            <v>107.02584360046646</v>
          </cell>
        </row>
        <row r="59">
          <cell r="B59" t="str">
            <v>DEC 1992</v>
          </cell>
          <cell r="C59">
            <v>116.29202114694445</v>
          </cell>
          <cell r="D59">
            <v>110.85827577526371</v>
          </cell>
          <cell r="E59">
            <v>107.35026015742343</v>
          </cell>
          <cell r="F59">
            <v>110.2142705195682</v>
          </cell>
        </row>
        <row r="60">
          <cell r="B60" t="str">
            <v>Jan93</v>
          </cell>
          <cell r="C60">
            <v>113.91879004614738</v>
          </cell>
          <cell r="D60">
            <v>108.07112239357325</v>
          </cell>
          <cell r="E60">
            <v>107.54796720462362</v>
          </cell>
          <cell r="F60">
            <v>109.69757495533749</v>
          </cell>
        </row>
        <row r="61">
          <cell r="B61" t="str">
            <v>FEB 1993</v>
          </cell>
          <cell r="C61">
            <v>114.9218123167016</v>
          </cell>
          <cell r="D61">
            <v>109.18531789347502</v>
          </cell>
          <cell r="E61">
            <v>107.50065789757366</v>
          </cell>
          <cell r="F61">
            <v>109.70113188782589</v>
          </cell>
        </row>
        <row r="62">
          <cell r="B62" t="str">
            <v>MAR 1993</v>
          </cell>
          <cell r="C62">
            <v>113.21256093723538</v>
          </cell>
          <cell r="D62">
            <v>107.55371248898541</v>
          </cell>
          <cell r="E62">
            <v>103.62084521065415</v>
          </cell>
          <cell r="F62">
            <v>105.56263302134406</v>
          </cell>
        </row>
        <row r="63">
          <cell r="B63" t="str">
            <v>APR 1993</v>
          </cell>
          <cell r="C63">
            <v>109.415270252319</v>
          </cell>
          <cell r="D63">
            <v>105.34024439139829</v>
          </cell>
          <cell r="E63">
            <v>98.326833428769106</v>
          </cell>
          <cell r="F63">
            <v>101.4599305679173</v>
          </cell>
        </row>
        <row r="64">
          <cell r="B64" t="str">
            <v>MAY 1993</v>
          </cell>
          <cell r="C64">
            <v>108.73989259230787</v>
          </cell>
          <cell r="D64">
            <v>104.90203187729098</v>
          </cell>
          <cell r="E64">
            <v>99.663554515917511</v>
          </cell>
          <cell r="F64">
            <v>102.83428133031296</v>
          </cell>
        </row>
        <row r="65">
          <cell r="B65" t="str">
            <v>JUN 1993</v>
          </cell>
          <cell r="C65">
            <v>108.88465614816585</v>
          </cell>
          <cell r="D65">
            <v>104.61381206783125</v>
          </cell>
          <cell r="E65">
            <v>101.83948264348888</v>
          </cell>
          <cell r="F65">
            <v>104.31022269819734</v>
          </cell>
        </row>
        <row r="66">
          <cell r="B66" t="str">
            <v>JUL 1993</v>
          </cell>
          <cell r="C66">
            <v>108.79958361323173</v>
          </cell>
          <cell r="D66">
            <v>103.92361270082228</v>
          </cell>
          <cell r="E66">
            <v>102.40888702049391</v>
          </cell>
          <cell r="F66">
            <v>104.05712766017173</v>
          </cell>
        </row>
        <row r="67">
          <cell r="B67" t="str">
            <v>AUG 1993</v>
          </cell>
          <cell r="C67">
            <v>108.17766912469878</v>
          </cell>
          <cell r="D67">
            <v>103.60678834413181</v>
          </cell>
          <cell r="E67">
            <v>101.65640613465024</v>
          </cell>
          <cell r="F67">
            <v>103.36895639968652</v>
          </cell>
        </row>
        <row r="68">
          <cell r="B68" t="str">
            <v>SEP 1993</v>
          </cell>
          <cell r="C68">
            <v>107.24525877600468</v>
          </cell>
          <cell r="D68">
            <v>103.37431060465066</v>
          </cell>
          <cell r="E68">
            <v>99.188145376255989</v>
          </cell>
          <cell r="F68">
            <v>101.12739714425871</v>
          </cell>
        </row>
        <row r="69">
          <cell r="B69" t="str">
            <v>OCT 1993</v>
          </cell>
          <cell r="C69">
            <v>107.54990955427193</v>
          </cell>
          <cell r="D69">
            <v>103.04201109276616</v>
          </cell>
          <cell r="E69">
            <v>97.209598671732763</v>
          </cell>
          <cell r="F69">
            <v>100.5137531363756</v>
          </cell>
        </row>
        <row r="70">
          <cell r="B70" t="str">
            <v>NOV 1993</v>
          </cell>
          <cell r="C70">
            <v>108.12545512411671</v>
          </cell>
          <cell r="D70">
            <v>102.89887328186957</v>
          </cell>
          <cell r="E70">
            <v>103.35721513600943</v>
          </cell>
          <cell r="F70">
            <v>103.63903139297777</v>
          </cell>
        </row>
        <row r="71">
          <cell r="B71" t="str">
            <v>DEC 1993</v>
          </cell>
          <cell r="C71">
            <v>107.87672337735674</v>
          </cell>
          <cell r="D71">
            <v>102.58956115489508</v>
          </cell>
          <cell r="E71">
            <v>105.53501105187573</v>
          </cell>
          <cell r="F71">
            <v>105.51883243935029</v>
          </cell>
        </row>
        <row r="72">
          <cell r="B72" t="str">
            <v>Jan94</v>
          </cell>
          <cell r="C72">
            <v>108.04068802609576</v>
          </cell>
          <cell r="D72">
            <v>102.54198396935845</v>
          </cell>
          <cell r="E72">
            <v>107.9685061805927</v>
          </cell>
          <cell r="F72">
            <v>107.45466014858668</v>
          </cell>
        </row>
        <row r="73">
          <cell r="B73" t="str">
            <v>FEB 1994</v>
          </cell>
          <cell r="C73">
            <v>109.28712921208967</v>
          </cell>
          <cell r="D73">
            <v>105.8350446628373</v>
          </cell>
          <cell r="E73">
            <v>109.47276034405647</v>
          </cell>
          <cell r="F73">
            <v>110.05264630643329</v>
          </cell>
        </row>
        <row r="74">
          <cell r="B74" t="str">
            <v>Mar 1994</v>
          </cell>
          <cell r="C74">
            <v>109.03773365392949</v>
          </cell>
          <cell r="D74">
            <v>106.32163413473192</v>
          </cell>
          <cell r="E74">
            <v>109.32850022471813</v>
          </cell>
          <cell r="F74">
            <v>110.65037101245971</v>
          </cell>
        </row>
        <row r="75">
          <cell r="B75" t="str">
            <v>APR 1994</v>
          </cell>
          <cell r="C75">
            <v>109.00908342649664</v>
          </cell>
          <cell r="D75">
            <v>106.09265052734013</v>
          </cell>
          <cell r="E75">
            <v>109.6940908486708</v>
          </cell>
          <cell r="F75">
            <v>110.59702062196376</v>
          </cell>
        </row>
        <row r="76">
          <cell r="B76" t="str">
            <v>MAY 1994</v>
          </cell>
          <cell r="C76">
            <v>108.190332339487</v>
          </cell>
          <cell r="D76">
            <v>105.64640372042211</v>
          </cell>
          <cell r="E76">
            <v>106.31616379303375</v>
          </cell>
          <cell r="F76">
            <v>107.22318702762917</v>
          </cell>
        </row>
        <row r="77">
          <cell r="B77" t="str">
            <v>JUN 1994</v>
          </cell>
          <cell r="C77">
            <v>107.06216542216892</v>
          </cell>
          <cell r="D77">
            <v>104.98701348826359</v>
          </cell>
          <cell r="E77">
            <v>105.02751044846988</v>
          </cell>
          <cell r="F77">
            <v>105.90945734726823</v>
          </cell>
        </row>
        <row r="78">
          <cell r="B78" t="str">
            <v>JUL 1994</v>
          </cell>
          <cell r="C78">
            <v>106.27352693574619</v>
          </cell>
          <cell r="D78">
            <v>105.35042631830613</v>
          </cell>
          <cell r="E78">
            <v>100.85397192039929</v>
          </cell>
          <cell r="F78">
            <v>102.26889597021358</v>
          </cell>
        </row>
        <row r="79">
          <cell r="B79" t="str">
            <v>AUG 1994</v>
          </cell>
          <cell r="C79">
            <v>105.79252756703264</v>
          </cell>
          <cell r="D79">
            <v>104.35222088308483</v>
          </cell>
          <cell r="E79">
            <v>101.20945755625353</v>
          </cell>
          <cell r="F79">
            <v>101.98582708278525</v>
          </cell>
        </row>
        <row r="80">
          <cell r="B80" t="str">
            <v>SEP 1994</v>
          </cell>
          <cell r="C80">
            <v>105.11087534933121</v>
          </cell>
          <cell r="D80">
            <v>103.95228595513321</v>
          </cell>
          <cell r="E80">
            <v>96.623878493596649</v>
          </cell>
          <cell r="F80">
            <v>97.389626611480679</v>
          </cell>
        </row>
        <row r="81">
          <cell r="B81" t="str">
            <v>OCT 1994</v>
          </cell>
          <cell r="C81">
            <v>104.65265195383952</v>
          </cell>
          <cell r="D81">
            <v>104.02047263334755</v>
          </cell>
          <cell r="E81">
            <v>95.211941485391861</v>
          </cell>
          <cell r="F81">
            <v>96.199690325281367</v>
          </cell>
        </row>
        <row r="82">
          <cell r="B82" t="str">
            <v>NOV 1994</v>
          </cell>
          <cell r="C82">
            <v>104.98610862727708</v>
          </cell>
          <cell r="D82">
            <v>104.0291717274893</v>
          </cell>
          <cell r="E82">
            <v>98.290597915548517</v>
          </cell>
          <cell r="F82">
            <v>98.769591482256587</v>
          </cell>
        </row>
        <row r="83">
          <cell r="B83" t="str">
            <v>DEC 1994</v>
          </cell>
          <cell r="C83">
            <v>105.00570872624937</v>
          </cell>
          <cell r="D83">
            <v>103.21491301757817</v>
          </cell>
          <cell r="E83">
            <v>102.10714918399256</v>
          </cell>
          <cell r="F83">
            <v>101.72976310463447</v>
          </cell>
        </row>
        <row r="84">
          <cell r="B84" t="str">
            <v>Jan  95</v>
          </cell>
          <cell r="C84">
            <v>103.56497618250127</v>
          </cell>
          <cell r="D84">
            <v>102.25829752718492</v>
          </cell>
          <cell r="E84">
            <v>101.03022870149749</v>
          </cell>
          <cell r="F84">
            <v>100.86344281421695</v>
          </cell>
        </row>
        <row r="85">
          <cell r="B85" t="str">
            <v>FEB 1995</v>
          </cell>
          <cell r="C85">
            <v>103.05203518417407</v>
          </cell>
          <cell r="D85">
            <v>102.04858804569439</v>
          </cell>
          <cell r="E85">
            <v>100.08537566866107</v>
          </cell>
          <cell r="F85">
            <v>100.18561148935822</v>
          </cell>
        </row>
        <row r="86">
          <cell r="B86" t="str">
            <v>MAR 1995</v>
          </cell>
          <cell r="C86">
            <v>101.54464305731736</v>
          </cell>
          <cell r="D86">
            <v>102.08906462721073</v>
          </cell>
          <cell r="E86">
            <v>96.766179328716021</v>
          </cell>
          <cell r="F86">
            <v>98.141832954998506</v>
          </cell>
        </row>
        <row r="87">
          <cell r="B87" t="str">
            <v>APR 1995</v>
          </cell>
          <cell r="C87">
            <v>100.47736299748274</v>
          </cell>
          <cell r="D87">
            <v>101.70024142629299</v>
          </cell>
          <cell r="E87">
            <v>97.515209904586484</v>
          </cell>
          <cell r="F87">
            <v>99.375792208535017</v>
          </cell>
        </row>
        <row r="88">
          <cell r="B88" t="str">
            <v>MAY 1995</v>
          </cell>
          <cell r="C88">
            <v>100.38699939467196</v>
          </cell>
          <cell r="D88">
            <v>100.83910070433674</v>
          </cell>
          <cell r="E88">
            <v>102.11420391897181</v>
          </cell>
          <cell r="F88">
            <v>103.01841891618768</v>
          </cell>
        </row>
        <row r="89">
          <cell r="B89" t="str">
            <v>JUN 1995</v>
          </cell>
          <cell r="C89">
            <v>99.62141290555239</v>
          </cell>
          <cell r="D89">
            <v>100.25286284263741</v>
          </cell>
          <cell r="E89">
            <v>102.99611378144522</v>
          </cell>
          <cell r="F89">
            <v>103.66907244393735</v>
          </cell>
        </row>
        <row r="90">
          <cell r="B90" t="str">
            <v>JUL 1995</v>
          </cell>
          <cell r="C90">
            <v>102.38046174519995</v>
          </cell>
          <cell r="D90">
            <v>99.412477414667052</v>
          </cell>
          <cell r="E90">
            <v>105.36240070707257</v>
          </cell>
          <cell r="F90">
            <v>101.89311760680376</v>
          </cell>
        </row>
        <row r="91">
          <cell r="B91" t="str">
            <v>AUG 1995</v>
          </cell>
          <cell r="C91">
            <v>99.371485464993427</v>
          </cell>
          <cell r="D91">
            <v>99.245952364985087</v>
          </cell>
          <cell r="E91">
            <v>99.242678023025491</v>
          </cell>
          <cell r="F91">
            <v>98.582512583219639</v>
          </cell>
        </row>
        <row r="92">
          <cell r="B92" t="str">
            <v>SEP 1995</v>
          </cell>
          <cell r="C92">
            <v>99.044359709944132</v>
          </cell>
          <cell r="D92">
            <v>99.02966768685431</v>
          </cell>
          <cell r="E92">
            <v>96.928765020507711</v>
          </cell>
          <cell r="F92">
            <v>96.27237944002546</v>
          </cell>
        </row>
        <row r="93">
          <cell r="B93" t="str">
            <v>OCT 1995</v>
          </cell>
          <cell r="C93">
            <v>97.83955989675556</v>
          </cell>
          <cell r="D93">
            <v>98.750079640000791</v>
          </cell>
          <cell r="E93">
            <v>97.387756386771443</v>
          </cell>
          <cell r="F93">
            <v>97.454223007582385</v>
          </cell>
        </row>
        <row r="94">
          <cell r="B94" t="str">
            <v>NOV 1995</v>
          </cell>
          <cell r="C94">
            <v>96.815001584751812</v>
          </cell>
          <cell r="D94">
            <v>97.74093644272395</v>
          </cell>
          <cell r="E94">
            <v>100.09338390372979</v>
          </cell>
          <cell r="F94">
            <v>99.969276934367684</v>
          </cell>
        </row>
        <row r="95">
          <cell r="B95" t="str">
            <v>DEC 1995</v>
          </cell>
          <cell r="C95">
            <v>96.197721223330916</v>
          </cell>
          <cell r="D95">
            <v>96.813186306593039</v>
          </cell>
          <cell r="E95">
            <v>100.85187870826685</v>
          </cell>
          <cell r="F95">
            <v>100.84360059111006</v>
          </cell>
        </row>
        <row r="96">
          <cell r="B96" t="str">
            <v>Jan96</v>
          </cell>
          <cell r="C96">
            <v>96.654955443165292</v>
          </cell>
          <cell r="D96">
            <v>96.868342425296063</v>
          </cell>
          <cell r="E96">
            <v>101.43844219779217</v>
          </cell>
          <cell r="F96">
            <v>100.8507763544972</v>
          </cell>
        </row>
        <row r="97">
          <cell r="B97" t="str">
            <v>FEB 1996</v>
          </cell>
          <cell r="C97">
            <v>97.067162001117197</v>
          </cell>
          <cell r="D97">
            <v>97.881577171750422</v>
          </cell>
          <cell r="E97">
            <v>101.95500589093595</v>
          </cell>
          <cell r="F97">
            <v>101.82874077859449</v>
          </cell>
        </row>
        <row r="98">
          <cell r="B98" t="str">
            <v>MAR 1996</v>
          </cell>
          <cell r="C98">
            <v>96.811571361179219</v>
          </cell>
          <cell r="D98">
            <v>96.697261822413012</v>
          </cell>
          <cell r="E98">
            <v>101.35879073233075</v>
          </cell>
          <cell r="F98">
            <v>100.25572117949997</v>
          </cell>
        </row>
        <row r="99">
          <cell r="B99" t="str">
            <v>APR 1996</v>
          </cell>
          <cell r="C99">
            <v>97.166544096698885</v>
          </cell>
          <cell r="D99">
            <v>96.336381282409135</v>
          </cell>
          <cell r="E99">
            <v>104.18936818706764</v>
          </cell>
          <cell r="F99">
            <v>101.99651561685474</v>
          </cell>
        </row>
        <row r="100">
          <cell r="B100" t="str">
            <v>May 1996</v>
          </cell>
          <cell r="C100">
            <v>96.672285058481364</v>
          </cell>
          <cell r="D100">
            <v>95.085121881455422</v>
          </cell>
          <cell r="E100">
            <v>108.34202118272465</v>
          </cell>
          <cell r="F100">
            <v>105.27103854038413</v>
          </cell>
        </row>
        <row r="101">
          <cell r="B101" t="str">
            <v>June 1996</v>
          </cell>
          <cell r="C101">
            <v>95.88531886116445</v>
          </cell>
          <cell r="D101">
            <v>94.781709339099137</v>
          </cell>
          <cell r="E101">
            <v>111.79829253983542</v>
          </cell>
          <cell r="F101">
            <v>108.69755271641884</v>
          </cell>
        </row>
        <row r="102">
          <cell r="B102" t="str">
            <v>July 1996</v>
          </cell>
          <cell r="C102">
            <v>95.367858599259776</v>
          </cell>
          <cell r="D102">
            <v>95.573638345726081</v>
          </cell>
          <cell r="E102">
            <v>109.90861224040228</v>
          </cell>
          <cell r="F102">
            <v>108.18300851583211</v>
          </cell>
        </row>
        <row r="103">
          <cell r="B103" t="str">
            <v>Aug 1996</v>
          </cell>
          <cell r="C103">
            <v>94.638370341984327</v>
          </cell>
          <cell r="D103">
            <v>95.192791320947975</v>
          </cell>
          <cell r="E103">
            <v>109.00405948940364</v>
          </cell>
          <cell r="F103">
            <v>107.21045047851568</v>
          </cell>
        </row>
        <row r="104">
          <cell r="B104" t="str">
            <v>Sep 1996</v>
          </cell>
          <cell r="C104">
            <v>94.314389329077642</v>
          </cell>
          <cell r="D104">
            <v>94.608541665889376</v>
          </cell>
          <cell r="E104">
            <v>108.67013620040638</v>
          </cell>
          <cell r="F104">
            <v>106.6119039903918</v>
          </cell>
        </row>
        <row r="105">
          <cell r="B105" t="str">
            <v>Oct 1996</v>
          </cell>
          <cell r="C105">
            <v>94.065596474698594</v>
          </cell>
          <cell r="D105">
            <v>94.186726850804348</v>
          </cell>
          <cell r="E105">
            <v>108.61969825589043</v>
          </cell>
          <cell r="F105">
            <v>106.41459664019477</v>
          </cell>
        </row>
        <row r="106">
          <cell r="B106" t="str">
            <v>Nov 1996</v>
          </cell>
          <cell r="C106">
            <v>93.508709934700818</v>
          </cell>
          <cell r="D106">
            <v>94.244223254409164</v>
          </cell>
          <cell r="E106">
            <v>109.00017369926663</v>
          </cell>
          <cell r="F106">
            <v>107.29757362772527</v>
          </cell>
        </row>
        <row r="107">
          <cell r="B107" t="str">
            <v>Dec 1996</v>
          </cell>
          <cell r="C107">
            <v>93.953562032884932</v>
          </cell>
          <cell r="D107">
            <v>94.342806468539649</v>
          </cell>
          <cell r="E107">
            <v>110.95208232472547</v>
          </cell>
          <cell r="F107">
            <v>108.75347941130534</v>
          </cell>
        </row>
        <row r="108">
          <cell r="B108" t="str">
            <v>Jan  1997</v>
          </cell>
          <cell r="C108">
            <v>94.914502223828009</v>
          </cell>
          <cell r="D108">
            <v>94.541662332438648</v>
          </cell>
          <cell r="E108">
            <v>112.28124534889068</v>
          </cell>
          <cell r="F108">
            <v>109.17088872419332</v>
          </cell>
        </row>
        <row r="109">
          <cell r="B109" t="str">
            <v>Feb1997</v>
          </cell>
          <cell r="C109">
            <v>94.94976729553494</v>
          </cell>
          <cell r="D109">
            <v>93.23192148407702</v>
          </cell>
          <cell r="E109">
            <v>111.37580932161649</v>
          </cell>
          <cell r="F109">
            <v>106.58503722754737</v>
          </cell>
        </row>
        <row r="110">
          <cell r="B110" t="str">
            <v>Mar1997</v>
          </cell>
          <cell r="C110">
            <v>94.93483783320525</v>
          </cell>
          <cell r="D110">
            <v>93.320932070602154</v>
          </cell>
          <cell r="E110">
            <v>110.06239675724649</v>
          </cell>
          <cell r="F110">
            <v>105.55556768531152</v>
          </cell>
        </row>
        <row r="111">
          <cell r="B111" t="str">
            <v>Apr1997</v>
          </cell>
          <cell r="C111">
            <v>94.140317195567889</v>
          </cell>
          <cell r="D111">
            <v>92.419333564059315</v>
          </cell>
          <cell r="E111">
            <v>109.00577928667666</v>
          </cell>
          <cell r="F111">
            <v>104.43185824371722</v>
          </cell>
        </row>
        <row r="112">
          <cell r="B112" t="str">
            <v>May1997</v>
          </cell>
          <cell r="C112">
            <v>92.945489610877644</v>
          </cell>
          <cell r="D112">
            <v>91.752100894518009</v>
          </cell>
          <cell r="E112">
            <v>109.17080224012004</v>
          </cell>
          <cell r="F112">
            <v>105.22709170979643</v>
          </cell>
        </row>
        <row r="113">
          <cell r="B113" t="str">
            <v>Jun1997</v>
          </cell>
          <cell r="C113">
            <v>92.455792214147152</v>
          </cell>
          <cell r="D113">
            <v>91.395066853124391</v>
          </cell>
          <cell r="E113">
            <v>108.91010701475314</v>
          </cell>
          <cell r="F113">
            <v>104.97184315036966</v>
          </cell>
        </row>
        <row r="114">
          <cell r="B114" t="str">
            <v>July 1997</v>
          </cell>
          <cell r="C114">
            <v>93.320554380943122</v>
          </cell>
          <cell r="D114">
            <v>92.901285846382848</v>
          </cell>
          <cell r="E114">
            <v>111.99352695337838</v>
          </cell>
          <cell r="F114">
            <v>108.42410844042411</v>
          </cell>
        </row>
        <row r="115">
          <cell r="B115" t="str">
            <v>Aug 1997</v>
          </cell>
          <cell r="C115">
            <v>94.646004574975464</v>
          </cell>
          <cell r="D115">
            <v>94.279055426301156</v>
          </cell>
          <cell r="E115">
            <v>113.43335309888833</v>
          </cell>
          <cell r="F115">
            <v>109.76260689810286</v>
          </cell>
        </row>
        <row r="116">
          <cell r="B116" t="str">
            <v>Sep 1997</v>
          </cell>
          <cell r="C116">
            <v>95.104415430153438</v>
          </cell>
          <cell r="D116">
            <v>96.766527562515932</v>
          </cell>
          <cell r="E116">
            <v>113.77290802370172</v>
          </cell>
          <cell r="F116">
            <v>112.39582999687052</v>
          </cell>
        </row>
        <row r="117">
          <cell r="B117" t="str">
            <v>Oct 1997</v>
          </cell>
          <cell r="C117">
            <v>94.974820438434961</v>
          </cell>
          <cell r="D117">
            <v>98.276332656121568</v>
          </cell>
          <cell r="E117">
            <v>113.43573026931267</v>
          </cell>
          <cell r="F117">
            <v>113.68633964446944</v>
          </cell>
        </row>
        <row r="118">
          <cell r="B118" t="str">
            <v>Nov 1997</v>
          </cell>
          <cell r="C118">
            <v>95.664870130176354</v>
          </cell>
          <cell r="D118">
            <v>101.77802110119754</v>
          </cell>
          <cell r="E118">
            <v>117.94288714985211</v>
          </cell>
          <cell r="F118">
            <v>121.28711873977348</v>
          </cell>
        </row>
        <row r="119">
          <cell r="B119" t="str">
            <v>Dec 1997</v>
          </cell>
          <cell r="C119">
            <v>99.657291072826283</v>
          </cell>
          <cell r="D119">
            <v>112.44367141527258</v>
          </cell>
          <cell r="E119">
            <v>126.44729405820907</v>
          </cell>
          <cell r="F119">
            <v>137.13977950776629</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Rev"/>
      <sheetName val="NontaxRev"/>
      <sheetName val="Grants"/>
      <sheetName val="Revenue WS"/>
      <sheetName val="2c_2021"/>
      <sheetName val="Public Institutions"/>
      <sheetName val="Budget Outurn from MOF"/>
      <sheetName val="PC"/>
      <sheetName val="PSDG"/>
      <sheetName val="PC-Recurrent"/>
      <sheetName val="FinancingBudQ&amp;DSP"/>
      <sheetName val="AR6.1T"/>
      <sheetName val="AR6.2T"/>
      <sheetName val="AR6.3T"/>
      <sheetName val="AR6.4T"/>
      <sheetName val="AR6.2C old"/>
      <sheetName val="AR6.2C"/>
      <sheetName val="AR6.3C old"/>
      <sheetName val="AR6.3C"/>
      <sheetName val="AR6.4C old"/>
      <sheetName val="AR6.4C"/>
      <sheetName val="AR6.5C"/>
      <sheetName val="T98-deleted"/>
      <sheetName val="T99-deleted"/>
      <sheetName val="T100-deleted"/>
      <sheetName val="T105-deleted"/>
      <sheetName val="T106-deleted"/>
      <sheetName val="GFS-Table1"/>
      <sheetName val="T97-New"/>
      <sheetName val="GFS-Table2"/>
      <sheetName val="T98-New"/>
      <sheetName val="GFS-Table3"/>
      <sheetName val="T96-New"/>
      <sheetName val="Mins"/>
      <sheetName val="T99-New"/>
      <sheetName val="T100-New"/>
      <sheetName val="T101-New"/>
      <sheetName val="T102-New"/>
      <sheetName val="GFS-Table7"/>
      <sheetName val="Head wise Expenditure"/>
      <sheetName val="T106 Workings"/>
      <sheetName val="Exp WS"/>
      <sheetName val="2008"/>
      <sheetName val="M7 P"/>
      <sheetName val="M_7"/>
      <sheetName val="Ed"/>
      <sheetName val="Hou"/>
      <sheetName val="Health"/>
      <sheetName val="Fee"/>
      <sheetName val="Debt"/>
      <sheetName val="Reb"/>
      <sheetName val="Agri"/>
      <sheetName val="Ene"/>
      <sheetName val="PCs"/>
      <sheetName val="Eco oth"/>
      <sheetName val="dev ass"/>
      <sheetName val="Trans "/>
      <sheetName val="Ins"/>
      <sheetName val="Sheet1"/>
      <sheetName val="Wel_"/>
      <sheetName val="Sheet2"/>
      <sheetName val="Sheet3"/>
      <sheetName val="Sheet4"/>
      <sheetName val="Bud-IMF"/>
      <sheetName val="AR1.7C"/>
      <sheetName val="2012P"/>
      <sheetName val="2012E"/>
      <sheetName val="2013E"/>
      <sheetName val="2014 E"/>
      <sheetName val="2015E"/>
      <sheetName val="Ch-260314 "/>
      <sheetName val="Sheet5"/>
      <sheetName val="EMPLOYMENT "/>
      <sheetName val="6.5"/>
      <sheetName val="6.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Rev"/>
      <sheetName val="NontaxRev"/>
      <sheetName val="Grants"/>
      <sheetName val="Revenue WS"/>
      <sheetName val="2c_2021"/>
      <sheetName val="Public Institutions"/>
      <sheetName val="Budget Outurn from MOF"/>
      <sheetName val="PC"/>
      <sheetName val="PSDG"/>
      <sheetName val="PC-Recurrent"/>
      <sheetName val="FinancingBudQ&amp;DSP"/>
      <sheetName val="AR6.1T"/>
      <sheetName val="AR6.2T"/>
      <sheetName val="AR6.3T"/>
      <sheetName val="AR6.4T"/>
      <sheetName val="AR6.2C old"/>
      <sheetName val="AR6.2C"/>
      <sheetName val="AR6.3C old"/>
      <sheetName val="AR6.3C"/>
      <sheetName val="AR6.4C old"/>
      <sheetName val="AR6.4C"/>
      <sheetName val="AR6.5C"/>
      <sheetName val="T98-deleted"/>
      <sheetName val="T99-deleted"/>
      <sheetName val="T100-deleted"/>
      <sheetName val="T105-deleted"/>
      <sheetName val="T106-deleted"/>
      <sheetName val="GFS-Table1"/>
      <sheetName val="T97-New"/>
      <sheetName val="GFS-Table2"/>
      <sheetName val="T98-New"/>
      <sheetName val="GFS-Table3"/>
      <sheetName val="T96-New"/>
      <sheetName val="Mins"/>
      <sheetName val="T99-New"/>
      <sheetName val="T100-New"/>
      <sheetName val="T101-New"/>
      <sheetName val="T102-New"/>
      <sheetName val="GFS-Table7"/>
      <sheetName val="Head wise Expenditure"/>
      <sheetName val="T106 Workings"/>
      <sheetName val="Exp WS"/>
      <sheetName val="2008"/>
      <sheetName val="M7 P"/>
      <sheetName val="M_7"/>
      <sheetName val="Ed"/>
      <sheetName val="Hou"/>
      <sheetName val="Health"/>
      <sheetName val="Fee"/>
      <sheetName val="Debt"/>
      <sheetName val="Reb"/>
      <sheetName val="Agri"/>
      <sheetName val="Ene"/>
      <sheetName val="PCs"/>
      <sheetName val="Eco oth"/>
      <sheetName val="dev ass"/>
      <sheetName val="Trans "/>
      <sheetName val="Ins"/>
      <sheetName val="Sheet1"/>
      <sheetName val="Wel_"/>
      <sheetName val="Sheet2"/>
      <sheetName val="Sheet3"/>
      <sheetName val="Sheet4"/>
      <sheetName val="Bud-IMF"/>
      <sheetName val="AR1.7C"/>
      <sheetName val="2012P"/>
      <sheetName val="2012E"/>
      <sheetName val="2013E"/>
      <sheetName val="2014 E"/>
      <sheetName val="2015E"/>
      <sheetName val="Ch-260314 "/>
      <sheetName val="Sheet5"/>
      <sheetName val="EMPLOYMENT "/>
      <sheetName val="6.5"/>
      <sheetName val="6.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_Annual"/>
      <sheetName val="Annual"/>
      <sheetName val="R_Indicators"/>
      <sheetName val="R_All Qtrs"/>
      <sheetName val="R_Q 1"/>
      <sheetName val="R_Q 2"/>
      <sheetName val="R_Q 3"/>
      <sheetName val="R_Q 4"/>
      <sheetName val="R_QtrTrends"/>
      <sheetName val="R_1st Half"/>
      <sheetName val="R_Q 1+Q 2+Q 3"/>
      <sheetName val="R_2nd Half"/>
      <sheetName val="Indicators"/>
      <sheetName val="All Qtrs"/>
      <sheetName val="Q 1"/>
      <sheetName val="Q 2"/>
      <sheetName val="Q 3"/>
      <sheetName val="Q 4"/>
      <sheetName val="QtrTrends"/>
      <sheetName val="1st Half"/>
      <sheetName val="Q 1+Q 2+Q 3"/>
      <sheetName val="2nd Half"/>
      <sheetName val="Deflator"/>
      <sheetName val="BOP "/>
      <sheetName val=" FISCAL "/>
      <sheetName val="P C Exp."/>
      <sheetName val="T.T effect"/>
      <sheetName val="Exp.Tabls"/>
      <sheetName val="Agg.Demand"/>
      <sheetName val="Appendix"/>
      <sheetName val="Key Econ"/>
      <sheetName val="Text tab."/>
      <sheetName val="Charts"/>
      <sheetName val="Indus&amp;Trad"/>
      <sheetName val="CCPI"/>
      <sheetName val="SLCPI"/>
      <sheetName val="CDCPI"/>
      <sheetName val="IMF"/>
      <sheetName val="IMF-2004"/>
    </sheetNames>
    <sheetDataSet>
      <sheetData sheetId="0">
        <row r="3">
          <cell r="L3" t="str">
            <v>(Rs.Mn)</v>
          </cell>
        </row>
        <row r="4">
          <cell r="A4" t="str">
            <v xml:space="preserve">                        SECTOR</v>
          </cell>
          <cell r="B4">
            <v>1996</v>
          </cell>
          <cell r="C4">
            <v>1997</v>
          </cell>
          <cell r="D4">
            <v>1998</v>
          </cell>
          <cell r="E4">
            <v>1999</v>
          </cell>
          <cell r="F4">
            <v>2000</v>
          </cell>
          <cell r="G4">
            <v>2001</v>
          </cell>
          <cell r="H4">
            <v>2002</v>
          </cell>
          <cell r="I4" t="str">
            <v>2003(a)</v>
          </cell>
          <cell r="J4" t="str">
            <v>2004(b)</v>
          </cell>
          <cell r="K4" t="str">
            <v>2005(b)</v>
          </cell>
          <cell r="L4" t="str">
            <v>2005(c )</v>
          </cell>
        </row>
        <row r="5">
          <cell r="M5" t="str">
            <v>97/96</v>
          </cell>
          <cell r="N5" t="str">
            <v>98/97</v>
          </cell>
        </row>
        <row r="7">
          <cell r="A7" t="str">
            <v>Agriculture</v>
          </cell>
          <cell r="B7">
            <v>156108</v>
          </cell>
          <cell r="C7">
            <v>160753</v>
          </cell>
          <cell r="D7">
            <v>164804</v>
          </cell>
          <cell r="E7">
            <v>172238</v>
          </cell>
          <cell r="F7">
            <v>175317</v>
          </cell>
          <cell r="G7">
            <v>169376.83280000003</v>
          </cell>
          <cell r="H7">
            <v>173622.97322554002</v>
          </cell>
          <cell r="I7">
            <v>176449.56158525005</v>
          </cell>
          <cell r="J7">
            <v>175182.35209445556</v>
          </cell>
          <cell r="K7">
            <v>180285.3989639701</v>
          </cell>
          <cell r="L7">
            <v>172851.76507321946</v>
          </cell>
          <cell r="M7">
            <v>2.9755041381607672</v>
          </cell>
          <cell r="N7">
            <v>2.520015178565882</v>
          </cell>
        </row>
        <row r="8">
          <cell r="A8" t="str">
            <v>1.  Agriculture, forestry &amp; fishing</v>
          </cell>
          <cell r="B8">
            <v>156108</v>
          </cell>
          <cell r="C8">
            <v>160753</v>
          </cell>
          <cell r="D8">
            <v>164804</v>
          </cell>
          <cell r="E8">
            <v>172238</v>
          </cell>
          <cell r="F8">
            <v>175317</v>
          </cell>
          <cell r="G8">
            <v>169376.83280000003</v>
          </cell>
          <cell r="H8">
            <v>173622.97322554002</v>
          </cell>
          <cell r="I8">
            <v>176449.56158525005</v>
          </cell>
          <cell r="J8">
            <v>175182.35209445556</v>
          </cell>
          <cell r="K8">
            <v>180285.3989639701</v>
          </cell>
          <cell r="L8">
            <v>172851.76507321946</v>
          </cell>
          <cell r="M8">
            <v>2.9755041381607672</v>
          </cell>
          <cell r="N8">
            <v>2.520015178565882</v>
          </cell>
        </row>
        <row r="9">
          <cell r="A9" t="str">
            <v xml:space="preserve">          1.1  Agriculture</v>
          </cell>
          <cell r="B9">
            <v>122594</v>
          </cell>
          <cell r="C9">
            <v>126107</v>
          </cell>
          <cell r="D9">
            <v>128337</v>
          </cell>
          <cell r="E9">
            <v>133952</v>
          </cell>
          <cell r="F9">
            <v>136212</v>
          </cell>
          <cell r="G9">
            <v>130406.75560000002</v>
          </cell>
          <cell r="H9">
            <v>132902.65934666002</v>
          </cell>
          <cell r="I9">
            <v>137150.13506524113</v>
          </cell>
          <cell r="J9">
            <v>135296.71272425613</v>
          </cell>
          <cell r="K9">
            <v>139374.25571258337</v>
          </cell>
          <cell r="L9">
            <v>138318.77244776528</v>
          </cell>
          <cell r="M9">
            <v>2.8655562262427159</v>
          </cell>
          <cell r="N9">
            <v>1.7683395846384453</v>
          </cell>
        </row>
        <row r="10">
          <cell r="A10" t="str">
            <v xml:space="preserve">                             Tea</v>
          </cell>
          <cell r="B10">
            <v>10332</v>
          </cell>
          <cell r="C10">
            <v>11069</v>
          </cell>
          <cell r="D10">
            <v>11195</v>
          </cell>
          <cell r="E10">
            <v>11341</v>
          </cell>
          <cell r="F10">
            <v>12226</v>
          </cell>
          <cell r="G10">
            <v>11802.9804</v>
          </cell>
          <cell r="H10">
            <v>12403.75210236</v>
          </cell>
          <cell r="I10">
            <v>12133.497888553051</v>
          </cell>
          <cell r="J10">
            <v>12324.868084432868</v>
          </cell>
          <cell r="K10">
            <v>12448.116765277196</v>
          </cell>
          <cell r="L10">
            <v>12571.365446121526</v>
          </cell>
          <cell r="M10">
            <v>7.1331784746418991</v>
          </cell>
          <cell r="N10">
            <v>1.1383142108591482</v>
          </cell>
        </row>
        <row r="11">
          <cell r="A11" t="str">
            <v xml:space="preserve">                             Rubber</v>
          </cell>
          <cell r="B11">
            <v>4011</v>
          </cell>
          <cell r="C11">
            <v>3795</v>
          </cell>
          <cell r="D11">
            <v>3452</v>
          </cell>
          <cell r="E11">
            <v>3487</v>
          </cell>
          <cell r="F11">
            <v>3149</v>
          </cell>
          <cell r="G11">
            <v>3102.0798999999997</v>
          </cell>
          <cell r="H11">
            <v>3255.6328550500002</v>
          </cell>
          <cell r="I11">
            <v>3264.4672814768251</v>
          </cell>
          <cell r="J11">
            <v>3370.9662847025461</v>
          </cell>
          <cell r="K11">
            <v>3610.3048909164268</v>
          </cell>
          <cell r="L11">
            <v>3556.369430361186</v>
          </cell>
          <cell r="M11">
            <v>-5.385190725504863</v>
          </cell>
          <cell r="N11">
            <v>-9.0382081686429476</v>
          </cell>
        </row>
        <row r="12">
          <cell r="A12" t="str">
            <v xml:space="preserve">                             Coconut</v>
          </cell>
          <cell r="B12">
            <v>12838</v>
          </cell>
          <cell r="C12">
            <v>13258</v>
          </cell>
          <cell r="D12">
            <v>12829</v>
          </cell>
          <cell r="E12">
            <v>13996</v>
          </cell>
          <cell r="F12">
            <v>15116</v>
          </cell>
          <cell r="G12">
            <v>13073.8284</v>
          </cell>
          <cell r="H12">
            <v>11293.172971920001</v>
          </cell>
          <cell r="I12">
            <v>12196.66085666827</v>
          </cell>
          <cell r="J12">
            <v>11998.441950097791</v>
          </cell>
          <cell r="K12">
            <v>11518.504272093878</v>
          </cell>
          <cell r="L12">
            <v>12010.440392047887</v>
          </cell>
          <cell r="M12">
            <v>3.2715376226826631</v>
          </cell>
          <cell r="N12">
            <v>-3.235782169256296</v>
          </cell>
        </row>
        <row r="13">
          <cell r="A13" t="str">
            <v xml:space="preserve">                             Paddy</v>
          </cell>
          <cell r="B13">
            <v>19892</v>
          </cell>
          <cell r="C13">
            <v>22122</v>
          </cell>
          <cell r="D13">
            <v>26165</v>
          </cell>
          <cell r="E13">
            <v>27892</v>
          </cell>
          <cell r="F13">
            <v>27808</v>
          </cell>
          <cell r="G13">
            <v>26222.944</v>
          </cell>
          <cell r="H13">
            <v>27553.225669120002</v>
          </cell>
          <cell r="I13">
            <v>29633.217385072559</v>
          </cell>
          <cell r="J13">
            <v>25152.169477602522</v>
          </cell>
          <cell r="K13">
            <v>28522.560187601255</v>
          </cell>
          <cell r="L13">
            <v>26988.277849467504</v>
          </cell>
          <cell r="M13">
            <v>11.210536899255974</v>
          </cell>
          <cell r="N13">
            <v>18.275924419130284</v>
          </cell>
        </row>
        <row r="14">
          <cell r="A14" t="str">
            <v xml:space="preserve">                            Other</v>
          </cell>
          <cell r="B14">
            <v>75521</v>
          </cell>
          <cell r="C14">
            <v>75863</v>
          </cell>
          <cell r="D14">
            <v>74696</v>
          </cell>
          <cell r="E14">
            <v>77236</v>
          </cell>
          <cell r="F14">
            <v>77913</v>
          </cell>
          <cell r="G14">
            <v>76204.92290000002</v>
          </cell>
          <cell r="H14">
            <v>78396.875748210005</v>
          </cell>
          <cell r="I14">
            <v>79922.291653470427</v>
          </cell>
          <cell r="J14">
            <v>82450.266927420394</v>
          </cell>
          <cell r="K14">
            <v>83274.769596694605</v>
          </cell>
          <cell r="L14">
            <v>83192.319329767168</v>
          </cell>
          <cell r="M14">
            <v>0.45285417301148545</v>
          </cell>
          <cell r="N14">
            <v>-1.5382993026903713</v>
          </cell>
        </row>
        <row r="15">
          <cell r="A15" t="str">
            <v xml:space="preserve">                                          Vegetables</v>
          </cell>
          <cell r="B15">
            <v>31189</v>
          </cell>
          <cell r="C15">
            <v>31676</v>
          </cell>
          <cell r="D15">
            <v>33126</v>
          </cell>
          <cell r="E15">
            <v>35235</v>
          </cell>
          <cell r="F15">
            <v>36426</v>
          </cell>
          <cell r="G15">
            <v>35165.660400000001</v>
          </cell>
          <cell r="H15">
            <v>34155.464364449996</v>
          </cell>
          <cell r="I15">
            <v>35912.97000678398</v>
          </cell>
          <cell r="J15">
            <v>37430.178109901019</v>
          </cell>
          <cell r="M15">
            <v>1.5614479463913478</v>
          </cell>
          <cell r="N15">
            <v>4.5775981815885824</v>
          </cell>
        </row>
        <row r="16">
          <cell r="A16" t="str">
            <v xml:space="preserve">                                          Subsidiary food crops</v>
          </cell>
          <cell r="B16">
            <v>19712</v>
          </cell>
          <cell r="C16">
            <v>18501</v>
          </cell>
          <cell r="D16">
            <v>15577</v>
          </cell>
          <cell r="E16">
            <v>15781</v>
          </cell>
          <cell r="F16">
            <v>16032</v>
          </cell>
          <cell r="G16">
            <v>15312.163199999999</v>
          </cell>
          <cell r="H16">
            <v>17125.782354809999</v>
          </cell>
          <cell r="I16">
            <v>16247.881501705386</v>
          </cell>
          <cell r="J16">
            <v>16900.517849650045</v>
          </cell>
          <cell r="M16">
            <v>-6.1434659090909065</v>
          </cell>
          <cell r="N16">
            <v>-15.804551105345654</v>
          </cell>
        </row>
        <row r="17">
          <cell r="A17" t="str">
            <v xml:space="preserve">                                          Minor export crops</v>
          </cell>
          <cell r="B17">
            <v>7137</v>
          </cell>
          <cell r="C17">
            <v>7874</v>
          </cell>
          <cell r="D17">
            <v>7825</v>
          </cell>
          <cell r="E17">
            <v>7666</v>
          </cell>
          <cell r="F17">
            <v>6960</v>
          </cell>
          <cell r="G17">
            <v>6297.4080000000013</v>
          </cell>
          <cell r="H17">
            <v>7116.0710399999998</v>
          </cell>
          <cell r="I17">
            <v>7522.4229405839988</v>
          </cell>
          <cell r="J17">
            <v>6601.8490095571788</v>
          </cell>
          <cell r="M17">
            <v>10.326467703516883</v>
          </cell>
          <cell r="N17">
            <v>-0.62230124460248559</v>
          </cell>
        </row>
        <row r="18">
          <cell r="A18" t="str">
            <v xml:space="preserve">                                         Sugarcane</v>
          </cell>
          <cell r="B18">
            <v>1260</v>
          </cell>
          <cell r="C18">
            <v>1203</v>
          </cell>
          <cell r="D18">
            <v>1202</v>
          </cell>
          <cell r="E18">
            <v>1281</v>
          </cell>
          <cell r="F18">
            <v>1345</v>
          </cell>
          <cell r="G18">
            <v>1047.7578000000001</v>
          </cell>
          <cell r="H18">
            <v>1058.2353780000001</v>
          </cell>
          <cell r="I18">
            <v>1217.2305070365601</v>
          </cell>
          <cell r="J18">
            <v>1201.4065104450847</v>
          </cell>
          <cell r="M18">
            <v>-4.5238095238095184</v>
          </cell>
          <cell r="N18">
            <v>-8.3125519534499315E-2</v>
          </cell>
        </row>
        <row r="19">
          <cell r="A19" t="str">
            <v xml:space="preserve">                                         Tobacco</v>
          </cell>
          <cell r="B19">
            <v>1496</v>
          </cell>
          <cell r="C19">
            <v>1553</v>
          </cell>
          <cell r="D19">
            <v>1569</v>
          </cell>
          <cell r="E19">
            <v>1484</v>
          </cell>
          <cell r="F19">
            <v>1325</v>
          </cell>
          <cell r="G19">
            <v>1297.0425</v>
          </cell>
          <cell r="H19">
            <v>1486.5404092499998</v>
          </cell>
          <cell r="I19">
            <v>1290.0311659553279</v>
          </cell>
          <cell r="J19">
            <v>1080.8387882509742</v>
          </cell>
          <cell r="M19">
            <v>3.8101604278074852</v>
          </cell>
          <cell r="N19">
            <v>1.0302640051513157</v>
          </cell>
        </row>
        <row r="20">
          <cell r="A20" t="str">
            <v xml:space="preserve">                                         Animal husbandry</v>
          </cell>
          <cell r="B20">
            <v>6065</v>
          </cell>
          <cell r="C20">
            <v>6293</v>
          </cell>
          <cell r="D20">
            <v>6560</v>
          </cell>
          <cell r="E20">
            <v>6597</v>
          </cell>
          <cell r="F20">
            <v>6630</v>
          </cell>
          <cell r="G20">
            <v>7376.8099999999995</v>
          </cell>
          <cell r="H20">
            <v>7303.0418999999993</v>
          </cell>
          <cell r="I20">
            <v>7437.57446043648</v>
          </cell>
          <cell r="J20">
            <v>7974.9284035033161</v>
          </cell>
          <cell r="M20">
            <v>3.75927452596867</v>
          </cell>
          <cell r="N20">
            <v>4.2428094708406139</v>
          </cell>
        </row>
        <row r="21">
          <cell r="A21" t="str">
            <v xml:space="preserve">                                        Other</v>
          </cell>
          <cell r="B21">
            <v>8662</v>
          </cell>
          <cell r="C21">
            <v>8763</v>
          </cell>
          <cell r="D21">
            <v>8837</v>
          </cell>
          <cell r="E21">
            <v>9192</v>
          </cell>
          <cell r="F21">
            <v>9195</v>
          </cell>
          <cell r="G21">
            <v>9708.0810000000001</v>
          </cell>
          <cell r="H21">
            <v>10151.740301700002</v>
          </cell>
          <cell r="I21">
            <v>10294.181070968702</v>
          </cell>
          <cell r="J21">
            <v>11260.548256112766</v>
          </cell>
          <cell r="M21">
            <v>1.1660124682521422</v>
          </cell>
          <cell r="N21">
            <v>0.84445965993380501</v>
          </cell>
        </row>
        <row r="22">
          <cell r="A22" t="str">
            <v xml:space="preserve">        1.2  Forestry</v>
          </cell>
          <cell r="B22">
            <v>14751</v>
          </cell>
          <cell r="C22">
            <v>14942</v>
          </cell>
          <cell r="D22">
            <v>15122</v>
          </cell>
          <cell r="E22">
            <v>15319</v>
          </cell>
          <cell r="F22">
            <v>15564</v>
          </cell>
          <cell r="G22">
            <v>16342.468000000001</v>
          </cell>
          <cell r="H22">
            <v>16657.580892400001</v>
          </cell>
          <cell r="I22">
            <v>16887.06572847944</v>
          </cell>
          <cell r="J22">
            <v>17106.529991868851</v>
          </cell>
          <cell r="K22">
            <v>17448.66059170623</v>
          </cell>
          <cell r="L22">
            <v>17448.66059170623</v>
          </cell>
          <cell r="M22">
            <v>1.2948274693241224</v>
          </cell>
          <cell r="N22">
            <v>1.2046580109757787</v>
          </cell>
        </row>
        <row r="23">
          <cell r="A23" t="str">
            <v xml:space="preserve">        1.3  Fishing</v>
          </cell>
          <cell r="B23">
            <v>18763</v>
          </cell>
          <cell r="C23">
            <v>19704</v>
          </cell>
          <cell r="D23">
            <v>21345</v>
          </cell>
          <cell r="E23">
            <v>22967</v>
          </cell>
          <cell r="F23">
            <v>23541</v>
          </cell>
          <cell r="G23">
            <v>22627.609200000003</v>
          </cell>
          <cell r="H23">
            <v>24062.732986479998</v>
          </cell>
          <cell r="I23">
            <v>22412.360791529463</v>
          </cell>
          <cell r="J23">
            <v>22779.109378330599</v>
          </cell>
          <cell r="K23">
            <v>23462.482659680518</v>
          </cell>
          <cell r="L23">
            <v>17084.332033747949</v>
          </cell>
          <cell r="M23">
            <v>5.015189468635084</v>
          </cell>
          <cell r="N23">
            <v>8.3282582216808834</v>
          </cell>
        </row>
        <row r="24">
          <cell r="A24" t="str">
            <v>Industry</v>
          </cell>
          <cell r="B24">
            <v>184054</v>
          </cell>
          <cell r="C24">
            <v>198149</v>
          </cell>
          <cell r="D24">
            <v>209761</v>
          </cell>
          <cell r="E24">
            <v>219769</v>
          </cell>
          <cell r="F24">
            <v>236347</v>
          </cell>
          <cell r="G24">
            <v>231350.33677970961</v>
          </cell>
          <cell r="H24">
            <v>233562.36584964575</v>
          </cell>
          <cell r="I24">
            <v>246416.54835371781</v>
          </cell>
          <cell r="J24">
            <v>259256.04649053051</v>
          </cell>
          <cell r="K24">
            <v>273235.20584219787</v>
          </cell>
          <cell r="L24">
            <v>275288.40462300967</v>
          </cell>
          <cell r="M24">
            <v>7.6580786073652263</v>
          </cell>
          <cell r="N24">
            <v>5.8602364887029523</v>
          </cell>
        </row>
        <row r="25">
          <cell r="A25" t="str">
            <v>2.  Mining &amp; quarrying</v>
          </cell>
          <cell r="B25">
            <v>13926</v>
          </cell>
          <cell r="C25">
            <v>14460</v>
          </cell>
          <cell r="D25">
            <v>13677</v>
          </cell>
          <cell r="E25">
            <v>14238</v>
          </cell>
          <cell r="F25">
            <v>14921</v>
          </cell>
          <cell r="G25">
            <v>15018.856125455764</v>
          </cell>
          <cell r="H25">
            <v>14858.015653761893</v>
          </cell>
          <cell r="I25">
            <v>15699.374087039936</v>
          </cell>
          <cell r="J25">
            <v>16946.256298066895</v>
          </cell>
          <cell r="K25">
            <v>18116.747210378202</v>
          </cell>
          <cell r="L25">
            <v>18548.902923957638</v>
          </cell>
          <cell r="M25">
            <v>3.8345540715208903</v>
          </cell>
          <cell r="N25">
            <v>-5.4149377593361026</v>
          </cell>
        </row>
        <row r="26">
          <cell r="A26" t="str">
            <v xml:space="preserve">       2.1  Mining</v>
          </cell>
          <cell r="B26">
            <v>5239</v>
          </cell>
          <cell r="C26">
            <v>5316</v>
          </cell>
          <cell r="D26">
            <v>3863</v>
          </cell>
          <cell r="E26">
            <v>3925</v>
          </cell>
          <cell r="F26">
            <v>4113</v>
          </cell>
          <cell r="G26">
            <v>3943.6697778581001</v>
          </cell>
          <cell r="H26">
            <v>3872.5137876402041</v>
          </cell>
          <cell r="I26">
            <v>4114.0638190280042</v>
          </cell>
          <cell r="J26">
            <v>4598.9501957973744</v>
          </cell>
          <cell r="K26">
            <v>4966.8662114611643</v>
          </cell>
          <cell r="L26">
            <v>4966.8662114611643</v>
          </cell>
          <cell r="M26">
            <v>1.4697461347585428</v>
          </cell>
          <cell r="N26">
            <v>-27.332580887885626</v>
          </cell>
        </row>
        <row r="27">
          <cell r="A27" t="str">
            <v xml:space="preserve">       2.2  Quarrying</v>
          </cell>
          <cell r="B27">
            <v>8687</v>
          </cell>
          <cell r="C27">
            <v>9144</v>
          </cell>
          <cell r="D27">
            <v>9814</v>
          </cell>
          <cell r="E27">
            <v>10313</v>
          </cell>
          <cell r="F27">
            <v>10808</v>
          </cell>
          <cell r="G27">
            <v>11075.186347597664</v>
          </cell>
          <cell r="H27">
            <v>10985.501866121689</v>
          </cell>
          <cell r="I27">
            <v>11585.310268011932</v>
          </cell>
          <cell r="J27">
            <v>12347.30610226952</v>
          </cell>
          <cell r="K27">
            <v>13149.880998917037</v>
          </cell>
          <cell r="L27">
            <v>13582.036712496472</v>
          </cell>
          <cell r="M27">
            <v>5.2607344307586068</v>
          </cell>
          <cell r="N27">
            <v>7.3272090988626415</v>
          </cell>
        </row>
        <row r="28">
          <cell r="A28" t="str">
            <v>3.  Manufacturing</v>
          </cell>
          <cell r="B28">
            <v>112724</v>
          </cell>
          <cell r="C28">
            <v>122929</v>
          </cell>
          <cell r="D28">
            <v>130702</v>
          </cell>
          <cell r="E28">
            <v>136498</v>
          </cell>
          <cell r="F28">
            <v>149115</v>
          </cell>
          <cell r="G28">
            <v>142909.06902320709</v>
          </cell>
          <cell r="H28">
            <v>145864.2491964573</v>
          </cell>
          <cell r="I28">
            <v>151950.81213110249</v>
          </cell>
          <cell r="J28">
            <v>159695.82717449224</v>
          </cell>
          <cell r="K28">
            <v>167615.42587547356</v>
          </cell>
          <cell r="L28">
            <v>166885.77626661118</v>
          </cell>
          <cell r="M28">
            <v>9.0530854121571238</v>
          </cell>
          <cell r="N28">
            <v>6.3231621505096536</v>
          </cell>
        </row>
        <row r="29">
          <cell r="A29" t="str">
            <v xml:space="preserve">      3.1     Processing    of  tea,     rubber    &amp;         coconut  kernel   products</v>
          </cell>
          <cell r="B29">
            <v>16203</v>
          </cell>
          <cell r="C29">
            <v>16771</v>
          </cell>
          <cell r="D29">
            <v>16575</v>
          </cell>
          <cell r="E29">
            <v>17204</v>
          </cell>
          <cell r="F29">
            <v>17928</v>
          </cell>
          <cell r="G29">
            <v>16735.548023207106</v>
          </cell>
          <cell r="H29">
            <v>16578.983291457327</v>
          </cell>
          <cell r="I29">
            <v>16555.345586272513</v>
          </cell>
          <cell r="J29">
            <v>16759.425633930619</v>
          </cell>
          <cell r="K29">
            <v>17161.651849144953</v>
          </cell>
          <cell r="L29">
            <v>16729.346029995813</v>
          </cell>
          <cell r="M29">
            <v>3.5055236684564672</v>
          </cell>
          <cell r="N29">
            <v>-1.1686840379226071</v>
          </cell>
        </row>
        <row r="30">
          <cell r="A30" t="str">
            <v xml:space="preserve">       3.2  Factory industry</v>
          </cell>
          <cell r="B30">
            <v>87771</v>
          </cell>
          <cell r="C30">
            <v>96795</v>
          </cell>
          <cell r="D30">
            <v>104151</v>
          </cell>
          <cell r="E30">
            <v>108839</v>
          </cell>
          <cell r="F30">
            <v>120157</v>
          </cell>
          <cell r="G30">
            <v>115525.24099999999</v>
          </cell>
          <cell r="H30">
            <v>118413.37202499999</v>
          </cell>
          <cell r="I30">
            <v>123860.38713814999</v>
          </cell>
          <cell r="J30">
            <v>131465.4149084324</v>
          </cell>
          <cell r="K30">
            <v>138696.01272839616</v>
          </cell>
          <cell r="L30">
            <v>138433.08189857932</v>
          </cell>
          <cell r="M30">
            <v>10.281300201661136</v>
          </cell>
          <cell r="N30">
            <v>7.5995660932899334</v>
          </cell>
        </row>
        <row r="31">
          <cell r="A31" t="str">
            <v xml:space="preserve">       3.3  Small industry</v>
          </cell>
          <cell r="B31">
            <v>8750</v>
          </cell>
          <cell r="C31">
            <v>9363</v>
          </cell>
          <cell r="D31">
            <v>9976</v>
          </cell>
          <cell r="E31">
            <v>10455</v>
          </cell>
          <cell r="F31">
            <v>11030</v>
          </cell>
          <cell r="G31">
            <v>10648.279999999999</v>
          </cell>
          <cell r="H31">
            <v>10871.893879999998</v>
          </cell>
          <cell r="I31">
            <v>11535.079406679997</v>
          </cell>
          <cell r="J31">
            <v>11470.986632129207</v>
          </cell>
          <cell r="K31">
            <v>11757.761297932435</v>
          </cell>
          <cell r="L31">
            <v>11723.348338036049</v>
          </cell>
          <cell r="M31">
            <v>7.0057142857142818</v>
          </cell>
          <cell r="N31">
            <v>6.5470468866816178</v>
          </cell>
        </row>
        <row r="32">
          <cell r="A32" t="str">
            <v>4.  Construction</v>
          </cell>
          <cell r="B32">
            <v>48234</v>
          </cell>
          <cell r="C32">
            <v>50842</v>
          </cell>
          <cell r="D32">
            <v>54461</v>
          </cell>
          <cell r="E32">
            <v>57075</v>
          </cell>
          <cell r="F32">
            <v>59815</v>
          </cell>
          <cell r="G32">
            <v>61292.015200000002</v>
          </cell>
          <cell r="H32">
            <v>60795.953106000001</v>
          </cell>
          <cell r="I32">
            <v>64115.412145587601</v>
          </cell>
          <cell r="J32">
            <v>68332.44870623466</v>
          </cell>
          <cell r="K32">
            <v>72774.057872139907</v>
          </cell>
          <cell r="L32">
            <v>75165.693576858132</v>
          </cell>
          <cell r="M32">
            <v>5.4069743334577369</v>
          </cell>
          <cell r="N32">
            <v>7.11813067935958</v>
          </cell>
        </row>
        <row r="33">
          <cell r="A33" t="str">
            <v>5.  Electricity,gas,water and Sanitary Services</v>
          </cell>
          <cell r="B33">
            <v>9170</v>
          </cell>
          <cell r="C33">
            <v>9918</v>
          </cell>
          <cell r="D33">
            <v>10921</v>
          </cell>
          <cell r="E33">
            <v>11958</v>
          </cell>
          <cell r="F33">
            <v>12496</v>
          </cell>
          <cell r="G33">
            <v>12130.396431046767</v>
          </cell>
          <cell r="H33">
            <v>12044.147893426547</v>
          </cell>
          <cell r="I33">
            <v>14650.949989987805</v>
          </cell>
          <cell r="J33">
            <v>14281.51431173671</v>
          </cell>
          <cell r="K33">
            <v>14728.974884206178</v>
          </cell>
          <cell r="L33">
            <v>14688.031855582703</v>
          </cell>
          <cell r="M33">
            <v>8.1570338058887693</v>
          </cell>
          <cell r="N33">
            <v>10.112925993143772</v>
          </cell>
        </row>
        <row r="34">
          <cell r="A34" t="str">
            <v xml:space="preserve">       5.1  Electricity</v>
          </cell>
          <cell r="B34">
            <v>7973</v>
          </cell>
          <cell r="C34">
            <v>8648</v>
          </cell>
          <cell r="D34">
            <v>9498</v>
          </cell>
          <cell r="E34">
            <v>10340</v>
          </cell>
          <cell r="F34">
            <v>10805</v>
          </cell>
          <cell r="G34">
            <v>10403.278999999999</v>
          </cell>
          <cell r="H34">
            <v>10251.4</v>
          </cell>
          <cell r="I34">
            <v>12834</v>
          </cell>
          <cell r="J34">
            <v>12380</v>
          </cell>
          <cell r="K34">
            <v>12751.4</v>
          </cell>
          <cell r="L34">
            <v>12714.259999999998</v>
          </cell>
          <cell r="M34">
            <v>8.4660729963627279</v>
          </cell>
          <cell r="N34">
            <v>9.8288621646623433</v>
          </cell>
        </row>
        <row r="35">
          <cell r="A35" t="str">
            <v xml:space="preserve">       5.2  Water and gas</v>
          </cell>
          <cell r="B35">
            <v>1197</v>
          </cell>
          <cell r="C35">
            <v>1270</v>
          </cell>
          <cell r="D35">
            <v>1423</v>
          </cell>
          <cell r="E35">
            <v>1618</v>
          </cell>
          <cell r="F35">
            <v>1691</v>
          </cell>
          <cell r="G35">
            <v>1727.1174310467691</v>
          </cell>
          <cell r="H35">
            <v>1792.7478934265464</v>
          </cell>
          <cell r="I35">
            <v>1816.9499899878049</v>
          </cell>
          <cell r="J35">
            <v>1901.5143117367093</v>
          </cell>
          <cell r="K35">
            <v>1977.5748842061778</v>
          </cell>
          <cell r="L35">
            <v>1973.7718555827043</v>
          </cell>
          <cell r="M35">
            <v>6.0985797827903143</v>
          </cell>
          <cell r="N35">
            <v>12.047244094488185</v>
          </cell>
        </row>
        <row r="36">
          <cell r="A36" t="str">
            <v>Services</v>
          </cell>
          <cell r="B36">
            <v>355772</v>
          </cell>
          <cell r="C36">
            <v>380861</v>
          </cell>
          <cell r="D36">
            <v>400231</v>
          </cell>
          <cell r="E36">
            <v>416333</v>
          </cell>
          <cell r="F36">
            <v>445371</v>
          </cell>
          <cell r="G36">
            <v>443067.32714357489</v>
          </cell>
          <cell r="H36">
            <v>470062.82153840724</v>
          </cell>
          <cell r="I36">
            <v>507191.23996037757</v>
          </cell>
          <cell r="J36">
            <v>545486.29175361502</v>
          </cell>
          <cell r="K36">
            <v>584687.93015227269</v>
          </cell>
          <cell r="L36">
            <v>582708.80177642743</v>
          </cell>
          <cell r="M36">
            <v>7.0519883520906657</v>
          </cell>
          <cell r="N36">
            <v>5.0858449670614814</v>
          </cell>
        </row>
        <row r="37">
          <cell r="A37" t="str">
            <v>6.  Transport, storage and communication</v>
          </cell>
          <cell r="B37">
            <v>73785</v>
          </cell>
          <cell r="C37">
            <v>80268</v>
          </cell>
          <cell r="D37">
            <v>86442</v>
          </cell>
          <cell r="E37">
            <v>93444</v>
          </cell>
          <cell r="F37">
            <v>100706</v>
          </cell>
          <cell r="G37">
            <v>104510.30366362155</v>
          </cell>
          <cell r="H37">
            <v>112472.03681470887</v>
          </cell>
          <cell r="I37">
            <v>124415.07602679323</v>
          </cell>
          <cell r="J37">
            <v>141465.75574454141</v>
          </cell>
          <cell r="K37">
            <v>159223.94041593606</v>
          </cell>
          <cell r="L37">
            <v>156272.47889139567</v>
          </cell>
          <cell r="M37">
            <v>8.7863386867249371</v>
          </cell>
          <cell r="N37">
            <v>7.6917326954701659</v>
          </cell>
        </row>
        <row r="38">
          <cell r="A38" t="str">
            <v xml:space="preserve">      6.1  Port services</v>
          </cell>
          <cell r="B38">
            <v>5347</v>
          </cell>
          <cell r="C38">
            <v>6247</v>
          </cell>
          <cell r="D38">
            <v>6402</v>
          </cell>
          <cell r="E38">
            <v>6478</v>
          </cell>
          <cell r="F38">
            <v>6504</v>
          </cell>
          <cell r="G38">
            <v>6506.0442828323467</v>
          </cell>
          <cell r="H38">
            <v>6664.1411589051722</v>
          </cell>
          <cell r="I38">
            <v>7383.8684040669314</v>
          </cell>
          <cell r="J38">
            <v>8371.3939094040252</v>
          </cell>
          <cell r="K38">
            <v>9041.1054221563481</v>
          </cell>
          <cell r="L38">
            <v>9375.9611785325087</v>
          </cell>
          <cell r="M38">
            <v>16.831868337385458</v>
          </cell>
          <cell r="N38">
            <v>2.4811909716663916</v>
          </cell>
        </row>
        <row r="39">
          <cell r="A39" t="str">
            <v xml:space="preserve">      6.2  Telecommunications</v>
          </cell>
          <cell r="B39">
            <v>6558</v>
          </cell>
          <cell r="C39">
            <v>8630</v>
          </cell>
          <cell r="D39">
            <v>12584</v>
          </cell>
          <cell r="E39">
            <v>17520</v>
          </cell>
          <cell r="F39">
            <v>21911</v>
          </cell>
          <cell r="G39">
            <v>26981.205400000003</v>
          </cell>
          <cell r="H39">
            <v>32199.370524360005</v>
          </cell>
          <cell r="I39">
            <v>40088.216302828208</v>
          </cell>
          <cell r="J39">
            <v>52894.342529414942</v>
          </cell>
          <cell r="K39">
            <v>67175.815012356979</v>
          </cell>
          <cell r="L39">
            <v>64531.097885886229</v>
          </cell>
          <cell r="M39">
            <v>31.594998475144862</v>
          </cell>
          <cell r="N39">
            <v>45.816917728852836</v>
          </cell>
        </row>
        <row r="40">
          <cell r="A40" t="str">
            <v xml:space="preserve">      6.3  Transport</v>
          </cell>
          <cell r="B40">
            <v>61880</v>
          </cell>
          <cell r="C40">
            <v>65391</v>
          </cell>
          <cell r="D40">
            <v>67456</v>
          </cell>
          <cell r="E40">
            <v>69446</v>
          </cell>
          <cell r="F40">
            <v>72291</v>
          </cell>
          <cell r="G40">
            <v>71023.053980789206</v>
          </cell>
          <cell r="H40">
            <v>73608.525131443705</v>
          </cell>
          <cell r="I40">
            <v>76942.991319898094</v>
          </cell>
          <cell r="J40">
            <v>80200.019305722439</v>
          </cell>
          <cell r="K40">
            <v>83007.019981422724</v>
          </cell>
          <cell r="L40">
            <v>82365.41982697694</v>
          </cell>
          <cell r="M40">
            <v>5.673884938590823</v>
          </cell>
          <cell r="N40">
            <v>3.1579269318407821</v>
          </cell>
        </row>
        <row r="41">
          <cell r="A41" t="str">
            <v>7.  Wholesale and retail trade</v>
          </cell>
          <cell r="B41">
            <v>155317</v>
          </cell>
          <cell r="C41">
            <v>165132</v>
          </cell>
          <cell r="D41">
            <v>172486</v>
          </cell>
          <cell r="E41">
            <v>174160</v>
          </cell>
          <cell r="F41">
            <v>189366</v>
          </cell>
          <cell r="G41">
            <v>176762.41087995336</v>
          </cell>
          <cell r="H41">
            <v>186637.44167489832</v>
          </cell>
          <cell r="I41">
            <v>200353.92675360152</v>
          </cell>
          <cell r="J41">
            <v>211793.83962153093</v>
          </cell>
          <cell r="K41">
            <v>223166.90797313914</v>
          </cell>
          <cell r="L41">
            <v>227894.15393230307</v>
          </cell>
          <cell r="M41">
            <v>6.3193340072239312</v>
          </cell>
          <cell r="N41">
            <v>4.4534069713925817</v>
          </cell>
        </row>
        <row r="42">
          <cell r="A42" t="str">
            <v xml:space="preserve">      7.1  Imports</v>
          </cell>
          <cell r="B42">
            <v>64629</v>
          </cell>
          <cell r="C42">
            <v>70833</v>
          </cell>
          <cell r="D42">
            <v>76609</v>
          </cell>
          <cell r="E42">
            <v>75536</v>
          </cell>
          <cell r="F42">
            <v>85280</v>
          </cell>
          <cell r="G42">
            <v>76154.975605636137</v>
          </cell>
          <cell r="H42">
            <v>82530.11497283823</v>
          </cell>
          <cell r="I42">
            <v>91773.487849796118</v>
          </cell>
          <cell r="J42">
            <v>100052.2932267978</v>
          </cell>
          <cell r="K42">
            <v>107156.00604590045</v>
          </cell>
          <cell r="L42">
            <v>112058.56841401356</v>
          </cell>
          <cell r="M42">
            <v>9.599405839483822</v>
          </cell>
          <cell r="N42">
            <v>8.1543913147826608</v>
          </cell>
        </row>
        <row r="43">
          <cell r="A43" t="str">
            <v xml:space="preserve">      7.2  Exports</v>
          </cell>
          <cell r="B43">
            <v>16365</v>
          </cell>
          <cell r="C43">
            <v>18323</v>
          </cell>
          <cell r="D43">
            <v>18346</v>
          </cell>
          <cell r="E43">
            <v>19465</v>
          </cell>
          <cell r="F43">
            <v>23027</v>
          </cell>
          <cell r="G43">
            <v>21184.65263265929</v>
          </cell>
          <cell r="H43">
            <v>21608.345685312477</v>
          </cell>
          <cell r="I43">
            <v>22364.637784298411</v>
          </cell>
          <cell r="J43">
            <v>24083.341920149578</v>
          </cell>
          <cell r="K43">
            <v>25985.925931841393</v>
          </cell>
          <cell r="L43">
            <v>25985.925931841393</v>
          </cell>
          <cell r="M43">
            <v>11.964558509013145</v>
          </cell>
          <cell r="N43">
            <v>0.12552529607596785</v>
          </cell>
        </row>
        <row r="44">
          <cell r="A44" t="str">
            <v xml:space="preserve">      7.3  Domestic</v>
          </cell>
          <cell r="B44">
            <v>74323</v>
          </cell>
          <cell r="C44">
            <v>75976</v>
          </cell>
          <cell r="D44">
            <v>77531</v>
          </cell>
          <cell r="E44">
            <v>79159</v>
          </cell>
          <cell r="F44">
            <v>81059</v>
          </cell>
          <cell r="G44">
            <v>79422.782641657948</v>
          </cell>
          <cell r="H44">
            <v>82498.98101674761</v>
          </cell>
          <cell r="I44">
            <v>86215.801119507014</v>
          </cell>
          <cell r="J44">
            <v>87658.204474583559</v>
          </cell>
          <cell r="K44">
            <v>90024.975995397312</v>
          </cell>
          <cell r="L44">
            <v>89849.659586448135</v>
          </cell>
          <cell r="M44">
            <v>2.2240759926267728</v>
          </cell>
          <cell r="N44">
            <v>2.0466989575655514</v>
          </cell>
        </row>
        <row r="45">
          <cell r="A45" t="str">
            <v>8.  Banking, insurance and real estate</v>
          </cell>
          <cell r="B45">
            <v>49675</v>
          </cell>
          <cell r="C45">
            <v>54767</v>
          </cell>
          <cell r="D45">
            <v>58247</v>
          </cell>
          <cell r="E45">
            <v>60926</v>
          </cell>
          <cell r="F45">
            <v>64810</v>
          </cell>
          <cell r="G45">
            <v>69948.628599999996</v>
          </cell>
          <cell r="H45">
            <v>77695.364788800012</v>
          </cell>
          <cell r="I45">
            <v>85931.073456412822</v>
          </cell>
          <cell r="J45">
            <v>91613.112922252796</v>
          </cell>
          <cell r="K45">
            <v>97830.440826810489</v>
          </cell>
          <cell r="L45">
            <v>96584.948568365449</v>
          </cell>
          <cell r="M45">
            <v>10.250629089079011</v>
          </cell>
          <cell r="N45">
            <v>6.35419139262694</v>
          </cell>
        </row>
        <row r="46">
          <cell r="A46" t="str">
            <v xml:space="preserve">       8.1   Banking</v>
          </cell>
          <cell r="B46">
            <v>17019.744875008037</v>
          </cell>
          <cell r="C46">
            <v>18738.605745427245</v>
          </cell>
          <cell r="D46">
            <v>20522.581235352282</v>
          </cell>
          <cell r="E46">
            <v>22272.01015664763</v>
          </cell>
          <cell r="F46">
            <v>23926.168256148638</v>
          </cell>
          <cell r="G46">
            <v>28095.61422588108</v>
          </cell>
          <cell r="H46">
            <v>33072.794222509598</v>
          </cell>
          <cell r="I46">
            <v>38121.316696619753</v>
          </cell>
          <cell r="J46">
            <v>39118</v>
          </cell>
          <cell r="K46">
            <v>41660.67</v>
          </cell>
          <cell r="L46">
            <v>41465.08</v>
          </cell>
          <cell r="M46">
            <v>10.099216427992408</v>
          </cell>
          <cell r="N46">
            <v>9.5203213844251788</v>
          </cell>
        </row>
        <row r="47">
          <cell r="A47" t="str">
            <v xml:space="preserve">       8.2   Insurance, real estate and other financial services</v>
          </cell>
          <cell r="B47">
            <v>32655.255124991963</v>
          </cell>
          <cell r="C47">
            <v>36028.394254572762</v>
          </cell>
          <cell r="D47">
            <v>37724.418764647722</v>
          </cell>
          <cell r="E47">
            <v>38653.98984335237</v>
          </cell>
          <cell r="F47">
            <v>40883.831743851362</v>
          </cell>
          <cell r="G47">
            <v>41853.014374118924</v>
          </cell>
          <cell r="H47">
            <v>44622.570566290415</v>
          </cell>
          <cell r="I47">
            <v>47809.756759793068</v>
          </cell>
          <cell r="J47">
            <v>52495.112922252796</v>
          </cell>
          <cell r="K47">
            <v>56169.770826810498</v>
          </cell>
          <cell r="L47">
            <v>55119.86856836544</v>
          </cell>
          <cell r="M47">
            <v>10.329544560805592</v>
          </cell>
          <cell r="N47">
            <v>4.7074662781000809</v>
          </cell>
        </row>
        <row r="48">
          <cell r="A48" t="str">
            <v>9.  Ownership of dwellings</v>
          </cell>
          <cell r="B48">
            <v>14232</v>
          </cell>
          <cell r="C48">
            <v>14416</v>
          </cell>
          <cell r="D48">
            <v>14592</v>
          </cell>
          <cell r="E48">
            <v>14767</v>
          </cell>
          <cell r="F48">
            <v>15018</v>
          </cell>
          <cell r="G48">
            <v>15228.252</v>
          </cell>
          <cell r="H48">
            <v>15456.67578</v>
          </cell>
          <cell r="I48">
            <v>15657.612565139998</v>
          </cell>
          <cell r="J48">
            <v>15845.503915921678</v>
          </cell>
          <cell r="K48">
            <v>16067.340970744581</v>
          </cell>
          <cell r="L48">
            <v>16051.495466828657</v>
          </cell>
          <cell r="M48">
            <v>1.2928611579539062</v>
          </cell>
          <cell r="N48">
            <v>1.2208657047724669</v>
          </cell>
        </row>
        <row r="49">
          <cell r="A49" t="str">
            <v>10. Public admninstration and defence</v>
          </cell>
          <cell r="B49">
            <v>35215</v>
          </cell>
          <cell r="C49">
            <v>37055</v>
          </cell>
          <cell r="D49">
            <v>38170</v>
          </cell>
          <cell r="E49">
            <v>39773</v>
          </cell>
          <cell r="F49">
            <v>41443</v>
          </cell>
          <cell r="G49">
            <v>41857.154999999999</v>
          </cell>
          <cell r="H49">
            <v>41869.112479999996</v>
          </cell>
          <cell r="I49">
            <v>42125.281462759995</v>
          </cell>
          <cell r="J49">
            <v>42987.104989012958</v>
          </cell>
          <cell r="K49">
            <v>44276.718138683347</v>
          </cell>
          <cell r="L49">
            <v>44276.718138683347</v>
          </cell>
          <cell r="M49">
            <v>5.2250461451086139</v>
          </cell>
          <cell r="N49">
            <v>3.0090406153015836</v>
          </cell>
        </row>
        <row r="50">
          <cell r="A50" t="str">
            <v>11. Services (n.e.s.)</v>
          </cell>
          <cell r="B50">
            <v>27548</v>
          </cell>
          <cell r="C50">
            <v>29223</v>
          </cell>
          <cell r="D50">
            <v>30294</v>
          </cell>
          <cell r="E50">
            <v>33263</v>
          </cell>
          <cell r="F50">
            <v>34028</v>
          </cell>
          <cell r="G50">
            <v>34760.577000000005</v>
          </cell>
          <cell r="H50">
            <v>35932.19</v>
          </cell>
          <cell r="I50">
            <v>38708.269695670002</v>
          </cell>
          <cell r="J50">
            <v>41780.9745603552</v>
          </cell>
          <cell r="K50">
            <v>44122.581826959111</v>
          </cell>
          <cell r="L50">
            <v>41629.006778851261</v>
          </cell>
          <cell r="M50">
            <v>6.0802962102511904</v>
          </cell>
          <cell r="N50">
            <v>3.6649214659685958</v>
          </cell>
        </row>
        <row r="51">
          <cell r="A51" t="str">
            <v xml:space="preserve">       11.1  Hotels and restaurants</v>
          </cell>
          <cell r="B51">
            <v>4434.4548950270655</v>
          </cell>
          <cell r="C51">
            <v>5015.915540470116</v>
          </cell>
          <cell r="D51">
            <v>5124.5003515917215</v>
          </cell>
          <cell r="E51">
            <v>5780.4899290464782</v>
          </cell>
          <cell r="F51">
            <v>5866.5147730310373</v>
          </cell>
          <cell r="G51">
            <v>4970.4647001409112</v>
          </cell>
          <cell r="H51">
            <v>4867.6332146247078</v>
          </cell>
          <cell r="I51">
            <v>6152.9065924349024</v>
          </cell>
          <cell r="J51">
            <v>7130.2162691927169</v>
          </cell>
          <cell r="K51">
            <v>7843.2378961119894</v>
          </cell>
          <cell r="L51">
            <v>5418.9643645864653</v>
          </cell>
          <cell r="M51">
            <v>13.112336447375261</v>
          </cell>
          <cell r="N51">
            <v>2.1648054128006411</v>
          </cell>
        </row>
        <row r="52">
          <cell r="A52" t="str">
            <v xml:space="preserve">       11.2  Other</v>
          </cell>
          <cell r="B52">
            <v>23113.545104972938</v>
          </cell>
          <cell r="C52">
            <v>24207.084459529884</v>
          </cell>
          <cell r="D52">
            <v>25169.499648408277</v>
          </cell>
          <cell r="E52">
            <v>27482.510070953522</v>
          </cell>
          <cell r="F52">
            <v>28161.485226968965</v>
          </cell>
          <cell r="G52">
            <v>29790.112299859087</v>
          </cell>
          <cell r="H52">
            <v>31064.556785375295</v>
          </cell>
          <cell r="I52">
            <v>32555.3631032351</v>
          </cell>
          <cell r="J52">
            <v>34650.758291162485</v>
          </cell>
          <cell r="K52">
            <v>36279.343930847121</v>
          </cell>
          <cell r="L52">
            <v>36210.042414264797</v>
          </cell>
          <cell r="M52">
            <v>4.7311623967267069</v>
          </cell>
          <cell r="N52">
            <v>3.9757583796899976</v>
          </cell>
        </row>
        <row r="53">
          <cell r="A53" t="str">
            <v>12. Gross domestic product</v>
          </cell>
          <cell r="B53">
            <v>695934</v>
          </cell>
          <cell r="C53">
            <v>739763</v>
          </cell>
          <cell r="D53">
            <v>774796</v>
          </cell>
          <cell r="E53">
            <v>808340</v>
          </cell>
          <cell r="F53">
            <v>857035</v>
          </cell>
          <cell r="G53">
            <v>843794.4967232846</v>
          </cell>
          <cell r="H53">
            <v>877248.16061359306</v>
          </cell>
          <cell r="I53">
            <v>930057.34989934543</v>
          </cell>
          <cell r="J53">
            <v>979924.69033860113</v>
          </cell>
          <cell r="K53">
            <v>1038208.5349584407</v>
          </cell>
          <cell r="L53">
            <v>1030848.9714726566</v>
          </cell>
          <cell r="M53">
            <v>6.2978673264993512</v>
          </cell>
          <cell r="N53">
            <v>4.7357058949961006</v>
          </cell>
        </row>
        <row r="54">
          <cell r="A54" t="str">
            <v>13. Net factor income from abroad</v>
          </cell>
          <cell r="B54">
            <v>-11258</v>
          </cell>
          <cell r="C54">
            <v>-8816</v>
          </cell>
          <cell r="D54">
            <v>-9888</v>
          </cell>
          <cell r="E54">
            <v>-14000</v>
          </cell>
          <cell r="F54">
            <v>-16835.242000000009</v>
          </cell>
          <cell r="G54">
            <v>-14738.850900000005</v>
          </cell>
          <cell r="H54">
            <v>-13966.729000000007</v>
          </cell>
          <cell r="I54">
            <v>-9468.2490838771773</v>
          </cell>
          <cell r="J54">
            <v>-11299.735477814022</v>
          </cell>
          <cell r="K54">
            <v>-13485.88000000001</v>
          </cell>
          <cell r="M54">
            <v>21.691241783620534</v>
          </cell>
          <cell r="N54">
            <v>-12.159709618874773</v>
          </cell>
        </row>
        <row r="55">
          <cell r="A55" t="str">
            <v>14. Gross national product</v>
          </cell>
          <cell r="B55">
            <v>684676</v>
          </cell>
          <cell r="C55">
            <v>730947</v>
          </cell>
          <cell r="D55">
            <v>764908</v>
          </cell>
          <cell r="E55">
            <v>794340</v>
          </cell>
          <cell r="F55">
            <v>840199.75800000003</v>
          </cell>
          <cell r="G55">
            <v>829055.64582328452</v>
          </cell>
          <cell r="H55">
            <v>863281.43161359301</v>
          </cell>
          <cell r="I55">
            <v>920589.10081546823</v>
          </cell>
          <cell r="J55">
            <v>968624.95486078714</v>
          </cell>
          <cell r="M55">
            <v>6.7580870367881962</v>
          </cell>
          <cell r="N55">
            <v>4.6461644961946602</v>
          </cell>
        </row>
        <row r="57">
          <cell r="A57" t="str">
            <v xml:space="preserve">  (a)  Revised                      </v>
          </cell>
        </row>
        <row r="58">
          <cell r="A58" t="str">
            <v xml:space="preserve">  (b)  Provisional                             </v>
          </cell>
        </row>
      </sheetData>
      <sheetData sheetId="1">
        <row r="2">
          <cell r="A2" t="str">
            <v xml:space="preserve">       GrossDdomestic Product at Current Factor Cost Prices - Annual Estimates</v>
          </cell>
        </row>
        <row r="3">
          <cell r="J3" t="str">
            <v>(Rs.Mn)</v>
          </cell>
        </row>
        <row r="4">
          <cell r="A4" t="str">
            <v xml:space="preserve">                        SECTOR</v>
          </cell>
          <cell r="B4">
            <v>1996</v>
          </cell>
          <cell r="C4">
            <v>1997</v>
          </cell>
          <cell r="D4">
            <v>1998</v>
          </cell>
          <cell r="E4">
            <v>1999</v>
          </cell>
          <cell r="F4">
            <v>2000</v>
          </cell>
          <cell r="G4">
            <v>2001</v>
          </cell>
          <cell r="H4" t="str">
            <v>2002(a)</v>
          </cell>
          <cell r="I4" t="str">
            <v>2003(a)</v>
          </cell>
          <cell r="J4" t="str">
            <v>2004(b)</v>
          </cell>
          <cell r="K4" t="str">
            <v>2005(b)</v>
          </cell>
        </row>
        <row r="5">
          <cell r="L5" t="str">
            <v>97/96</v>
          </cell>
          <cell r="M5" t="str">
            <v>98/97</v>
          </cell>
          <cell r="N5" t="str">
            <v>99/98</v>
          </cell>
          <cell r="O5" t="str">
            <v>00/99</v>
          </cell>
          <cell r="P5" t="str">
            <v>01/00</v>
          </cell>
        </row>
        <row r="7">
          <cell r="A7" t="str">
            <v>Agriculture</v>
          </cell>
          <cell r="B7">
            <v>156108</v>
          </cell>
          <cell r="C7">
            <v>175774</v>
          </cell>
          <cell r="D7">
            <v>192665</v>
          </cell>
          <cell r="E7">
            <v>205599</v>
          </cell>
          <cell r="F7">
            <v>223926</v>
          </cell>
          <cell r="G7">
            <v>249790.10553291213</v>
          </cell>
          <cell r="H7">
            <v>287840.48660951667</v>
          </cell>
          <cell r="I7">
            <v>297342.0929316745</v>
          </cell>
          <cell r="J7">
            <v>320200.73952637013</v>
          </cell>
          <cell r="K7">
            <v>346622.308408788</v>
          </cell>
          <cell r="L7">
            <v>12.597688779562866</v>
          </cell>
          <cell r="M7">
            <v>9.6094985606517405</v>
          </cell>
          <cell r="N7">
            <v>6.7132068616510443</v>
          </cell>
          <cell r="O7">
            <v>8.9139538616432858</v>
          </cell>
          <cell r="P7">
            <v>11.550291405603685</v>
          </cell>
        </row>
        <row r="8">
          <cell r="A8" t="str">
            <v>1.  Agriculture, forestry &amp; fishing</v>
          </cell>
          <cell r="B8">
            <v>156108</v>
          </cell>
          <cell r="C8">
            <v>175774</v>
          </cell>
          <cell r="D8">
            <v>192665</v>
          </cell>
          <cell r="E8">
            <v>205599</v>
          </cell>
          <cell r="F8">
            <v>223926</v>
          </cell>
          <cell r="G8">
            <v>249790.10553291213</v>
          </cell>
          <cell r="H8">
            <v>287840.48660951667</v>
          </cell>
          <cell r="I8">
            <v>297342.0929316745</v>
          </cell>
          <cell r="J8">
            <v>320200.73952637013</v>
          </cell>
          <cell r="K8">
            <v>346622.308408788</v>
          </cell>
          <cell r="L8">
            <v>12.597688779562866</v>
          </cell>
          <cell r="M8">
            <v>9.6094985606517405</v>
          </cell>
          <cell r="N8">
            <v>6.7132068616510443</v>
          </cell>
          <cell r="O8">
            <v>8.9139538616432858</v>
          </cell>
          <cell r="P8">
            <v>11.550291405603685</v>
          </cell>
        </row>
        <row r="9">
          <cell r="A9" t="str">
            <v xml:space="preserve">          1.1  Agriculture</v>
          </cell>
          <cell r="B9">
            <v>122594</v>
          </cell>
          <cell r="C9">
            <v>138999</v>
          </cell>
          <cell r="D9">
            <v>153335</v>
          </cell>
          <cell r="E9">
            <v>163481</v>
          </cell>
          <cell r="F9">
            <v>177396</v>
          </cell>
          <cell r="G9">
            <v>199584.47759856304</v>
          </cell>
          <cell r="H9">
            <v>232852.79121496974</v>
          </cell>
          <cell r="I9">
            <v>238240.2341172235</v>
          </cell>
          <cell r="J9">
            <v>257411.47675463252</v>
          </cell>
          <cell r="K9">
            <v>281991.29065903078</v>
          </cell>
          <cell r="L9">
            <v>13.381568429123769</v>
          </cell>
          <cell r="M9">
            <v>10.313743264340026</v>
          </cell>
          <cell r="N9">
            <v>6.6168845990804526</v>
          </cell>
          <cell r="O9">
            <v>8.5116924902588043</v>
          </cell>
          <cell r="P9">
            <v>12.507879320031478</v>
          </cell>
        </row>
        <row r="10">
          <cell r="A10" t="str">
            <v xml:space="preserve">                             Tea</v>
          </cell>
          <cell r="B10">
            <v>10332</v>
          </cell>
          <cell r="C10">
            <v>12685</v>
          </cell>
          <cell r="D10">
            <v>14448</v>
          </cell>
          <cell r="E10">
            <v>12295</v>
          </cell>
          <cell r="F10">
            <v>15551</v>
          </cell>
          <cell r="G10">
            <v>15883.685653200002</v>
          </cell>
          <cell r="H10">
            <v>17314.78301688284</v>
          </cell>
          <cell r="I10">
            <v>16886.714181164683</v>
          </cell>
          <cell r="J10">
            <v>20820.374961578262</v>
          </cell>
          <cell r="K10">
            <v>23785.196356107008</v>
          </cell>
          <cell r="L10">
            <v>22.773906310491675</v>
          </cell>
          <cell r="M10">
            <v>13.898305084745765</v>
          </cell>
          <cell r="N10">
            <v>-14.901716500553707</v>
          </cell>
          <cell r="O10">
            <v>26.482309882065881</v>
          </cell>
          <cell r="P10">
            <v>2.1393200000000112</v>
          </cell>
        </row>
        <row r="11">
          <cell r="A11" t="str">
            <v xml:space="preserve">                             Rubber</v>
          </cell>
          <cell r="B11">
            <v>4011</v>
          </cell>
          <cell r="C11">
            <v>3132</v>
          </cell>
          <cell r="D11">
            <v>2462</v>
          </cell>
          <cell r="E11">
            <v>2253</v>
          </cell>
          <cell r="F11">
            <v>2506</v>
          </cell>
          <cell r="G11">
            <v>2487.4224205599999</v>
          </cell>
          <cell r="H11">
            <v>3243.6081642443169</v>
          </cell>
          <cell r="I11">
            <v>4925.4496444654169</v>
          </cell>
          <cell r="J11">
            <v>6330.2049141536691</v>
          </cell>
          <cell r="K11">
            <v>8014.0394213185446</v>
          </cell>
          <cell r="L11">
            <v>-21.914734480179511</v>
          </cell>
          <cell r="M11">
            <v>-21.392081736909319</v>
          </cell>
          <cell r="N11">
            <v>-8.4890333062550773</v>
          </cell>
          <cell r="O11">
            <v>11.229471815357295</v>
          </cell>
          <cell r="P11">
            <v>-0.74132400000000986</v>
          </cell>
        </row>
        <row r="12">
          <cell r="A12" t="str">
            <v xml:space="preserve">                             Coconut</v>
          </cell>
          <cell r="B12">
            <v>12838</v>
          </cell>
          <cell r="C12">
            <v>14960</v>
          </cell>
          <cell r="D12">
            <v>15573</v>
          </cell>
          <cell r="E12">
            <v>17675</v>
          </cell>
          <cell r="F12">
            <v>13249</v>
          </cell>
          <cell r="G12">
            <v>13250.111193630002</v>
          </cell>
          <cell r="H12">
            <v>20182.899562908166</v>
          </cell>
          <cell r="I12">
            <v>19269.071660338323</v>
          </cell>
          <cell r="J12">
            <v>19062.06575491737</v>
          </cell>
          <cell r="K12">
            <v>20989.240602739515</v>
          </cell>
          <cell r="L12">
            <v>16.529054369839535</v>
          </cell>
          <cell r="M12">
            <v>4.0975935828877041</v>
          </cell>
          <cell r="N12">
            <v>13.497720413536252</v>
          </cell>
          <cell r="O12">
            <v>-25.041018387553038</v>
          </cell>
          <cell r="P12">
            <v>8.3870000000096923E-3</v>
          </cell>
        </row>
        <row r="13">
          <cell r="A13" t="str">
            <v xml:space="preserve">                             Paddy</v>
          </cell>
          <cell r="B13">
            <v>19892</v>
          </cell>
          <cell r="C13">
            <v>24469</v>
          </cell>
          <cell r="D13">
            <v>26842</v>
          </cell>
          <cell r="E13">
            <v>30197</v>
          </cell>
          <cell r="F13">
            <v>32063</v>
          </cell>
          <cell r="G13">
            <v>34731.414318299998</v>
          </cell>
          <cell r="H13">
            <v>41767.463871853608</v>
          </cell>
          <cell r="I13">
            <v>40961.06505607711</v>
          </cell>
          <cell r="J13">
            <v>45082.43810146254</v>
          </cell>
          <cell r="K13">
            <v>53210.801691156244</v>
          </cell>
          <cell r="L13">
            <v>23.009249949728527</v>
          </cell>
          <cell r="M13">
            <v>9.6979852057705642</v>
          </cell>
          <cell r="N13">
            <v>12.499068623798525</v>
          </cell>
          <cell r="O13">
            <v>6.1794217968672349</v>
          </cell>
          <cell r="P13">
            <v>8.3224100000000014</v>
          </cell>
        </row>
        <row r="14">
          <cell r="A14" t="str">
            <v xml:space="preserve">                            Other</v>
          </cell>
          <cell r="B14">
            <v>75521</v>
          </cell>
          <cell r="C14">
            <v>83753</v>
          </cell>
          <cell r="D14">
            <v>94010</v>
          </cell>
          <cell r="E14">
            <v>101061</v>
          </cell>
          <cell r="F14">
            <v>114027</v>
          </cell>
          <cell r="G14">
            <v>133231.84401287304</v>
          </cell>
          <cell r="H14">
            <v>150344.03659908081</v>
          </cell>
          <cell r="I14">
            <v>156197.93357517797</v>
          </cell>
          <cell r="J14">
            <v>166116.39302252067</v>
          </cell>
          <cell r="K14">
            <v>175992.0125877095</v>
          </cell>
          <cell r="L14">
            <v>10.900279392486855</v>
          </cell>
          <cell r="M14">
            <v>12.246725490430199</v>
          </cell>
          <cell r="N14">
            <v>7.5002659291564688</v>
          </cell>
          <cell r="O14">
            <v>12.829875025974413</v>
          </cell>
          <cell r="P14">
            <v>16.842365415974324</v>
          </cell>
        </row>
        <row r="15">
          <cell r="A15" t="str">
            <v xml:space="preserve">                                          Vegetables</v>
          </cell>
          <cell r="B15">
            <v>31189</v>
          </cell>
          <cell r="C15">
            <v>37135</v>
          </cell>
          <cell r="D15">
            <v>43575</v>
          </cell>
          <cell r="E15">
            <v>55616</v>
          </cell>
          <cell r="F15">
            <v>65637</v>
          </cell>
          <cell r="G15">
            <v>77743.696078620007</v>
          </cell>
          <cell r="H15">
            <v>85645.78466077242</v>
          </cell>
          <cell r="I15">
            <v>93532.419715684679</v>
          </cell>
          <cell r="J15">
            <v>101351.7300039159</v>
          </cell>
          <cell r="L15">
            <v>19.064413735611918</v>
          </cell>
          <cell r="M15">
            <v>17.342130065975493</v>
          </cell>
          <cell r="N15">
            <v>27.632816982214582</v>
          </cell>
          <cell r="O15">
            <v>18.018196202531644</v>
          </cell>
          <cell r="P15">
            <v>18.444926000000006</v>
          </cell>
        </row>
        <row r="16">
          <cell r="A16" t="str">
            <v xml:space="preserve">                                          Subsidiary food crops</v>
          </cell>
          <cell r="B16">
            <v>19712</v>
          </cell>
          <cell r="C16">
            <v>18484</v>
          </cell>
          <cell r="D16">
            <v>20810</v>
          </cell>
          <cell r="E16">
            <v>12833</v>
          </cell>
          <cell r="F16">
            <v>13342</v>
          </cell>
          <cell r="G16">
            <v>14713.003373320002</v>
          </cell>
          <cell r="H16">
            <v>16213.894414929757</v>
          </cell>
          <cell r="I16">
            <v>15725.078734279421</v>
          </cell>
          <cell r="J16">
            <v>16545.927844208807</v>
          </cell>
          <cell r="L16">
            <v>-6.2297077922077948</v>
          </cell>
          <cell r="M16">
            <v>12.583856308158413</v>
          </cell>
          <cell r="N16">
            <v>-38.332532436328691</v>
          </cell>
          <cell r="O16">
            <v>3.9663367879685163</v>
          </cell>
          <cell r="P16">
            <v>10.275846000000023</v>
          </cell>
        </row>
        <row r="17">
          <cell r="A17" t="str">
            <v xml:space="preserve">                                          Minor export crops</v>
          </cell>
          <cell r="B17">
            <v>7137</v>
          </cell>
          <cell r="C17">
            <v>8588</v>
          </cell>
          <cell r="D17">
            <v>10681</v>
          </cell>
          <cell r="E17">
            <v>11382</v>
          </cell>
          <cell r="F17">
            <v>11484</v>
          </cell>
          <cell r="G17">
            <v>10694.132317439999</v>
          </cell>
          <cell r="H17">
            <v>14707.597399645962</v>
          </cell>
          <cell r="I17">
            <v>10313.261448579742</v>
          </cell>
          <cell r="J17">
            <v>11344.587593437718</v>
          </cell>
          <cell r="L17">
            <v>20.330671150343282</v>
          </cell>
          <cell r="M17">
            <v>24.371215649743828</v>
          </cell>
          <cell r="N17">
            <v>6.5630558936429217</v>
          </cell>
          <cell r="O17">
            <v>0.89615181866105065</v>
          </cell>
          <cell r="P17">
            <v>-6.8779840000000148</v>
          </cell>
        </row>
        <row r="18">
          <cell r="A18" t="str">
            <v xml:space="preserve">                                         Sugarcane</v>
          </cell>
          <cell r="B18">
            <v>1260</v>
          </cell>
          <cell r="C18">
            <v>1203</v>
          </cell>
          <cell r="D18">
            <v>1306</v>
          </cell>
          <cell r="E18">
            <v>1530</v>
          </cell>
          <cell r="F18">
            <v>2253</v>
          </cell>
          <cell r="G18">
            <v>2106.1100283122682</v>
          </cell>
          <cell r="H18">
            <v>1476.5976868700077</v>
          </cell>
          <cell r="I18">
            <v>1150.272672029746</v>
          </cell>
          <cell r="J18">
            <v>1396.2009693097057</v>
          </cell>
          <cell r="L18">
            <v>-4.5238095238095184</v>
          </cell>
          <cell r="M18">
            <v>8.5619285120531963</v>
          </cell>
          <cell r="N18">
            <v>17.151607963246551</v>
          </cell>
          <cell r="O18">
            <v>47.254901960784323</v>
          </cell>
          <cell r="P18">
            <v>-6.5197501858735851</v>
          </cell>
        </row>
        <row r="19">
          <cell r="A19" t="str">
            <v xml:space="preserve">                                         Tobacco</v>
          </cell>
          <cell r="B19">
            <v>1496</v>
          </cell>
          <cell r="C19">
            <v>1576</v>
          </cell>
          <cell r="D19">
            <v>1507</v>
          </cell>
          <cell r="E19">
            <v>1700</v>
          </cell>
          <cell r="F19">
            <v>1695</v>
          </cell>
          <cell r="G19">
            <v>1827.9797503499999</v>
          </cell>
          <cell r="H19">
            <v>2035.6321079777986</v>
          </cell>
          <cell r="I19">
            <v>1995.8685589322663</v>
          </cell>
          <cell r="J19">
            <v>2095.6619868788798</v>
          </cell>
          <cell r="L19">
            <v>5.3475935828876997</v>
          </cell>
          <cell r="M19">
            <v>-4.3781725888324852</v>
          </cell>
          <cell r="N19">
            <v>12.806901128069015</v>
          </cell>
          <cell r="O19">
            <v>-0.29411764705882248</v>
          </cell>
          <cell r="P19">
            <v>7.84541299999999</v>
          </cell>
        </row>
        <row r="20">
          <cell r="A20" t="str">
            <v xml:space="preserve">                                         Animal husbandry</v>
          </cell>
          <cell r="B20">
            <v>6065</v>
          </cell>
          <cell r="C20">
            <v>7017</v>
          </cell>
          <cell r="D20">
            <v>7055</v>
          </cell>
          <cell r="E20">
            <v>8300</v>
          </cell>
          <cell r="F20">
            <v>10206</v>
          </cell>
          <cell r="G20">
            <v>13626.737169230768</v>
          </cell>
          <cell r="H20">
            <v>15948.557328077504</v>
          </cell>
          <cell r="I20">
            <v>18387.388877431695</v>
          </cell>
          <cell r="J20">
            <v>19858.379987626231</v>
          </cell>
          <cell r="L20">
            <v>15.696619950535862</v>
          </cell>
          <cell r="M20">
            <v>0.54154196950264577</v>
          </cell>
          <cell r="N20">
            <v>17.647058823529417</v>
          </cell>
          <cell r="O20">
            <v>22.963855421686752</v>
          </cell>
          <cell r="P20">
            <v>33.516923076923064</v>
          </cell>
        </row>
        <row r="21">
          <cell r="A21" t="str">
            <v xml:space="preserve">                                        Other</v>
          </cell>
          <cell r="B21">
            <v>8662</v>
          </cell>
          <cell r="C21">
            <v>9750</v>
          </cell>
          <cell r="D21">
            <v>9076</v>
          </cell>
          <cell r="E21">
            <v>9700</v>
          </cell>
          <cell r="F21">
            <v>9410</v>
          </cell>
          <cell r="G21">
            <v>12520.185295600002</v>
          </cell>
          <cell r="H21">
            <v>14315.973000807326</v>
          </cell>
          <cell r="I21">
            <v>15093.643568240423</v>
          </cell>
          <cell r="J21">
            <v>13523.90463714342</v>
          </cell>
          <cell r="L21">
            <v>12.560609558993296</v>
          </cell>
          <cell r="M21">
            <v>-6.9128205128205167</v>
          </cell>
          <cell r="N21">
            <v>6.8752754517408476</v>
          </cell>
          <cell r="O21">
            <v>-2.989690721649485</v>
          </cell>
          <cell r="P21">
            <v>33.051916000000013</v>
          </cell>
        </row>
        <row r="22">
          <cell r="A22" t="str">
            <v xml:space="preserve">        1.2  Forestry</v>
          </cell>
          <cell r="B22">
            <v>14751</v>
          </cell>
          <cell r="C22">
            <v>15362</v>
          </cell>
          <cell r="D22">
            <v>15669</v>
          </cell>
          <cell r="E22">
            <v>16280</v>
          </cell>
          <cell r="F22">
            <v>17144</v>
          </cell>
          <cell r="G22">
            <v>19061.783274029091</v>
          </cell>
          <cell r="H22">
            <v>20567.01630882734</v>
          </cell>
          <cell r="I22">
            <v>24659.914267823704</v>
          </cell>
          <cell r="J22">
            <v>28977.257563301551</v>
          </cell>
          <cell r="K22">
            <v>35468.163257481101</v>
          </cell>
          <cell r="L22">
            <v>4.1420920615551582</v>
          </cell>
          <cell r="M22">
            <v>1.9984377034240275</v>
          </cell>
          <cell r="N22">
            <v>3.8994192354330215</v>
          </cell>
          <cell r="O22">
            <v>5.3071253071253155</v>
          </cell>
          <cell r="P22">
            <v>11.186323343613447</v>
          </cell>
        </row>
        <row r="23">
          <cell r="A23" t="str">
            <v xml:space="preserve">        1.3  Fishing</v>
          </cell>
          <cell r="B23">
            <v>18763</v>
          </cell>
          <cell r="C23">
            <v>21413</v>
          </cell>
          <cell r="D23">
            <v>23661</v>
          </cell>
          <cell r="E23">
            <v>25838</v>
          </cell>
          <cell r="F23">
            <v>29386</v>
          </cell>
          <cell r="G23">
            <v>31143.844660320006</v>
          </cell>
          <cell r="H23">
            <v>34420.679085719545</v>
          </cell>
          <cell r="I23">
            <v>34441.944546627274</v>
          </cell>
          <cell r="J23">
            <v>33812.00520843605</v>
          </cell>
          <cell r="K23">
            <v>29162.854492276092</v>
          </cell>
          <cell r="L23">
            <v>14.123541011565322</v>
          </cell>
          <cell r="M23">
            <v>10.498295428011017</v>
          </cell>
          <cell r="N23">
            <v>9.2007945564430926</v>
          </cell>
          <cell r="O23">
            <v>13.731712980880872</v>
          </cell>
          <cell r="P23">
            <v>5.9819120000000225</v>
          </cell>
        </row>
        <row r="24">
          <cell r="A24" t="str">
            <v>Industry</v>
          </cell>
          <cell r="B24">
            <v>184056</v>
          </cell>
          <cell r="C24">
            <v>216177</v>
          </cell>
          <cell r="D24">
            <v>251401</v>
          </cell>
          <cell r="E24">
            <v>271388</v>
          </cell>
          <cell r="F24">
            <v>306977</v>
          </cell>
          <cell r="G24">
            <v>333864.20568834175</v>
          </cell>
          <cell r="H24">
            <v>368695.35036580765</v>
          </cell>
          <cell r="I24">
            <v>412774.3331077827</v>
          </cell>
          <cell r="J24">
            <v>481692.88873330987</v>
          </cell>
          <cell r="K24">
            <v>565714.4352850127</v>
          </cell>
          <cell r="L24">
            <v>17.451753814056591</v>
          </cell>
          <cell r="M24">
            <v>16.294055334286249</v>
          </cell>
          <cell r="N24">
            <v>7.9502468168384466</v>
          </cell>
          <cell r="O24">
            <v>13.113696994708679</v>
          </cell>
          <cell r="P24">
            <v>8.7587036450098132</v>
          </cell>
        </row>
        <row r="25">
          <cell r="A25" t="str">
            <v>2.  Mining &amp; quarrying</v>
          </cell>
          <cell r="B25">
            <v>13927</v>
          </cell>
          <cell r="C25">
            <v>16587</v>
          </cell>
          <cell r="D25">
            <v>17433</v>
          </cell>
          <cell r="E25">
            <v>18322</v>
          </cell>
          <cell r="F25">
            <v>21547</v>
          </cell>
          <cell r="G25">
            <v>23959.034864120134</v>
          </cell>
          <cell r="H25">
            <v>25821.069051023573</v>
          </cell>
          <cell r="I25">
            <v>27489.138708208793</v>
          </cell>
          <cell r="J25">
            <v>35964.881265835065</v>
          </cell>
          <cell r="K25">
            <v>42606.621597907055</v>
          </cell>
          <cell r="L25">
            <v>19.099590723055936</v>
          </cell>
          <cell r="M25">
            <v>5.1003798155181856</v>
          </cell>
          <cell r="N25">
            <v>5.0995238914701924</v>
          </cell>
          <cell r="O25">
            <v>17.601790197576683</v>
          </cell>
          <cell r="P25">
            <v>11.194295559103985</v>
          </cell>
        </row>
        <row r="26">
          <cell r="A26" t="str">
            <v xml:space="preserve">       2.1  Mining</v>
          </cell>
          <cell r="B26">
            <v>5306</v>
          </cell>
          <cell r="C26">
            <v>5714</v>
          </cell>
          <cell r="D26">
            <v>4372</v>
          </cell>
          <cell r="E26">
            <v>4711</v>
          </cell>
          <cell r="F26">
            <v>6983</v>
          </cell>
          <cell r="G26">
            <v>7215.6577461636662</v>
          </cell>
          <cell r="H26">
            <v>8103.1836489417974</v>
          </cell>
          <cell r="I26">
            <v>7535.2661926476067</v>
          </cell>
          <cell r="J26">
            <v>10877.231024351226</v>
          </cell>
          <cell r="K26">
            <v>12332.07320523035</v>
          </cell>
          <cell r="L26">
            <v>7.6894082171127032</v>
          </cell>
          <cell r="M26">
            <v>-23.486174308715434</v>
          </cell>
          <cell r="N26">
            <v>7.7538883806038461</v>
          </cell>
          <cell r="O26">
            <v>48.227552536616436</v>
          </cell>
          <cell r="P26">
            <v>3.3317735380734126</v>
          </cell>
        </row>
        <row r="27">
          <cell r="A27" t="str">
            <v xml:space="preserve">       2.2  Quarrying</v>
          </cell>
          <cell r="B27">
            <v>8621</v>
          </cell>
          <cell r="C27">
            <v>10873</v>
          </cell>
          <cell r="D27">
            <v>13061</v>
          </cell>
          <cell r="E27">
            <v>13611</v>
          </cell>
          <cell r="F27">
            <v>14564</v>
          </cell>
          <cell r="G27">
            <v>16743.377117956468</v>
          </cell>
          <cell r="H27">
            <v>17717.885402081774</v>
          </cell>
          <cell r="I27">
            <v>19953.872515561186</v>
          </cell>
          <cell r="J27">
            <v>25087.650241483843</v>
          </cell>
          <cell r="K27">
            <v>30274.548392676705</v>
          </cell>
          <cell r="L27">
            <v>26.122259598654441</v>
          </cell>
          <cell r="M27">
            <v>20.123241055826369</v>
          </cell>
          <cell r="N27">
            <v>4.2110098767322635</v>
          </cell>
          <cell r="O27">
            <v>7.0016898097127411</v>
          </cell>
          <cell r="P27">
            <v>14.964138409478632</v>
          </cell>
        </row>
        <row r="28">
          <cell r="A28" t="str">
            <v>3.  Manufacturing</v>
          </cell>
          <cell r="B28">
            <v>112724</v>
          </cell>
          <cell r="C28">
            <v>131876</v>
          </cell>
          <cell r="D28">
            <v>151007</v>
          </cell>
          <cell r="E28">
            <v>163103</v>
          </cell>
          <cell r="F28">
            <v>189331</v>
          </cell>
          <cell r="G28">
            <v>198721.45383855081</v>
          </cell>
          <cell r="H28">
            <v>221970.49929499536</v>
          </cell>
          <cell r="I28">
            <v>243596.46807434398</v>
          </cell>
          <cell r="J28">
            <v>275629.94164937036</v>
          </cell>
          <cell r="K28">
            <v>317798.30294719094</v>
          </cell>
          <cell r="L28">
            <v>16.99017068237465</v>
          </cell>
          <cell r="M28">
            <v>14.506809427037526</v>
          </cell>
          <cell r="N28">
            <v>8.010224691570599</v>
          </cell>
          <cell r="O28">
            <v>16.080636162424966</v>
          </cell>
          <cell r="P28">
            <v>4.9598078701062143</v>
          </cell>
        </row>
        <row r="29">
          <cell r="A29" t="str">
            <v>3.1     Processing    of  tea,     rubber    &amp;         coconut  kernel   product</v>
          </cell>
          <cell r="B29">
            <v>16203</v>
          </cell>
          <cell r="C29">
            <v>19476</v>
          </cell>
          <cell r="D29">
            <v>23176</v>
          </cell>
          <cell r="E29">
            <v>24821</v>
          </cell>
          <cell r="F29">
            <v>28197</v>
          </cell>
          <cell r="G29">
            <v>28556.482669983725</v>
          </cell>
          <cell r="H29">
            <v>35015.439321836326</v>
          </cell>
          <cell r="I29">
            <v>35925.798277842587</v>
          </cell>
          <cell r="J29">
            <v>41906.344217398291</v>
          </cell>
          <cell r="K29">
            <v>48317.965271713285</v>
          </cell>
          <cell r="L29">
            <v>20.199962969820405</v>
          </cell>
          <cell r="M29">
            <v>18.997740809201069</v>
          </cell>
          <cell r="N29">
            <v>7.0978598550224481</v>
          </cell>
          <cell r="O29">
            <v>13.601385923210184</v>
          </cell>
          <cell r="P29">
            <v>1.2748968684034745</v>
          </cell>
        </row>
        <row r="30">
          <cell r="A30" t="str">
            <v xml:space="preserve">       3.2  Factory industry</v>
          </cell>
          <cell r="B30">
            <v>87771</v>
          </cell>
          <cell r="C30">
            <v>102253</v>
          </cell>
          <cell r="D30">
            <v>116568</v>
          </cell>
          <cell r="E30">
            <v>125892</v>
          </cell>
          <cell r="F30">
            <v>147295</v>
          </cell>
          <cell r="G30">
            <v>155495.61681515275</v>
          </cell>
          <cell r="H30">
            <v>170539.81774201876</v>
          </cell>
          <cell r="I30">
            <v>189801.26691707334</v>
          </cell>
          <cell r="J30">
            <v>214549.64391165745</v>
          </cell>
          <cell r="K30">
            <v>248512.85254287283</v>
          </cell>
          <cell r="L30">
            <v>16.49975504437684</v>
          </cell>
          <cell r="M30">
            <v>13.999589254105004</v>
          </cell>
          <cell r="N30">
            <v>7.9987646695490966</v>
          </cell>
          <cell r="O30">
            <v>17.001080291043124</v>
          </cell>
          <cell r="P30">
            <v>5.5674780645322386</v>
          </cell>
        </row>
        <row r="31">
          <cell r="A31" t="str">
            <v xml:space="preserve">       3.3  Small industry</v>
          </cell>
          <cell r="B31">
            <v>8750</v>
          </cell>
          <cell r="C31">
            <v>10147</v>
          </cell>
          <cell r="D31">
            <v>11263</v>
          </cell>
          <cell r="E31">
            <v>12390</v>
          </cell>
          <cell r="F31">
            <v>13839</v>
          </cell>
          <cell r="G31">
            <v>14669.354353414326</v>
          </cell>
          <cell r="H31">
            <v>16415.242231140284</v>
          </cell>
          <cell r="I31">
            <v>17869.402879428075</v>
          </cell>
          <cell r="J31">
            <v>19173.953520314619</v>
          </cell>
          <cell r="K31">
            <v>20967.485132604852</v>
          </cell>
          <cell r="L31">
            <v>15.965714285714295</v>
          </cell>
          <cell r="M31">
            <v>10.998324627968859</v>
          </cell>
          <cell r="N31">
            <v>10.006215040397759</v>
          </cell>
          <cell r="O31">
            <v>11.694915254237293</v>
          </cell>
          <cell r="P31">
            <v>6.0001037171351079</v>
          </cell>
        </row>
        <row r="32">
          <cell r="A32" t="str">
            <v>4.  Construction</v>
          </cell>
          <cell r="B32">
            <v>48234</v>
          </cell>
          <cell r="C32">
            <v>56434</v>
          </cell>
          <cell r="D32">
            <v>69301</v>
          </cell>
          <cell r="E32">
            <v>75538</v>
          </cell>
          <cell r="F32">
            <v>82684</v>
          </cell>
          <cell r="G32">
            <v>95056.94820249331</v>
          </cell>
          <cell r="H32">
            <v>100589.51088888558</v>
          </cell>
          <cell r="I32">
            <v>113283.85025244858</v>
          </cell>
          <cell r="J32">
            <v>142429.77702326627</v>
          </cell>
          <cell r="K32">
            <v>171877.28366520739</v>
          </cell>
          <cell r="L32">
            <v>17.000456109798058</v>
          </cell>
          <cell r="M32">
            <v>22.800085055108621</v>
          </cell>
          <cell r="N32">
            <v>8.9998701317441245</v>
          </cell>
          <cell r="O32">
            <v>9.4601392676533678</v>
          </cell>
          <cell r="P32">
            <v>14.964138409478632</v>
          </cell>
        </row>
        <row r="33">
          <cell r="A33" t="str">
            <v>5.  Electricity, water and gas</v>
          </cell>
          <cell r="B33">
            <v>9171</v>
          </cell>
          <cell r="C33">
            <v>11280</v>
          </cell>
          <cell r="D33">
            <v>13660</v>
          </cell>
          <cell r="E33">
            <v>14425</v>
          </cell>
          <cell r="F33">
            <v>13415</v>
          </cell>
          <cell r="G33">
            <v>16126.768783177491</v>
          </cell>
          <cell r="H33">
            <v>20314.271130903173</v>
          </cell>
          <cell r="I33">
            <v>28404.876072781317</v>
          </cell>
          <cell r="J33">
            <v>27668.28879483819</v>
          </cell>
          <cell r="K33">
            <v>33432.227074707414</v>
          </cell>
          <cell r="L33">
            <v>22.996401701014069</v>
          </cell>
          <cell r="M33">
            <v>21.099290780141857</v>
          </cell>
          <cell r="N33">
            <v>5.6002928257686602</v>
          </cell>
          <cell r="O33">
            <v>-7.0017331022530378</v>
          </cell>
          <cell r="P33">
            <v>20.214452353168035</v>
          </cell>
        </row>
        <row r="34">
          <cell r="A34" t="str">
            <v xml:space="preserve">       5.1  Electricity</v>
          </cell>
          <cell r="B34">
            <v>7973</v>
          </cell>
          <cell r="C34">
            <v>9965</v>
          </cell>
          <cell r="D34">
            <v>12072</v>
          </cell>
          <cell r="E34">
            <v>12694</v>
          </cell>
          <cell r="F34">
            <v>11443</v>
          </cell>
          <cell r="G34">
            <v>13731.6</v>
          </cell>
          <cell r="H34">
            <v>17455.1581544242</v>
          </cell>
          <cell r="I34">
            <v>25130.462640903894</v>
          </cell>
          <cell r="J34">
            <v>24241.477909801324</v>
          </cell>
          <cell r="K34">
            <v>29875.197376039148</v>
          </cell>
          <cell r="L34">
            <v>24.984322087043775</v>
          </cell>
          <cell r="M34">
            <v>21.144004014049166</v>
          </cell>
          <cell r="N34">
            <v>5.1524188204108645</v>
          </cell>
          <cell r="O34">
            <v>-9.8550496297463379</v>
          </cell>
          <cell r="P34">
            <v>19.999999999999996</v>
          </cell>
        </row>
        <row r="35">
          <cell r="A35" t="str">
            <v xml:space="preserve">       5.2  Water and gas</v>
          </cell>
          <cell r="B35">
            <v>1198</v>
          </cell>
          <cell r="C35">
            <v>1315</v>
          </cell>
          <cell r="D35">
            <v>1588</v>
          </cell>
          <cell r="E35">
            <v>1731</v>
          </cell>
          <cell r="F35">
            <v>1972</v>
          </cell>
          <cell r="G35">
            <v>2395.1687831774912</v>
          </cell>
          <cell r="H35">
            <v>2859.1129764789712</v>
          </cell>
          <cell r="I35">
            <v>3274.413431877424</v>
          </cell>
          <cell r="J35">
            <v>3426.8108850368671</v>
          </cell>
          <cell r="K35">
            <v>3557.0296986682683</v>
          </cell>
          <cell r="L35">
            <v>9.7662771285475856</v>
          </cell>
          <cell r="M35">
            <v>20.760456273764262</v>
          </cell>
          <cell r="N35">
            <v>9.0050377833753146</v>
          </cell>
          <cell r="O35">
            <v>13.92258809936453</v>
          </cell>
          <cell r="P35">
            <v>21.45886324429469</v>
          </cell>
        </row>
        <row r="36">
          <cell r="A36" t="str">
            <v>Services</v>
          </cell>
          <cell r="B36">
            <v>355770</v>
          </cell>
          <cell r="C36">
            <v>411747</v>
          </cell>
          <cell r="D36">
            <v>468773</v>
          </cell>
          <cell r="E36">
            <v>517743</v>
          </cell>
          <cell r="F36">
            <v>594356</v>
          </cell>
          <cell r="G36">
            <v>661943.59937881108</v>
          </cell>
          <cell r="H36">
            <v>746750.63703075715</v>
          </cell>
          <cell r="I36">
            <v>852620.86060828913</v>
          </cell>
          <cell r="J36">
            <v>996047.5594053627</v>
          </cell>
          <cell r="K36">
            <v>1175809.0098116426</v>
          </cell>
          <cell r="L36">
            <v>15.734041656126152</v>
          </cell>
          <cell r="M36">
            <v>13.849766968551069</v>
          </cell>
          <cell r="N36">
            <v>10.446420762287921</v>
          </cell>
          <cell r="O36">
            <v>14.797496054992543</v>
          </cell>
          <cell r="P36">
            <v>11.371568450358227</v>
          </cell>
        </row>
        <row r="37">
          <cell r="A37" t="str">
            <v>6.  Transport, storage and communication</v>
          </cell>
          <cell r="B37">
            <v>73784</v>
          </cell>
          <cell r="C37">
            <v>86327</v>
          </cell>
          <cell r="D37">
            <v>101620</v>
          </cell>
          <cell r="E37">
            <v>113814</v>
          </cell>
          <cell r="F37">
            <v>131669</v>
          </cell>
          <cell r="G37">
            <v>150436.73781949465</v>
          </cell>
          <cell r="H37">
            <v>173890.06088222776</v>
          </cell>
          <cell r="I37">
            <v>214036.11235707719</v>
          </cell>
          <cell r="J37">
            <v>255654.0568493818</v>
          </cell>
          <cell r="K37">
            <v>303640.2744363072</v>
          </cell>
          <cell r="L37">
            <v>16.999620513932555</v>
          </cell>
          <cell r="M37">
            <v>17.715199184496157</v>
          </cell>
          <cell r="N37">
            <v>11.999606376697503</v>
          </cell>
          <cell r="O37">
            <v>15.68787671112517</v>
          </cell>
          <cell r="P37">
            <v>14.253725493088453</v>
          </cell>
        </row>
        <row r="38">
          <cell r="A38" t="str">
            <v xml:space="preserve">      6.1  Port services</v>
          </cell>
          <cell r="B38">
            <v>5163</v>
          </cell>
          <cell r="C38">
            <v>7212</v>
          </cell>
          <cell r="D38">
            <v>9579</v>
          </cell>
          <cell r="E38">
            <v>10111</v>
          </cell>
          <cell r="F38">
            <v>10781</v>
          </cell>
          <cell r="G38">
            <v>11895.180618815612</v>
          </cell>
          <cell r="H38">
            <v>12712.805500217008</v>
          </cell>
          <cell r="I38">
            <v>14874.592649917911</v>
          </cell>
          <cell r="J38">
            <v>17305.1010889145</v>
          </cell>
          <cell r="K38">
            <v>20350.798880563456</v>
          </cell>
          <cell r="L38">
            <v>39.686228936664733</v>
          </cell>
          <cell r="M38">
            <v>32.820299500831936</v>
          </cell>
          <cell r="N38">
            <v>5.5538156383756032</v>
          </cell>
          <cell r="O38">
            <v>6.6264464444664162</v>
          </cell>
          <cell r="P38">
            <v>10.334668572633454</v>
          </cell>
        </row>
        <row r="39">
          <cell r="A39" t="str">
            <v xml:space="preserve">      6.2  Telecommunications</v>
          </cell>
          <cell r="B39">
            <v>5979</v>
          </cell>
          <cell r="C39">
            <v>9223</v>
          </cell>
          <cell r="D39">
            <v>14468</v>
          </cell>
          <cell r="E39">
            <v>20895</v>
          </cell>
          <cell r="F39">
            <v>27463</v>
          </cell>
          <cell r="G39">
            <v>37301.185834600001</v>
          </cell>
          <cell r="H39">
            <v>49074.475564918539</v>
          </cell>
          <cell r="I39">
            <v>70262.380390072125</v>
          </cell>
          <cell r="J39">
            <v>92707.602334063587</v>
          </cell>
          <cell r="K39">
            <v>118758.43858993547</v>
          </cell>
          <cell r="L39">
            <v>54.256564642916885</v>
          </cell>
          <cell r="M39">
            <v>56.868697820665723</v>
          </cell>
          <cell r="N39">
            <v>44.422173071606295</v>
          </cell>
          <cell r="O39">
            <v>31.43335726250298</v>
          </cell>
          <cell r="P39">
            <v>35.823420000000006</v>
          </cell>
        </row>
        <row r="40">
          <cell r="A40" t="str">
            <v xml:space="preserve">      6.3  Transport</v>
          </cell>
          <cell r="B40">
            <v>62642</v>
          </cell>
          <cell r="C40">
            <v>69892</v>
          </cell>
          <cell r="D40">
            <v>77573</v>
          </cell>
          <cell r="E40">
            <v>82808</v>
          </cell>
          <cell r="F40">
            <v>93425</v>
          </cell>
          <cell r="G40">
            <v>101240.37136607904</v>
          </cell>
          <cell r="H40">
            <v>112102.77981709222</v>
          </cell>
          <cell r="I40">
            <v>128899.13931708715</v>
          </cell>
          <cell r="J40">
            <v>145641.35342640372</v>
          </cell>
          <cell r="K40">
            <v>164531.03696580828</v>
          </cell>
          <cell r="L40">
            <v>11.573704543277664</v>
          </cell>
          <cell r="M40">
            <v>10.989812854117776</v>
          </cell>
          <cell r="N40">
            <v>6.7484820749487584</v>
          </cell>
          <cell r="O40">
            <v>12.821225002415225</v>
          </cell>
          <cell r="P40">
            <v>8.3653961638523242</v>
          </cell>
        </row>
        <row r="41">
          <cell r="A41" t="str">
            <v>7.  Wholesale and retail trade</v>
          </cell>
          <cell r="B41">
            <v>155316</v>
          </cell>
          <cell r="C41">
            <v>177123</v>
          </cell>
          <cell r="D41">
            <v>196262</v>
          </cell>
          <cell r="E41">
            <v>211376</v>
          </cell>
          <cell r="F41">
            <v>254100</v>
          </cell>
          <cell r="G41">
            <v>263222.52756912122</v>
          </cell>
          <cell r="H41">
            <v>288257.15391424956</v>
          </cell>
          <cell r="I41">
            <v>313949.19098583865</v>
          </cell>
          <cell r="J41">
            <v>369727.20195696573</v>
          </cell>
          <cell r="K41">
            <v>435959.3693859909</v>
          </cell>
          <cell r="L41">
            <v>14.040407942517197</v>
          </cell>
          <cell r="M41">
            <v>10.805485453611329</v>
          </cell>
          <cell r="N41">
            <v>7.7009303889698399</v>
          </cell>
          <cell r="O41">
            <v>20.212323064113246</v>
          </cell>
          <cell r="P41">
            <v>3.5901328489261086</v>
          </cell>
        </row>
        <row r="42">
          <cell r="A42" t="str">
            <v xml:space="preserve">      7.1  Imports</v>
          </cell>
          <cell r="B42">
            <v>64629</v>
          </cell>
          <cell r="C42">
            <v>74129</v>
          </cell>
          <cell r="D42">
            <v>81469</v>
          </cell>
          <cell r="E42">
            <v>88882</v>
          </cell>
          <cell r="F42">
            <v>116702</v>
          </cell>
          <cell r="G42">
            <v>116731.03988590308</v>
          </cell>
          <cell r="H42">
            <v>127691.79832142206</v>
          </cell>
          <cell r="I42">
            <v>140808.156321777</v>
          </cell>
          <cell r="J42">
            <v>177001.92701894257</v>
          </cell>
          <cell r="K42">
            <v>216084.07582358914</v>
          </cell>
          <cell r="L42">
            <v>14.699283603335967</v>
          </cell>
          <cell r="M42">
            <v>9.9016579206518287</v>
          </cell>
          <cell r="N42">
            <v>9.0991665541494413</v>
          </cell>
          <cell r="O42">
            <v>31.299925744245183</v>
          </cell>
          <cell r="P42">
            <v>2.4883794539154458E-2</v>
          </cell>
        </row>
        <row r="43">
          <cell r="A43" t="str">
            <v xml:space="preserve">      7.2  Exports</v>
          </cell>
          <cell r="B43">
            <v>16365</v>
          </cell>
          <cell r="C43">
            <v>19753</v>
          </cell>
          <cell r="D43">
            <v>22064</v>
          </cell>
          <cell r="E43">
            <v>23366</v>
          </cell>
          <cell r="F43">
            <v>30142</v>
          </cell>
          <cell r="G43">
            <v>30681.224634512164</v>
          </cell>
          <cell r="H43">
            <v>32041.302470150869</v>
          </cell>
          <cell r="I43">
            <v>35320.990674786975</v>
          </cell>
          <cell r="J43">
            <v>41529.543093243134</v>
          </cell>
          <cell r="K43">
            <v>46457.56902973519</v>
          </cell>
          <cell r="L43">
            <v>20.702719217842947</v>
          </cell>
          <cell r="M43">
            <v>11.699488685263004</v>
          </cell>
          <cell r="N43">
            <v>5.9010152284263873</v>
          </cell>
          <cell r="O43">
            <v>28.99940083882564</v>
          </cell>
          <cell r="P43">
            <v>1.7889477622989869</v>
          </cell>
        </row>
        <row r="44">
          <cell r="A44" t="str">
            <v xml:space="preserve">      7.3  Domestic</v>
          </cell>
          <cell r="B44">
            <v>74322</v>
          </cell>
          <cell r="C44">
            <v>83241</v>
          </cell>
          <cell r="D44">
            <v>92729</v>
          </cell>
          <cell r="E44">
            <v>99128</v>
          </cell>
          <cell r="F44">
            <v>107256</v>
          </cell>
          <cell r="G44">
            <v>115810.26304870599</v>
          </cell>
          <cell r="H44">
            <v>128524.05312267662</v>
          </cell>
          <cell r="I44">
            <v>137820.04398927465</v>
          </cell>
          <cell r="J44">
            <v>151195.73184478001</v>
          </cell>
          <cell r="K44">
            <v>173417.72453266653</v>
          </cell>
          <cell r="L44">
            <v>12.000484378784204</v>
          </cell>
          <cell r="M44">
            <v>11.398229237995693</v>
          </cell>
          <cell r="N44">
            <v>6.9007538094878695</v>
          </cell>
          <cell r="O44">
            <v>8.1994996368331954</v>
          </cell>
          <cell r="P44">
            <v>7.9755566576284798</v>
          </cell>
        </row>
        <row r="45">
          <cell r="A45" t="str">
            <v>8.  Banking, insurance and real estate</v>
          </cell>
          <cell r="B45">
            <v>49675</v>
          </cell>
          <cell r="C45">
            <v>59610</v>
          </cell>
          <cell r="D45">
            <v>69267</v>
          </cell>
          <cell r="E45">
            <v>80696</v>
          </cell>
          <cell r="F45">
            <v>85668</v>
          </cell>
          <cell r="G45">
            <v>105589.78721217837</v>
          </cell>
          <cell r="H45">
            <v>122506.97869552742</v>
          </cell>
          <cell r="I45">
            <v>155338.84898592878</v>
          </cell>
          <cell r="J45">
            <v>177893.03556353727</v>
          </cell>
          <cell r="K45">
            <v>209865.4008195255</v>
          </cell>
          <cell r="L45">
            <v>19.999999999999996</v>
          </cell>
          <cell r="M45">
            <v>16.200301962757923</v>
          </cell>
          <cell r="N45">
            <v>16.499920597109742</v>
          </cell>
          <cell r="O45">
            <v>6.1613958560523541</v>
          </cell>
          <cell r="P45">
            <v>23.254642587872219</v>
          </cell>
        </row>
        <row r="46">
          <cell r="A46" t="str">
            <v xml:space="preserve">     8.1   Banking</v>
          </cell>
          <cell r="B46">
            <v>17019.744875008037</v>
          </cell>
          <cell r="C46">
            <v>20355.614870509609</v>
          </cell>
          <cell r="D46">
            <v>24365.671000000002</v>
          </cell>
          <cell r="E46">
            <v>24374.620915000014</v>
          </cell>
          <cell r="F46">
            <v>25959.781580000006</v>
          </cell>
          <cell r="G46">
            <v>28260.716000000022</v>
          </cell>
          <cell r="H46">
            <v>34282.677000000003</v>
          </cell>
          <cell r="I46">
            <v>48769.624999999993</v>
          </cell>
          <cell r="J46">
            <v>51636</v>
          </cell>
          <cell r="K46">
            <v>64545</v>
          </cell>
          <cell r="L46">
            <v>19.599999999999994</v>
          </cell>
          <cell r="M46">
            <v>19.700000000000006</v>
          </cell>
          <cell r="N46">
            <v>3.6731658241673237E-2</v>
          </cell>
          <cell r="O46">
            <v>6.5033243820604048</v>
          </cell>
          <cell r="P46">
            <v>8.8634583188200047</v>
          </cell>
        </row>
        <row r="47">
          <cell r="A47" t="str">
            <v xml:space="preserve">     8.2   Insurance, real estate and other financial services</v>
          </cell>
          <cell r="B47">
            <v>32655.255124991963</v>
          </cell>
          <cell r="C47">
            <v>39254.385129490387</v>
          </cell>
          <cell r="D47">
            <v>44901.328999999998</v>
          </cell>
          <cell r="E47">
            <v>56321.379084999986</v>
          </cell>
          <cell r="F47">
            <v>59708.21841999999</v>
          </cell>
          <cell r="G47">
            <v>77329.071212178358</v>
          </cell>
          <cell r="H47">
            <v>88224.301695527422</v>
          </cell>
          <cell r="I47">
            <v>106569.22398592878</v>
          </cell>
          <cell r="J47">
            <v>126257.03556353727</v>
          </cell>
          <cell r="K47">
            <v>145320.4008195255</v>
          </cell>
          <cell r="L47">
            <v>20.208477867465579</v>
          </cell>
          <cell r="M47">
            <v>14.385510948348212</v>
          </cell>
          <cell r="N47">
            <v>25.433657175269776</v>
          </cell>
          <cell r="O47">
            <v>6.0134169120550141</v>
          </cell>
          <cell r="P47">
            <v>29.511603692861232</v>
          </cell>
        </row>
        <row r="48">
          <cell r="A48" t="str">
            <v>9.  Ownership of dwellings</v>
          </cell>
          <cell r="B48">
            <v>14232</v>
          </cell>
          <cell r="C48">
            <v>15769</v>
          </cell>
          <cell r="D48">
            <v>17346</v>
          </cell>
          <cell r="E48">
            <v>18387</v>
          </cell>
          <cell r="F48">
            <v>19858</v>
          </cell>
          <cell r="G48">
            <v>22210.021235999997</v>
          </cell>
          <cell r="H48">
            <v>24085.12448887053</v>
          </cell>
          <cell r="I48">
            <v>24910.593960477585</v>
          </cell>
          <cell r="J48">
            <v>26192.692410435444</v>
          </cell>
          <cell r="K48">
            <v>29186.517152948218</v>
          </cell>
          <cell r="L48">
            <v>10.799606520517147</v>
          </cell>
          <cell r="M48">
            <v>10.000634155621778</v>
          </cell>
          <cell r="N48">
            <v>6.0013836042891677</v>
          </cell>
          <cell r="O48">
            <v>8.0002175450046167</v>
          </cell>
          <cell r="P48">
            <v>11.844199999999994</v>
          </cell>
        </row>
        <row r="49">
          <cell r="A49" t="str">
            <v>10. Public admninstration and defence</v>
          </cell>
          <cell r="B49">
            <v>35215</v>
          </cell>
          <cell r="C49">
            <v>40990</v>
          </cell>
          <cell r="D49">
            <v>48040</v>
          </cell>
          <cell r="E49">
            <v>52412</v>
          </cell>
          <cell r="F49">
            <v>58020</v>
          </cell>
          <cell r="G49">
            <v>69409.167542016803</v>
          </cell>
          <cell r="H49">
            <v>81525.319049881873</v>
          </cell>
          <cell r="I49">
            <v>81548.608673174051</v>
          </cell>
          <cell r="J49">
            <v>97485.112636602033</v>
          </cell>
          <cell r="K49">
            <v>120491.59921884011</v>
          </cell>
          <cell r="L49">
            <v>16.399261678262111</v>
          </cell>
          <cell r="M49">
            <v>17.199316906562579</v>
          </cell>
          <cell r="N49">
            <v>9.1007493755203903</v>
          </cell>
          <cell r="O49">
            <v>10.699839731359241</v>
          </cell>
          <cell r="P49">
            <v>19.629726890756306</v>
          </cell>
        </row>
        <row r="50">
          <cell r="A50" t="str">
            <v>11. Services (n.e.s.)</v>
          </cell>
          <cell r="B50">
            <v>27548</v>
          </cell>
          <cell r="C50">
            <v>31928</v>
          </cell>
          <cell r="D50">
            <v>36238</v>
          </cell>
          <cell r="E50">
            <v>41058</v>
          </cell>
          <cell r="F50">
            <v>45041</v>
          </cell>
          <cell r="G50">
            <v>51075.358</v>
          </cell>
          <cell r="H50">
            <v>56486</v>
          </cell>
          <cell r="I50">
            <v>62837.505645792786</v>
          </cell>
          <cell r="J50">
            <v>69095.459988440445</v>
          </cell>
          <cell r="K50">
            <v>76665.848798030725</v>
          </cell>
          <cell r="L50">
            <v>15.899520836358349</v>
          </cell>
          <cell r="M50">
            <v>13.499123026810334</v>
          </cell>
          <cell r="N50">
            <v>13.300954798829956</v>
          </cell>
          <cell r="O50">
            <v>9.7009109065224752</v>
          </cell>
          <cell r="P50">
            <v>13.397477853511241</v>
          </cell>
        </row>
        <row r="51">
          <cell r="A51" t="str">
            <v xml:space="preserve">       11.1  Hotels and restaurants</v>
          </cell>
          <cell r="B51">
            <v>4434.4548950270655</v>
          </cell>
          <cell r="C51">
            <v>5395.3584822617449</v>
          </cell>
          <cell r="D51">
            <v>5986.6665516492139</v>
          </cell>
          <cell r="E51">
            <v>6917.1372652522532</v>
          </cell>
          <cell r="F51">
            <v>7137.80979330432</v>
          </cell>
          <cell r="G51">
            <v>6699.9540858899672</v>
          </cell>
          <cell r="H51">
            <v>7227.9585019119568</v>
          </cell>
          <cell r="I51">
            <v>9336.2518902038173</v>
          </cell>
          <cell r="J51">
            <v>11248.198816066548</v>
          </cell>
          <cell r="K51">
            <v>9565.9182011356352</v>
          </cell>
          <cell r="L51">
            <v>21.669035089572475</v>
          </cell>
          <cell r="M51">
            <v>10.959569625104715</v>
          </cell>
          <cell r="N51">
            <v>15.542384156116263</v>
          </cell>
          <cell r="O51">
            <v>3.1902291307792874</v>
          </cell>
          <cell r="P51">
            <v>-6.134314587999901</v>
          </cell>
        </row>
        <row r="52">
          <cell r="A52" t="str">
            <v xml:space="preserve">       11.2  Other</v>
          </cell>
          <cell r="B52">
            <v>23113.545104972934</v>
          </cell>
          <cell r="C52">
            <v>26532.641517738255</v>
          </cell>
          <cell r="D52">
            <v>30251.333448350786</v>
          </cell>
          <cell r="E52">
            <v>34140.862734747745</v>
          </cell>
          <cell r="F52">
            <v>37903.190206695683</v>
          </cell>
          <cell r="G52">
            <v>44375.403914110037</v>
          </cell>
          <cell r="H52">
            <v>49258.041498088045</v>
          </cell>
          <cell r="I52">
            <v>53501.253755588972</v>
          </cell>
          <cell r="J52">
            <v>57847.261172373896</v>
          </cell>
          <cell r="K52">
            <v>67099.930596895094</v>
          </cell>
          <cell r="L52">
            <v>14.792609256767332</v>
          </cell>
          <cell r="M52">
            <v>14.015536026167696</v>
          </cell>
          <cell r="N52">
            <v>12.857381288787462</v>
          </cell>
          <cell r="O52">
            <v>11.020012883619179</v>
          </cell>
          <cell r="P52">
            <v>17.075643691519726</v>
          </cell>
        </row>
        <row r="53">
          <cell r="A53" t="str">
            <v>12. Gross domestic product</v>
          </cell>
          <cell r="B53">
            <v>695934</v>
          </cell>
          <cell r="C53">
            <v>803698</v>
          </cell>
          <cell r="D53">
            <v>912839</v>
          </cell>
          <cell r="E53">
            <v>994730</v>
          </cell>
          <cell r="F53">
            <v>1125259</v>
          </cell>
          <cell r="G53">
            <v>1245597.9106000648</v>
          </cell>
          <cell r="H53">
            <v>1403286.4740060815</v>
          </cell>
          <cell r="I53">
            <v>1562737.2866477461</v>
          </cell>
          <cell r="J53">
            <v>1797941.1876650429</v>
          </cell>
          <cell r="K53">
            <v>2088145.7535054432</v>
          </cell>
          <cell r="L53">
            <v>15.484801719703301</v>
          </cell>
          <cell r="M53">
            <v>13.579852133512826</v>
          </cell>
          <cell r="N53">
            <v>8.9710233677570805</v>
          </cell>
          <cell r="O53">
            <v>13.122053220471885</v>
          </cell>
          <cell r="P53">
            <v>10.694329980925698</v>
          </cell>
        </row>
        <row r="54">
          <cell r="A54" t="str">
            <v>13. Net factor income from abroad</v>
          </cell>
          <cell r="B54">
            <v>-11258</v>
          </cell>
          <cell r="C54">
            <v>-9409</v>
          </cell>
          <cell r="D54">
            <v>-11556</v>
          </cell>
          <cell r="E54">
            <v>-17831</v>
          </cell>
          <cell r="F54">
            <v>-23082.5</v>
          </cell>
          <cell r="G54">
            <v>-23829.6312</v>
          </cell>
          <cell r="H54">
            <v>-24173.7</v>
          </cell>
          <cell r="I54">
            <v>-16534.900000000001</v>
          </cell>
          <cell r="J54">
            <v>-20687.900000000001</v>
          </cell>
          <cell r="L54">
            <v>16.423876354592291</v>
          </cell>
          <cell r="M54">
            <v>-22.81857795727495</v>
          </cell>
          <cell r="N54">
            <v>-54.300796123226021</v>
          </cell>
          <cell r="O54">
            <v>-29.451517020918626</v>
          </cell>
          <cell r="P54">
            <v>-3.2367863099750886</v>
          </cell>
        </row>
        <row r="55">
          <cell r="A55" t="str">
            <v>14. Gross national product</v>
          </cell>
          <cell r="B55">
            <v>684676</v>
          </cell>
          <cell r="C55">
            <v>794289</v>
          </cell>
          <cell r="D55">
            <v>901283</v>
          </cell>
          <cell r="E55">
            <v>976899</v>
          </cell>
          <cell r="F55">
            <v>1102176.5</v>
          </cell>
          <cell r="G55">
            <v>1221768.2794000648</v>
          </cell>
          <cell r="H55">
            <v>1379112.7740060815</v>
          </cell>
          <cell r="I55">
            <v>1546202.3866477462</v>
          </cell>
          <cell r="J55">
            <v>1777253.287665043</v>
          </cell>
          <cell r="L55">
            <v>16.009470172753247</v>
          </cell>
          <cell r="M55">
            <v>13.470411902972334</v>
          </cell>
          <cell r="N55">
            <v>8.3898176266500091</v>
          </cell>
          <cell r="O55">
            <v>12.82399715835516</v>
          </cell>
          <cell r="P55">
            <v>10.850510730365315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sumption"/>
      <sheetName val="A_Ex"/>
      <sheetName val="A_Im"/>
      <sheetName val="Ex_V (Rs.)"/>
      <sheetName val="IM_V_(Rs.)"/>
      <sheetName val="Ex_Q"/>
      <sheetName val="IM_Q"/>
      <sheetName val="Ex_P"/>
      <sheetName val="Im_P"/>
      <sheetName val="Trade data"/>
      <sheetName val="IM_V_(US $ mn)"/>
      <sheetName val="Ex_V_(US $ mn)"/>
      <sheetName val="Quartaly"/>
      <sheetName val="Sheet2"/>
      <sheetName val="Sheet1"/>
      <sheetName val="Trade data (Rs. mn)"/>
    </sheetNames>
    <sheetDataSet>
      <sheetData sheetId="0">
        <row r="1">
          <cell r="A1" t="str">
            <v>Exchange rate</v>
          </cell>
        </row>
        <row r="2">
          <cell r="A2" t="str">
            <v>Basic Data</v>
          </cell>
        </row>
        <row r="3">
          <cell r="A3">
            <v>40179</v>
          </cell>
        </row>
        <row r="4">
          <cell r="A4">
            <v>40210</v>
          </cell>
        </row>
        <row r="5">
          <cell r="A5">
            <v>40238</v>
          </cell>
        </row>
        <row r="6">
          <cell r="A6">
            <v>40269</v>
          </cell>
        </row>
        <row r="7">
          <cell r="A7">
            <v>40299</v>
          </cell>
        </row>
        <row r="8">
          <cell r="A8">
            <v>40330</v>
          </cell>
        </row>
        <row r="9">
          <cell r="A9">
            <v>40360</v>
          </cell>
        </row>
        <row r="10">
          <cell r="A10">
            <v>40391</v>
          </cell>
        </row>
        <row r="11">
          <cell r="A11">
            <v>40422</v>
          </cell>
        </row>
        <row r="12">
          <cell r="A12">
            <v>40452</v>
          </cell>
        </row>
        <row r="13">
          <cell r="A13">
            <v>40483</v>
          </cell>
        </row>
        <row r="14">
          <cell r="A14">
            <v>40513</v>
          </cell>
        </row>
        <row r="15">
          <cell r="A15">
            <v>40544</v>
          </cell>
        </row>
        <row r="16">
          <cell r="A16">
            <v>40575</v>
          </cell>
        </row>
        <row r="17">
          <cell r="A17">
            <v>40603</v>
          </cell>
        </row>
        <row r="18">
          <cell r="A18">
            <v>40634</v>
          </cell>
        </row>
        <row r="19">
          <cell r="A19">
            <v>40664</v>
          </cell>
        </row>
        <row r="20">
          <cell r="A20">
            <v>40695</v>
          </cell>
        </row>
        <row r="21">
          <cell r="A21">
            <v>40725</v>
          </cell>
        </row>
        <row r="22">
          <cell r="A22">
            <v>40756</v>
          </cell>
        </row>
        <row r="23">
          <cell r="A23">
            <v>40787</v>
          </cell>
        </row>
        <row r="24">
          <cell r="A24">
            <v>40817</v>
          </cell>
        </row>
        <row r="25">
          <cell r="A25">
            <v>40848</v>
          </cell>
        </row>
        <row r="26">
          <cell r="A26">
            <v>40878</v>
          </cell>
        </row>
        <row r="27">
          <cell r="A27">
            <v>40909</v>
          </cell>
        </row>
        <row r="28">
          <cell r="A28">
            <v>40940</v>
          </cell>
        </row>
        <row r="29">
          <cell r="A29">
            <v>40969</v>
          </cell>
        </row>
        <row r="30">
          <cell r="A30">
            <v>41000</v>
          </cell>
        </row>
        <row r="31">
          <cell r="A31">
            <v>41030</v>
          </cell>
        </row>
        <row r="32">
          <cell r="A32">
            <v>41061</v>
          </cell>
        </row>
        <row r="33">
          <cell r="A33">
            <v>41091</v>
          </cell>
        </row>
        <row r="34">
          <cell r="A34">
            <v>41122</v>
          </cell>
        </row>
        <row r="35">
          <cell r="A35">
            <v>41153</v>
          </cell>
        </row>
        <row r="36">
          <cell r="A36">
            <v>41183</v>
          </cell>
        </row>
        <row r="37">
          <cell r="A37">
            <v>41214</v>
          </cell>
        </row>
        <row r="38">
          <cell r="A38">
            <v>41244</v>
          </cell>
        </row>
        <row r="39">
          <cell r="A39">
            <v>41275</v>
          </cell>
        </row>
        <row r="40">
          <cell r="A40">
            <v>41306</v>
          </cell>
        </row>
        <row r="41">
          <cell r="A41">
            <v>41334</v>
          </cell>
        </row>
        <row r="42">
          <cell r="A42">
            <v>41365</v>
          </cell>
        </row>
        <row r="43">
          <cell r="A43">
            <v>41395</v>
          </cell>
        </row>
        <row r="44">
          <cell r="A44">
            <v>41426</v>
          </cell>
        </row>
        <row r="45">
          <cell r="A45">
            <v>41456</v>
          </cell>
        </row>
        <row r="46">
          <cell r="A46">
            <v>41487</v>
          </cell>
        </row>
        <row r="47">
          <cell r="A47">
            <v>41518</v>
          </cell>
        </row>
        <row r="48">
          <cell r="A48">
            <v>41548</v>
          </cell>
        </row>
        <row r="49">
          <cell r="A49">
            <v>41579</v>
          </cell>
        </row>
        <row r="50">
          <cell r="A50">
            <v>41609</v>
          </cell>
        </row>
        <row r="51">
          <cell r="A51">
            <v>41640</v>
          </cell>
        </row>
        <row r="52">
          <cell r="A52">
            <v>41671</v>
          </cell>
        </row>
        <row r="53">
          <cell r="A53">
            <v>41699</v>
          </cell>
        </row>
        <row r="54">
          <cell r="A54">
            <v>41730</v>
          </cell>
        </row>
        <row r="55">
          <cell r="A55">
            <v>41760</v>
          </cell>
        </row>
        <row r="56">
          <cell r="A56">
            <v>41791</v>
          </cell>
        </row>
        <row r="57">
          <cell r="A57">
            <v>41821</v>
          </cell>
        </row>
        <row r="58">
          <cell r="A58">
            <v>41852</v>
          </cell>
        </row>
        <row r="59">
          <cell r="A59">
            <v>41883</v>
          </cell>
        </row>
        <row r="60">
          <cell r="A60">
            <v>41913</v>
          </cell>
        </row>
        <row r="61">
          <cell r="A61">
            <v>41944</v>
          </cell>
        </row>
        <row r="62">
          <cell r="A62">
            <v>41974</v>
          </cell>
        </row>
        <row r="63">
          <cell r="A63">
            <v>42005</v>
          </cell>
        </row>
        <row r="64">
          <cell r="A64">
            <v>42036</v>
          </cell>
        </row>
        <row r="65">
          <cell r="A65">
            <v>42064</v>
          </cell>
        </row>
        <row r="66">
          <cell r="A66">
            <v>42095</v>
          </cell>
        </row>
        <row r="67">
          <cell r="A67">
            <v>42125</v>
          </cell>
        </row>
        <row r="68">
          <cell r="A68">
            <v>42156</v>
          </cell>
        </row>
        <row r="69">
          <cell r="A69">
            <v>42186</v>
          </cell>
        </row>
        <row r="70">
          <cell r="A70">
            <v>42217</v>
          </cell>
        </row>
        <row r="71">
          <cell r="A71">
            <v>42248</v>
          </cell>
        </row>
        <row r="72">
          <cell r="A72">
            <v>42278</v>
          </cell>
        </row>
        <row r="73">
          <cell r="A73">
            <v>42309</v>
          </cell>
        </row>
        <row r="74">
          <cell r="A74">
            <v>42339</v>
          </cell>
        </row>
        <row r="75">
          <cell r="A75">
            <v>42370</v>
          </cell>
        </row>
        <row r="76">
          <cell r="A76">
            <v>42401</v>
          </cell>
        </row>
        <row r="77">
          <cell r="A77">
            <v>42430</v>
          </cell>
        </row>
        <row r="78">
          <cell r="A78">
            <v>42461</v>
          </cell>
        </row>
        <row r="79">
          <cell r="A79">
            <v>42491</v>
          </cell>
        </row>
        <row r="80">
          <cell r="A80">
            <v>42522</v>
          </cell>
        </row>
        <row r="81">
          <cell r="A81">
            <v>42552</v>
          </cell>
        </row>
        <row r="82">
          <cell r="A82">
            <v>42583</v>
          </cell>
        </row>
        <row r="83">
          <cell r="A83">
            <v>42614</v>
          </cell>
        </row>
        <row r="84">
          <cell r="A84">
            <v>42644</v>
          </cell>
        </row>
        <row r="85">
          <cell r="A85">
            <v>42675</v>
          </cell>
        </row>
        <row r="86">
          <cell r="A86">
            <v>42705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 new (2)"/>
      <sheetName val="22 new"/>
      <sheetName val="22"/>
      <sheetName val="23 new"/>
      <sheetName val="23"/>
      <sheetName val="24"/>
      <sheetName val="25"/>
      <sheetName val="26"/>
      <sheetName val="27"/>
      <sheetName val="28"/>
      <sheetName val="29"/>
      <sheetName val="30"/>
      <sheetName val="31 new"/>
      <sheetName val="31"/>
    </sheetNames>
    <sheetDataSet>
      <sheetData sheetId="0" refreshError="1"/>
      <sheetData sheetId="1" refreshError="1"/>
      <sheetData sheetId="2" refreshError="1"/>
      <sheetData sheetId="3" refreshError="1"/>
      <sheetData sheetId="4" refreshError="1"/>
      <sheetData sheetId="5">
        <row r="1">
          <cell r="B1" t="str">
            <v>NATIONAL OUTPUT AND EXPENDITURE</v>
          </cell>
          <cell r="V1" t="str">
            <v>TABLE 24</v>
          </cell>
        </row>
        <row r="2">
          <cell r="B2" t="str">
            <v xml:space="preserve">Investment Approvals in Industry by the Board of Investment of Sri Lanka  </v>
          </cell>
        </row>
        <row r="4">
          <cell r="B4" t="str">
            <v>Category</v>
          </cell>
          <cell r="G4" t="str">
            <v>Number of Projects</v>
          </cell>
          <cell r="K4" t="str">
            <v>Foreign Investment Potential
(Rs.million)</v>
          </cell>
          <cell r="O4" t="str">
            <v xml:space="preserve">Total Investment Potential
(Rs.million)         </v>
          </cell>
          <cell r="S4" t="str">
            <v>Employment Potential
(No.)</v>
          </cell>
        </row>
        <row r="6">
          <cell r="G6" t="str">
            <v>Approvals</v>
          </cell>
          <cell r="I6" t="str">
            <v>Contracted</v>
          </cell>
          <cell r="K6" t="str">
            <v>Approvals</v>
          </cell>
          <cell r="M6" t="str">
            <v>Contracted</v>
          </cell>
          <cell r="O6" t="str">
            <v>Approvals</v>
          </cell>
          <cell r="Q6" t="str">
            <v>Contracted</v>
          </cell>
          <cell r="S6" t="str">
            <v xml:space="preserve"> Approvals</v>
          </cell>
          <cell r="U6" t="str">
            <v>Contracted</v>
          </cell>
        </row>
        <row r="7">
          <cell r="G7" t="str">
            <v>2009 (a)</v>
          </cell>
          <cell r="H7" t="str">
            <v>2010 (b)</v>
          </cell>
          <cell r="I7" t="str">
            <v>2009 (a)</v>
          </cell>
          <cell r="J7" t="str">
            <v>2010 (b)</v>
          </cell>
          <cell r="K7" t="str">
            <v>2009 (a)</v>
          </cell>
          <cell r="L7" t="str">
            <v>2010 (b)</v>
          </cell>
          <cell r="M7" t="str">
            <v>2009 (a)</v>
          </cell>
          <cell r="N7" t="str">
            <v>2010 (b)</v>
          </cell>
          <cell r="O7" t="str">
            <v>2009 (a)</v>
          </cell>
          <cell r="P7" t="str">
            <v>2010 (b)</v>
          </cell>
          <cell r="Q7" t="str">
            <v>2009 (a)</v>
          </cell>
          <cell r="R7" t="str">
            <v>2010 (b)</v>
          </cell>
          <cell r="S7" t="str">
            <v>2009 (a)</v>
          </cell>
          <cell r="T7" t="str">
            <v>2010 (b)</v>
          </cell>
          <cell r="U7" t="str">
            <v>2009 (a)</v>
          </cell>
          <cell r="V7" t="str">
            <v>2010 (b)</v>
          </cell>
        </row>
        <row r="8">
          <cell r="B8" t="str">
            <v>1 .</v>
          </cell>
          <cell r="C8" t="str">
            <v>Food, beverages and tobacco products</v>
          </cell>
          <cell r="G8">
            <v>35</v>
          </cell>
          <cell r="H8">
            <v>27</v>
          </cell>
          <cell r="I8">
            <v>13</v>
          </cell>
          <cell r="J8">
            <v>16</v>
          </cell>
          <cell r="K8">
            <v>30626</v>
          </cell>
          <cell r="L8">
            <v>4286</v>
          </cell>
          <cell r="M8">
            <v>1383</v>
          </cell>
          <cell r="N8">
            <v>3394</v>
          </cell>
          <cell r="O8">
            <v>42280</v>
          </cell>
          <cell r="P8">
            <v>6828</v>
          </cell>
          <cell r="Q8">
            <v>6944</v>
          </cell>
          <cell r="R8">
            <v>4930</v>
          </cell>
          <cell r="S8">
            <v>4806</v>
          </cell>
          <cell r="T8">
            <v>2155</v>
          </cell>
          <cell r="U8">
            <v>1354</v>
          </cell>
          <cell r="V8">
            <v>1102</v>
          </cell>
        </row>
        <row r="9">
          <cell r="B9" t="str">
            <v>2 .</v>
          </cell>
          <cell r="C9" t="str">
            <v>Textile, wearing apparel and leather products</v>
          </cell>
          <cell r="G9">
            <v>30</v>
          </cell>
          <cell r="H9">
            <v>30</v>
          </cell>
          <cell r="I9">
            <v>16</v>
          </cell>
          <cell r="J9">
            <v>26</v>
          </cell>
          <cell r="K9">
            <v>1537</v>
          </cell>
          <cell r="L9">
            <v>1324</v>
          </cell>
          <cell r="M9">
            <v>827</v>
          </cell>
          <cell r="N9">
            <v>590</v>
          </cell>
          <cell r="O9">
            <v>3592</v>
          </cell>
          <cell r="P9">
            <v>6157</v>
          </cell>
          <cell r="Q9">
            <v>1825</v>
          </cell>
          <cell r="R9">
            <v>5995</v>
          </cell>
          <cell r="S9">
            <v>6199</v>
          </cell>
          <cell r="T9">
            <v>15356</v>
          </cell>
          <cell r="U9">
            <v>3100</v>
          </cell>
          <cell r="V9">
            <v>8911</v>
          </cell>
        </row>
        <row r="10">
          <cell r="B10" t="str">
            <v>3 .</v>
          </cell>
          <cell r="C10" t="str">
            <v>Wood and wood products, excluding furniture (c)</v>
          </cell>
          <cell r="G10">
            <v>4</v>
          </cell>
          <cell r="H10">
            <v>1</v>
          </cell>
          <cell r="I10">
            <v>3</v>
          </cell>
          <cell r="J10">
            <v>3</v>
          </cell>
          <cell r="K10">
            <v>173</v>
          </cell>
          <cell r="L10" t="str">
            <v>-</v>
          </cell>
          <cell r="M10">
            <v>500</v>
          </cell>
          <cell r="N10">
            <v>285</v>
          </cell>
          <cell r="O10">
            <v>426</v>
          </cell>
          <cell r="P10">
            <v>99</v>
          </cell>
          <cell r="Q10">
            <v>638</v>
          </cell>
          <cell r="R10">
            <v>371</v>
          </cell>
          <cell r="S10">
            <v>299</v>
          </cell>
          <cell r="T10">
            <v>42</v>
          </cell>
          <cell r="U10">
            <v>536</v>
          </cell>
          <cell r="V10">
            <v>353</v>
          </cell>
        </row>
        <row r="11">
          <cell r="B11" t="str">
            <v>4 .</v>
          </cell>
          <cell r="C11" t="str">
            <v>Paper products, publishing and printing</v>
          </cell>
          <cell r="G11">
            <v>3</v>
          </cell>
          <cell r="H11">
            <v>3</v>
          </cell>
          <cell r="I11">
            <v>3</v>
          </cell>
          <cell r="J11">
            <v>2</v>
          </cell>
          <cell r="K11">
            <v>65</v>
          </cell>
          <cell r="L11">
            <v>802</v>
          </cell>
          <cell r="M11">
            <v>92</v>
          </cell>
          <cell r="N11">
            <v>802</v>
          </cell>
          <cell r="O11">
            <v>207</v>
          </cell>
          <cell r="P11">
            <v>1032</v>
          </cell>
          <cell r="Q11">
            <v>136</v>
          </cell>
          <cell r="R11">
            <v>917</v>
          </cell>
          <cell r="S11">
            <v>250</v>
          </cell>
          <cell r="T11">
            <v>535</v>
          </cell>
          <cell r="U11">
            <v>100</v>
          </cell>
          <cell r="V11">
            <v>500</v>
          </cell>
        </row>
        <row r="12">
          <cell r="B12" t="str">
            <v>5 .</v>
          </cell>
          <cell r="C12" t="str">
            <v>Chemical, petroleum, coal, rubber and</v>
          </cell>
        </row>
        <row r="13">
          <cell r="C13" t="str">
            <v xml:space="preserve">   plastic products</v>
          </cell>
          <cell r="G13">
            <v>20</v>
          </cell>
          <cell r="H13">
            <v>10</v>
          </cell>
          <cell r="I13">
            <v>11</v>
          </cell>
          <cell r="J13">
            <v>10</v>
          </cell>
          <cell r="K13">
            <v>3509</v>
          </cell>
          <cell r="L13">
            <v>348</v>
          </cell>
          <cell r="M13">
            <v>3932</v>
          </cell>
          <cell r="N13">
            <v>170</v>
          </cell>
          <cell r="O13">
            <v>5318</v>
          </cell>
          <cell r="P13">
            <v>983</v>
          </cell>
          <cell r="Q13">
            <v>8464</v>
          </cell>
          <cell r="R13">
            <v>863</v>
          </cell>
          <cell r="S13">
            <v>2199</v>
          </cell>
          <cell r="T13">
            <v>948</v>
          </cell>
          <cell r="U13">
            <v>1868</v>
          </cell>
          <cell r="V13">
            <v>921</v>
          </cell>
        </row>
        <row r="14">
          <cell r="B14" t="str">
            <v>6 .</v>
          </cell>
          <cell r="C14" t="str">
            <v>Non-metallic mineral products</v>
          </cell>
          <cell r="G14">
            <v>15</v>
          </cell>
          <cell r="H14">
            <v>8</v>
          </cell>
          <cell r="I14">
            <v>14</v>
          </cell>
          <cell r="J14">
            <v>5</v>
          </cell>
          <cell r="K14">
            <v>3023</v>
          </cell>
          <cell r="L14">
            <v>2886</v>
          </cell>
          <cell r="M14">
            <v>6156</v>
          </cell>
          <cell r="N14">
            <v>128</v>
          </cell>
          <cell r="O14">
            <v>3472</v>
          </cell>
          <cell r="P14">
            <v>6573</v>
          </cell>
          <cell r="Q14">
            <v>6592</v>
          </cell>
          <cell r="R14">
            <v>506</v>
          </cell>
          <cell r="S14">
            <v>1398</v>
          </cell>
          <cell r="T14">
            <v>490</v>
          </cell>
          <cell r="U14">
            <v>1135</v>
          </cell>
          <cell r="V14">
            <v>251</v>
          </cell>
        </row>
        <row r="15">
          <cell r="B15" t="str">
            <v>7 .</v>
          </cell>
          <cell r="C15" t="str">
            <v>Basic metal products</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row>
        <row r="16">
          <cell r="B16" t="str">
            <v>8 .</v>
          </cell>
          <cell r="C16" t="str">
            <v>Fabricated metal products, machinery and</v>
          </cell>
        </row>
        <row r="17">
          <cell r="C17" t="str">
            <v xml:space="preserve">   transport equipment</v>
          </cell>
          <cell r="G17">
            <v>17</v>
          </cell>
          <cell r="H17">
            <v>18</v>
          </cell>
          <cell r="I17">
            <v>8</v>
          </cell>
          <cell r="J17">
            <v>14</v>
          </cell>
          <cell r="K17">
            <v>233292</v>
          </cell>
          <cell r="L17">
            <v>1592</v>
          </cell>
          <cell r="M17">
            <v>231257</v>
          </cell>
          <cell r="N17">
            <v>2930</v>
          </cell>
          <cell r="O17">
            <v>236865</v>
          </cell>
          <cell r="P17">
            <v>4007</v>
          </cell>
          <cell r="Q17">
            <v>233118</v>
          </cell>
          <cell r="R17">
            <v>5151</v>
          </cell>
          <cell r="S17">
            <v>91991</v>
          </cell>
          <cell r="T17">
            <v>1774</v>
          </cell>
          <cell r="U17">
            <v>91070</v>
          </cell>
          <cell r="V17">
            <v>1296</v>
          </cell>
        </row>
        <row r="18">
          <cell r="B18" t="str">
            <v>9 .</v>
          </cell>
          <cell r="C18" t="str">
            <v>Manufactured products (n.e.s)</v>
          </cell>
          <cell r="G18">
            <v>16</v>
          </cell>
          <cell r="H18">
            <v>17</v>
          </cell>
          <cell r="I18">
            <v>12</v>
          </cell>
          <cell r="J18">
            <v>18</v>
          </cell>
          <cell r="K18">
            <v>366</v>
          </cell>
          <cell r="L18">
            <v>724</v>
          </cell>
          <cell r="M18">
            <v>969</v>
          </cell>
          <cell r="N18">
            <v>980</v>
          </cell>
          <cell r="O18">
            <v>1067</v>
          </cell>
          <cell r="P18">
            <v>1434</v>
          </cell>
          <cell r="Q18">
            <v>1564</v>
          </cell>
          <cell r="R18">
            <v>2079</v>
          </cell>
          <cell r="S18">
            <v>1293</v>
          </cell>
          <cell r="T18">
            <v>1165</v>
          </cell>
          <cell r="U18">
            <v>1842</v>
          </cell>
          <cell r="V18">
            <v>1202</v>
          </cell>
        </row>
        <row r="19">
          <cell r="B19" t="str">
            <v>10 .</v>
          </cell>
          <cell r="C19" t="str">
            <v>Services</v>
          </cell>
          <cell r="G19">
            <v>221</v>
          </cell>
          <cell r="H19">
            <v>209</v>
          </cell>
          <cell r="I19">
            <v>86</v>
          </cell>
          <cell r="J19">
            <v>141</v>
          </cell>
          <cell r="K19">
            <v>165441</v>
          </cell>
          <cell r="L19">
            <v>70642</v>
          </cell>
          <cell r="M19">
            <v>124968</v>
          </cell>
          <cell r="N19">
            <v>46038</v>
          </cell>
          <cell r="O19">
            <v>239743</v>
          </cell>
          <cell r="P19">
            <v>146014</v>
          </cell>
          <cell r="Q19">
            <v>147654</v>
          </cell>
          <cell r="R19">
            <v>91200</v>
          </cell>
          <cell r="S19">
            <v>16646</v>
          </cell>
          <cell r="T19">
            <v>25617</v>
          </cell>
          <cell r="U19">
            <v>5691</v>
          </cell>
          <cell r="V19">
            <v>12407</v>
          </cell>
        </row>
        <row r="20">
          <cell r="B20" t="str">
            <v>11 .</v>
          </cell>
          <cell r="C20" t="str">
            <v xml:space="preserve">Expanded Projects </v>
          </cell>
          <cell r="G20">
            <v>23</v>
          </cell>
          <cell r="H20">
            <v>30</v>
          </cell>
          <cell r="I20">
            <v>16</v>
          </cell>
          <cell r="J20">
            <v>27</v>
          </cell>
          <cell r="K20">
            <v>2973</v>
          </cell>
          <cell r="L20" t="str">
            <v>-</v>
          </cell>
          <cell r="M20">
            <v>3945</v>
          </cell>
          <cell r="N20" t="str">
            <v>-</v>
          </cell>
          <cell r="O20">
            <v>17617</v>
          </cell>
          <cell r="P20">
            <v>120765</v>
          </cell>
          <cell r="Q20">
            <v>15517</v>
          </cell>
          <cell r="R20">
            <v>109641</v>
          </cell>
          <cell r="S20">
            <v>3384</v>
          </cell>
          <cell r="T20">
            <v>5990</v>
          </cell>
          <cell r="U20">
            <v>1499</v>
          </cell>
          <cell r="V20">
            <v>6156</v>
          </cell>
        </row>
        <row r="21">
          <cell r="B21" t="str">
            <v xml:space="preserve"> Total</v>
          </cell>
          <cell r="G21">
            <v>384</v>
          </cell>
          <cell r="H21">
            <v>353</v>
          </cell>
          <cell r="I21">
            <v>182</v>
          </cell>
          <cell r="J21">
            <v>262</v>
          </cell>
          <cell r="K21">
            <v>441005</v>
          </cell>
          <cell r="L21">
            <v>82604</v>
          </cell>
          <cell r="M21">
            <v>374029</v>
          </cell>
          <cell r="N21">
            <v>55317</v>
          </cell>
          <cell r="O21">
            <v>550587</v>
          </cell>
          <cell r="P21">
            <v>293892</v>
          </cell>
          <cell r="Q21">
            <v>422452</v>
          </cell>
          <cell r="R21">
            <v>221653</v>
          </cell>
          <cell r="S21">
            <v>128465</v>
          </cell>
          <cell r="T21">
            <v>54072</v>
          </cell>
          <cell r="U21">
            <v>108195</v>
          </cell>
          <cell r="V21">
            <v>33099</v>
          </cell>
        </row>
        <row r="22">
          <cell r="B22" t="str">
            <v>(a) Revised</v>
          </cell>
          <cell r="V22" t="str">
            <v xml:space="preserve">Source: Board of Investment of Sri Lanka </v>
          </cell>
        </row>
        <row r="23">
          <cell r="B23" t="str">
            <v>(b) Provisional</v>
          </cell>
        </row>
        <row r="24">
          <cell r="B24" t="str">
            <v>(c) This figure is excluding furniture. However, past data remains unchanged</v>
          </cell>
        </row>
      </sheetData>
      <sheetData sheetId="6">
        <row r="2">
          <cell r="B2" t="str">
            <v>NATIONAL OUTPUT AND EXPENDITURE</v>
          </cell>
          <cell r="U2" t="str">
            <v>TABLE 25</v>
          </cell>
        </row>
        <row r="3">
          <cell r="B3" t="str">
            <v>Realised Investments in the Board of Investment (BOI) Enterprises (a)</v>
          </cell>
        </row>
        <row r="5">
          <cell r="B5" t="str">
            <v>Category</v>
          </cell>
          <cell r="D5" t="str">
            <v>Number of Projects</v>
          </cell>
          <cell r="J5" t="str">
            <v>Foreign investment
(Rs. million)</v>
          </cell>
          <cell r="P5" t="str">
            <v>Total Investment Potential
(Rs. million)</v>
          </cell>
        </row>
        <row r="7">
          <cell r="D7">
            <v>2005</v>
          </cell>
          <cell r="E7">
            <v>2006</v>
          </cell>
          <cell r="F7">
            <v>2007</v>
          </cell>
          <cell r="G7">
            <v>2008</v>
          </cell>
          <cell r="H7" t="str">
            <v>2009 (b)</v>
          </cell>
          <cell r="I7" t="str">
            <v>2010 (c)</v>
          </cell>
          <cell r="J7">
            <v>2005</v>
          </cell>
          <cell r="K7">
            <v>2006</v>
          </cell>
          <cell r="L7">
            <v>2007</v>
          </cell>
          <cell r="M7">
            <v>2008</v>
          </cell>
          <cell r="N7" t="str">
            <v>2009 (b)</v>
          </cell>
          <cell r="O7" t="str">
            <v>2010 (c)</v>
          </cell>
          <cell r="P7">
            <v>2005</v>
          </cell>
          <cell r="Q7">
            <v>2006</v>
          </cell>
          <cell r="R7">
            <v>2007</v>
          </cell>
          <cell r="S7">
            <v>2008</v>
          </cell>
          <cell r="T7" t="str">
            <v>2009 (b)</v>
          </cell>
          <cell r="U7" t="str">
            <v>2010 (c)</v>
          </cell>
        </row>
        <row r="9">
          <cell r="B9" t="str">
            <v>1 .</v>
          </cell>
          <cell r="C9" t="str">
            <v>Food, beverages and tobacco products</v>
          </cell>
          <cell r="D9">
            <v>147</v>
          </cell>
          <cell r="E9">
            <v>142</v>
          </cell>
          <cell r="F9">
            <v>145</v>
          </cell>
          <cell r="G9">
            <v>146</v>
          </cell>
          <cell r="H9">
            <v>136</v>
          </cell>
          <cell r="J9">
            <v>16765</v>
          </cell>
          <cell r="K9">
            <v>20375</v>
          </cell>
          <cell r="L9">
            <v>22766</v>
          </cell>
          <cell r="M9">
            <v>28970</v>
          </cell>
          <cell r="N9">
            <v>29405</v>
          </cell>
          <cell r="P9">
            <v>27105</v>
          </cell>
          <cell r="Q9">
            <v>32174</v>
          </cell>
          <cell r="R9">
            <v>36604</v>
          </cell>
          <cell r="S9">
            <v>45556</v>
          </cell>
          <cell r="T9">
            <v>45831</v>
          </cell>
        </row>
        <row r="10">
          <cell r="B10" t="str">
            <v>2 .</v>
          </cell>
          <cell r="C10" t="str">
            <v>Textile, wearing apparel and leather products</v>
          </cell>
          <cell r="D10">
            <v>483</v>
          </cell>
          <cell r="E10">
            <v>492</v>
          </cell>
          <cell r="F10">
            <v>467</v>
          </cell>
          <cell r="G10">
            <v>419</v>
          </cell>
          <cell r="H10">
            <v>382</v>
          </cell>
          <cell r="J10">
            <v>30278</v>
          </cell>
          <cell r="K10">
            <v>36970</v>
          </cell>
          <cell r="L10">
            <v>44906</v>
          </cell>
          <cell r="M10">
            <v>47629</v>
          </cell>
          <cell r="N10">
            <v>48634</v>
          </cell>
          <cell r="P10">
            <v>45879</v>
          </cell>
          <cell r="Q10">
            <v>55767</v>
          </cell>
          <cell r="R10">
            <v>65107</v>
          </cell>
          <cell r="S10">
            <v>70721</v>
          </cell>
          <cell r="T10">
            <v>74304</v>
          </cell>
        </row>
        <row r="11">
          <cell r="B11" t="str">
            <v>3 .</v>
          </cell>
          <cell r="C11" t="str">
            <v>Wood and wood products, excluding furniture (c)</v>
          </cell>
          <cell r="D11">
            <v>28</v>
          </cell>
          <cell r="E11">
            <v>25</v>
          </cell>
          <cell r="F11">
            <v>26</v>
          </cell>
          <cell r="G11">
            <v>30</v>
          </cell>
          <cell r="H11">
            <v>29</v>
          </cell>
          <cell r="J11">
            <v>5619</v>
          </cell>
          <cell r="K11">
            <v>5715</v>
          </cell>
          <cell r="L11">
            <v>5581</v>
          </cell>
          <cell r="M11">
            <v>5929</v>
          </cell>
          <cell r="N11">
            <v>6056</v>
          </cell>
          <cell r="P11">
            <v>5877</v>
          </cell>
          <cell r="Q11">
            <v>6111</v>
          </cell>
          <cell r="R11">
            <v>6160</v>
          </cell>
          <cell r="S11">
            <v>6591</v>
          </cell>
          <cell r="T11">
            <v>6737</v>
          </cell>
        </row>
        <row r="12">
          <cell r="B12" t="str">
            <v>4 .</v>
          </cell>
          <cell r="C12" t="str">
            <v>Paper products, publishing and printing</v>
          </cell>
          <cell r="D12">
            <v>28</v>
          </cell>
          <cell r="E12">
            <v>30</v>
          </cell>
          <cell r="F12">
            <v>28</v>
          </cell>
          <cell r="G12">
            <v>28</v>
          </cell>
          <cell r="H12">
            <v>27</v>
          </cell>
          <cell r="J12">
            <v>788</v>
          </cell>
          <cell r="K12">
            <v>747</v>
          </cell>
          <cell r="L12">
            <v>1004</v>
          </cell>
          <cell r="M12">
            <v>1579</v>
          </cell>
          <cell r="N12">
            <v>3782</v>
          </cell>
          <cell r="P12">
            <v>1771</v>
          </cell>
          <cell r="Q12">
            <v>1769</v>
          </cell>
          <cell r="R12">
            <v>2085</v>
          </cell>
          <cell r="S12">
            <v>2962</v>
          </cell>
          <cell r="T12">
            <v>4929</v>
          </cell>
        </row>
        <row r="13">
          <cell r="B13" t="str">
            <v>5 .</v>
          </cell>
          <cell r="C13" t="str">
            <v>Chemical, petroleum, coal, rubber and</v>
          </cell>
        </row>
        <row r="14">
          <cell r="C14" t="str">
            <v xml:space="preserve">   plastic products</v>
          </cell>
          <cell r="D14">
            <v>143</v>
          </cell>
          <cell r="E14">
            <v>144</v>
          </cell>
          <cell r="F14">
            <v>138</v>
          </cell>
          <cell r="G14">
            <v>130</v>
          </cell>
          <cell r="H14">
            <v>122</v>
          </cell>
          <cell r="J14">
            <v>19042</v>
          </cell>
          <cell r="K14">
            <v>21931</v>
          </cell>
          <cell r="L14">
            <v>29415</v>
          </cell>
          <cell r="M14">
            <v>35617</v>
          </cell>
          <cell r="N14">
            <v>35772</v>
          </cell>
          <cell r="P14">
            <v>28516</v>
          </cell>
          <cell r="Q14">
            <v>33447</v>
          </cell>
          <cell r="R14">
            <v>39804</v>
          </cell>
          <cell r="S14">
            <v>48707</v>
          </cell>
          <cell r="T14">
            <v>46385</v>
          </cell>
        </row>
        <row r="15">
          <cell r="B15" t="str">
            <v>6 .</v>
          </cell>
          <cell r="C15" t="str">
            <v>Non-metallic mineral products</v>
          </cell>
          <cell r="D15">
            <v>62</v>
          </cell>
          <cell r="E15">
            <v>64</v>
          </cell>
          <cell r="F15">
            <v>64</v>
          </cell>
          <cell r="G15">
            <v>67</v>
          </cell>
          <cell r="H15">
            <v>68</v>
          </cell>
          <cell r="J15">
            <v>9621</v>
          </cell>
          <cell r="K15">
            <v>11400</v>
          </cell>
          <cell r="L15">
            <v>11371</v>
          </cell>
          <cell r="M15">
            <v>7395</v>
          </cell>
          <cell r="N15">
            <v>7783</v>
          </cell>
          <cell r="P15">
            <v>17942</v>
          </cell>
          <cell r="Q15">
            <v>19792</v>
          </cell>
          <cell r="R15">
            <v>25478</v>
          </cell>
          <cell r="S15">
            <v>27014</v>
          </cell>
          <cell r="T15">
            <v>31605</v>
          </cell>
        </row>
        <row r="16">
          <cell r="B16" t="str">
            <v>7 .</v>
          </cell>
          <cell r="C16" t="str">
            <v>Basic Metal Products</v>
          </cell>
          <cell r="D16" t="str">
            <v>-</v>
          </cell>
          <cell r="E16" t="str">
            <v>-</v>
          </cell>
          <cell r="F16" t="str">
            <v>-</v>
          </cell>
          <cell r="G16" t="str">
            <v>-</v>
          </cell>
          <cell r="H16" t="str">
            <v>-</v>
          </cell>
          <cell r="J16" t="str">
            <v>-</v>
          </cell>
          <cell r="K16" t="str">
            <v>-</v>
          </cell>
          <cell r="L16" t="str">
            <v>-</v>
          </cell>
          <cell r="M16" t="str">
            <v>-</v>
          </cell>
          <cell r="N16" t="str">
            <v>-</v>
          </cell>
          <cell r="P16" t="str">
            <v>-</v>
          </cell>
          <cell r="Q16" t="str">
            <v>-</v>
          </cell>
          <cell r="R16" t="str">
            <v>-</v>
          </cell>
          <cell r="S16" t="str">
            <v>-</v>
          </cell>
          <cell r="T16" t="str">
            <v>-</v>
          </cell>
        </row>
        <row r="17">
          <cell r="B17" t="str">
            <v>8 .</v>
          </cell>
          <cell r="C17" t="str">
            <v>Fabricated metal products, machinery and</v>
          </cell>
        </row>
        <row r="18">
          <cell r="C18" t="str">
            <v xml:space="preserve">    transport equipment</v>
          </cell>
          <cell r="D18">
            <v>92</v>
          </cell>
          <cell r="E18">
            <v>83</v>
          </cell>
          <cell r="F18">
            <v>84</v>
          </cell>
          <cell r="G18">
            <v>89</v>
          </cell>
          <cell r="H18">
            <v>89</v>
          </cell>
          <cell r="J18">
            <v>9827</v>
          </cell>
          <cell r="K18">
            <v>13153</v>
          </cell>
          <cell r="L18">
            <v>14440</v>
          </cell>
          <cell r="M18">
            <v>12303</v>
          </cell>
          <cell r="N18">
            <v>13197</v>
          </cell>
          <cell r="P18">
            <v>12383</v>
          </cell>
          <cell r="Q18">
            <v>16424</v>
          </cell>
          <cell r="R18">
            <v>17362</v>
          </cell>
          <cell r="S18">
            <v>15135</v>
          </cell>
          <cell r="T18">
            <v>16816</v>
          </cell>
        </row>
        <row r="19">
          <cell r="B19" t="str">
            <v>9 .</v>
          </cell>
          <cell r="C19" t="str">
            <v>Manufactured products (n.e.s.)</v>
          </cell>
          <cell r="D19">
            <v>167</v>
          </cell>
          <cell r="E19">
            <v>156</v>
          </cell>
          <cell r="F19">
            <v>153</v>
          </cell>
          <cell r="G19">
            <v>155</v>
          </cell>
          <cell r="H19">
            <v>156</v>
          </cell>
          <cell r="J19">
            <v>8403</v>
          </cell>
          <cell r="K19">
            <v>10750</v>
          </cell>
          <cell r="L19">
            <v>11890</v>
          </cell>
          <cell r="M19">
            <v>14317</v>
          </cell>
          <cell r="N19">
            <v>17938</v>
          </cell>
          <cell r="P19">
            <v>11534</v>
          </cell>
          <cell r="Q19">
            <v>14487</v>
          </cell>
          <cell r="R19">
            <v>16387</v>
          </cell>
          <cell r="S19">
            <v>18534</v>
          </cell>
          <cell r="T19">
            <v>22290</v>
          </cell>
        </row>
        <row r="20">
          <cell r="B20" t="str">
            <v>10 .</v>
          </cell>
          <cell r="C20" t="str">
            <v>Services</v>
          </cell>
          <cell r="D20">
            <v>721</v>
          </cell>
          <cell r="E20">
            <v>793</v>
          </cell>
          <cell r="F20">
            <v>872</v>
          </cell>
          <cell r="G20">
            <v>925</v>
          </cell>
          <cell r="H20">
            <v>913</v>
          </cell>
          <cell r="J20">
            <v>133180</v>
          </cell>
          <cell r="K20">
            <v>164325</v>
          </cell>
          <cell r="L20">
            <v>222871</v>
          </cell>
          <cell r="M20">
            <v>286669</v>
          </cell>
          <cell r="N20">
            <v>331894</v>
          </cell>
          <cell r="P20">
            <v>229122</v>
          </cell>
          <cell r="Q20">
            <v>288046</v>
          </cell>
          <cell r="R20">
            <v>392107</v>
          </cell>
          <cell r="S20">
            <v>466604</v>
          </cell>
          <cell r="T20">
            <v>522296</v>
          </cell>
        </row>
        <row r="22">
          <cell r="B22" t="str">
            <v>Total</v>
          </cell>
          <cell r="D22">
            <v>1871</v>
          </cell>
          <cell r="E22">
            <v>1929</v>
          </cell>
          <cell r="F22">
            <v>1977</v>
          </cell>
          <cell r="G22">
            <v>1989</v>
          </cell>
          <cell r="H22">
            <v>1922</v>
          </cell>
          <cell r="J22">
            <v>233523</v>
          </cell>
          <cell r="K22">
            <v>285366</v>
          </cell>
          <cell r="L22">
            <v>364244</v>
          </cell>
          <cell r="M22">
            <v>440408</v>
          </cell>
          <cell r="N22">
            <v>494461</v>
          </cell>
          <cell r="P22">
            <v>380129</v>
          </cell>
          <cell r="Q22">
            <v>468017</v>
          </cell>
          <cell r="R22">
            <v>601093</v>
          </cell>
          <cell r="S22">
            <v>701824</v>
          </cell>
          <cell r="T22">
            <v>771193</v>
          </cell>
        </row>
        <row r="23">
          <cell r="B23" t="str">
            <v>(a)  Cumulative figures as at end of the year</v>
          </cell>
          <cell r="Q23" t="str">
            <v xml:space="preserve">         Source: Board of Investment of Sri Lanka</v>
          </cell>
        </row>
        <row r="24">
          <cell r="B24" t="str">
            <v>(b)  Revised</v>
          </cell>
        </row>
      </sheetData>
      <sheetData sheetId="7" refreshError="1"/>
      <sheetData sheetId="8" refreshError="1"/>
      <sheetData sheetId="9" refreshError="1"/>
      <sheetData sheetId="10" refreshError="1"/>
      <sheetData sheetId="11" refreshError="1"/>
      <sheetData sheetId="12" refreshError="1"/>
      <sheetData sheetId="13">
        <row r="2">
          <cell r="B2" t="str">
            <v>NATIONAL OUTPUT AND EXPENDITURE</v>
          </cell>
          <cell r="N2" t="str">
            <v>TABLE 31</v>
          </cell>
        </row>
        <row r="3">
          <cell r="B3" t="str">
            <v xml:space="preserve">Private Sector Industrial Production Volume Index (a)(b)   </v>
          </cell>
        </row>
        <row r="4">
          <cell r="N4" t="str">
            <v>1997=100</v>
          </cell>
        </row>
        <row r="5">
          <cell r="B5" t="str">
            <v>Period</v>
          </cell>
          <cell r="E5" t="str">
            <v>Overall Index</v>
          </cell>
          <cell r="F5" t="str">
            <v>Food, beverages and tobacco products</v>
          </cell>
          <cell r="G5" t="str">
            <v>Textile, wearing apparel and leather products</v>
          </cell>
          <cell r="H5" t="str">
            <v>Wood and wood products</v>
          </cell>
          <cell r="I5" t="str">
            <v>Paper products, publishing and printing</v>
          </cell>
          <cell r="J5" t="str">
            <v>Chemical, petroleum, coal, rubber and plastic products</v>
          </cell>
          <cell r="K5" t="str">
            <v>Non-metallic mineral products</v>
          </cell>
          <cell r="L5" t="str">
            <v>Basic metal  products</v>
          </cell>
          <cell r="M5" t="str">
            <v>Fabricated metal products, Machinery and transport equipment</v>
          </cell>
          <cell r="N5" t="str">
            <v>Manufactured products not elsewhere specified</v>
          </cell>
        </row>
        <row r="8">
          <cell r="B8">
            <v>2005</v>
          </cell>
          <cell r="E8">
            <v>145.57942133666668</v>
          </cell>
          <cell r="F8">
            <v>145.61139166666666</v>
          </cell>
          <cell r="G8">
            <v>134.00324999999998</v>
          </cell>
          <cell r="H8">
            <v>121.04166666666664</v>
          </cell>
          <cell r="I8">
            <v>121.29166666666664</v>
          </cell>
          <cell r="J8">
            <v>173.94724749999997</v>
          </cell>
          <cell r="K8">
            <v>142.28591666666665</v>
          </cell>
          <cell r="L8">
            <v>149.35833333333332</v>
          </cell>
          <cell r="M8">
            <v>139.32499999999999</v>
          </cell>
          <cell r="N8">
            <v>128.94166666666666</v>
          </cell>
        </row>
        <row r="9">
          <cell r="B9">
            <v>2006</v>
          </cell>
          <cell r="E9">
            <v>153.9906491466667</v>
          </cell>
          <cell r="F9">
            <v>153.43562499999999</v>
          </cell>
          <cell r="G9">
            <v>139.88683333333333</v>
          </cell>
          <cell r="H9">
            <v>126.89166666666669</v>
          </cell>
          <cell r="I9">
            <v>127.74166666666667</v>
          </cell>
          <cell r="J9">
            <v>188.18512750000002</v>
          </cell>
          <cell r="K9">
            <v>157.93758333333335</v>
          </cell>
          <cell r="L9">
            <v>158.46666666666664</v>
          </cell>
          <cell r="M9">
            <v>144.57499999999999</v>
          </cell>
          <cell r="N9">
            <v>133.69999999999999</v>
          </cell>
        </row>
        <row r="10">
          <cell r="B10">
            <v>2007</v>
          </cell>
          <cell r="E10">
            <v>163.85337343333336</v>
          </cell>
          <cell r="F10">
            <v>162.67837499999999</v>
          </cell>
          <cell r="G10">
            <v>148.53558333333334</v>
          </cell>
          <cell r="H10">
            <v>133.33333333333334</v>
          </cell>
          <cell r="I10">
            <v>134.5</v>
          </cell>
          <cell r="J10">
            <v>203.02869583333333</v>
          </cell>
          <cell r="K10">
            <v>171.46333333333337</v>
          </cell>
          <cell r="L10">
            <v>169.02500000000001</v>
          </cell>
          <cell r="M10">
            <v>151.49166666666667</v>
          </cell>
          <cell r="N10">
            <v>140.81666666666669</v>
          </cell>
        </row>
        <row r="11">
          <cell r="B11">
            <v>2008</v>
          </cell>
          <cell r="E11">
            <v>172.09395022166666</v>
          </cell>
          <cell r="F11">
            <v>171.52240000000003</v>
          </cell>
          <cell r="G11">
            <v>153.33849999999998</v>
          </cell>
          <cell r="H11">
            <v>140.16666666666666</v>
          </cell>
          <cell r="I11">
            <v>142</v>
          </cell>
          <cell r="J11">
            <v>216.03684416666667</v>
          </cell>
          <cell r="K11">
            <v>178.30241666666666</v>
          </cell>
          <cell r="L11">
            <v>175.35</v>
          </cell>
          <cell r="M11">
            <v>159.05000000000001</v>
          </cell>
          <cell r="N11">
            <v>147.55000000000001</v>
          </cell>
        </row>
        <row r="12">
          <cell r="B12">
            <v>2009</v>
          </cell>
          <cell r="C12" t="str">
            <v>(c)</v>
          </cell>
          <cell r="E12">
            <v>177.33932199833336</v>
          </cell>
          <cell r="F12">
            <v>181.29594166666672</v>
          </cell>
          <cell r="G12">
            <v>152.89291666666668</v>
          </cell>
          <cell r="H12">
            <v>144.7416666666667</v>
          </cell>
          <cell r="I12">
            <v>147.83333333333334</v>
          </cell>
          <cell r="J12">
            <v>220.09681999999998</v>
          </cell>
          <cell r="K12">
            <v>171.19316666666666</v>
          </cell>
          <cell r="L12">
            <v>176.42500000000001</v>
          </cell>
          <cell r="M12">
            <v>164.29166666666666</v>
          </cell>
          <cell r="N12">
            <v>151.95833333333331</v>
          </cell>
        </row>
        <row r="13">
          <cell r="B13">
            <v>2010</v>
          </cell>
          <cell r="C13" t="str">
            <v>(d)</v>
          </cell>
          <cell r="E13">
            <v>192.69798106666664</v>
          </cell>
          <cell r="F13">
            <v>193.63499999999999</v>
          </cell>
          <cell r="G13">
            <v>166.04225</v>
          </cell>
          <cell r="H13">
            <v>153.26666666666668</v>
          </cell>
          <cell r="I13">
            <v>157.10833333333335</v>
          </cell>
          <cell r="J13">
            <v>248.31296666666671</v>
          </cell>
          <cell r="K13">
            <v>192.46016666666671</v>
          </cell>
          <cell r="L13">
            <v>185.77500000000001</v>
          </cell>
          <cell r="M13">
            <v>179.36666666666667</v>
          </cell>
          <cell r="N13">
            <v>163.27500000000001</v>
          </cell>
        </row>
        <row r="15">
          <cell r="B15">
            <v>2007</v>
          </cell>
          <cell r="D15" t="str">
            <v xml:space="preserve"> 1st Quarter</v>
          </cell>
          <cell r="E15">
            <v>162.96985333333333</v>
          </cell>
          <cell r="F15">
            <v>158.12983333333332</v>
          </cell>
          <cell r="G15">
            <v>158.37166666666667</v>
          </cell>
          <cell r="H15">
            <v>139.33333333333334</v>
          </cell>
          <cell r="I15">
            <v>129.56666666666666</v>
          </cell>
          <cell r="J15">
            <v>206.23058333333333</v>
          </cell>
          <cell r="K15">
            <v>165.56700000000001</v>
          </cell>
          <cell r="L15">
            <v>170.96666666666667</v>
          </cell>
          <cell r="M15">
            <v>136.36666666666667</v>
          </cell>
          <cell r="N15">
            <v>139.46666666666667</v>
          </cell>
        </row>
        <row r="16">
          <cell r="D16" t="str">
            <v xml:space="preserve"> 2nd Quarter</v>
          </cell>
          <cell r="E16">
            <v>157.92705498666672</v>
          </cell>
          <cell r="F16">
            <v>157.61763333333337</v>
          </cell>
          <cell r="G16">
            <v>148.875</v>
          </cell>
          <cell r="H16">
            <v>124.13333333333333</v>
          </cell>
          <cell r="I16">
            <v>129.56666666666666</v>
          </cell>
          <cell r="J16">
            <v>181.39011000000002</v>
          </cell>
          <cell r="K16">
            <v>168.21433333333331</v>
          </cell>
          <cell r="L16">
            <v>155.16666666666669</v>
          </cell>
          <cell r="M16">
            <v>147.9</v>
          </cell>
          <cell r="N16">
            <v>141.43333333333334</v>
          </cell>
        </row>
        <row r="17">
          <cell r="D17" t="str">
            <v xml:space="preserve"> 3rd Quarter</v>
          </cell>
          <cell r="E17">
            <v>158.95082435333339</v>
          </cell>
          <cell r="F17">
            <v>161.19596666666669</v>
          </cell>
          <cell r="G17">
            <v>129.87933333333334</v>
          </cell>
          <cell r="H17">
            <v>139.19999999999999</v>
          </cell>
          <cell r="I17">
            <v>137.69999999999999</v>
          </cell>
          <cell r="J17">
            <v>200.27545999999998</v>
          </cell>
          <cell r="K17">
            <v>166.85866666666666</v>
          </cell>
          <cell r="L17">
            <v>176.53333333333333</v>
          </cell>
          <cell r="M17">
            <v>160.43333333333331</v>
          </cell>
          <cell r="N17">
            <v>135.19999999999999</v>
          </cell>
        </row>
        <row r="18">
          <cell r="D18" t="str">
            <v xml:space="preserve"> 4th Quarter</v>
          </cell>
          <cell r="E18">
            <v>175.56576106</v>
          </cell>
          <cell r="F18">
            <v>173.77006666666668</v>
          </cell>
          <cell r="G18">
            <v>157.01633333333334</v>
          </cell>
          <cell r="H18">
            <v>130.66666666666666</v>
          </cell>
          <cell r="I18">
            <v>141.16666666666666</v>
          </cell>
          <cell r="J18">
            <v>224.21862999999999</v>
          </cell>
          <cell r="K18">
            <v>185.21333333333334</v>
          </cell>
          <cell r="L18">
            <v>173.43333333333331</v>
          </cell>
          <cell r="M18">
            <v>161.26666666666668</v>
          </cell>
          <cell r="N18">
            <v>147.16666666666666</v>
          </cell>
        </row>
        <row r="20">
          <cell r="B20">
            <v>2008</v>
          </cell>
          <cell r="D20" t="str">
            <v xml:space="preserve"> 1st Quarter</v>
          </cell>
          <cell r="E20">
            <v>171.34460270666671</v>
          </cell>
          <cell r="F20">
            <v>166.06686666666667</v>
          </cell>
          <cell r="G20">
            <v>163.56</v>
          </cell>
          <cell r="H20">
            <v>146.46666666666667</v>
          </cell>
          <cell r="I20">
            <v>135.30000000000001</v>
          </cell>
          <cell r="J20">
            <v>221.08955333333333</v>
          </cell>
          <cell r="K20">
            <v>175.38899999999998</v>
          </cell>
          <cell r="L20">
            <v>177</v>
          </cell>
          <cell r="M20">
            <v>144.56666666666666</v>
          </cell>
          <cell r="N20">
            <v>146.9</v>
          </cell>
        </row>
        <row r="21">
          <cell r="D21" t="str">
            <v xml:space="preserve"> 2nd Quarter</v>
          </cell>
          <cell r="E21">
            <v>165.33842865333332</v>
          </cell>
          <cell r="F21">
            <v>165.90423333333334</v>
          </cell>
          <cell r="G21">
            <v>150.62966666666668</v>
          </cell>
          <cell r="H21">
            <v>130.30000000000001</v>
          </cell>
          <cell r="I21">
            <v>135.96666666666667</v>
          </cell>
          <cell r="J21">
            <v>193.99841000000001</v>
          </cell>
          <cell r="K21">
            <v>177.93466666666669</v>
          </cell>
          <cell r="L21">
            <v>160.9</v>
          </cell>
          <cell r="M21">
            <v>156.19999999999999</v>
          </cell>
          <cell r="N21">
            <v>147.6</v>
          </cell>
        </row>
        <row r="22">
          <cell r="D22" t="str">
            <v xml:space="preserve"> 3rd Quarter</v>
          </cell>
          <cell r="E22">
            <v>167.59866657333333</v>
          </cell>
          <cell r="F22">
            <v>170.18026666666671</v>
          </cell>
          <cell r="G22">
            <v>135.34899999999999</v>
          </cell>
          <cell r="H22">
            <v>146</v>
          </cell>
          <cell r="I22">
            <v>146.1</v>
          </cell>
          <cell r="J22">
            <v>213.10935333333336</v>
          </cell>
          <cell r="K22">
            <v>178.82033333333334</v>
          </cell>
          <cell r="L22">
            <v>183.0333333333333</v>
          </cell>
          <cell r="M22">
            <v>167.26666666666668</v>
          </cell>
          <cell r="N22">
            <v>142.19999999999999</v>
          </cell>
        </row>
        <row r="23">
          <cell r="D23" t="str">
            <v xml:space="preserve"> 4th Quarter</v>
          </cell>
          <cell r="E23">
            <v>184.09410295333333</v>
          </cell>
          <cell r="F23">
            <v>183.93823333333333</v>
          </cell>
          <cell r="G23">
            <v>163.81533333333334</v>
          </cell>
          <cell r="H23">
            <v>137.9</v>
          </cell>
          <cell r="I23">
            <v>150.63333333333335</v>
          </cell>
          <cell r="J23">
            <v>235.95006000000001</v>
          </cell>
          <cell r="K23">
            <v>181.06566666666666</v>
          </cell>
          <cell r="L23">
            <v>180.46666666666667</v>
          </cell>
          <cell r="M23">
            <v>168.16666666666669</v>
          </cell>
          <cell r="N23">
            <v>153.5</v>
          </cell>
        </row>
        <row r="25">
          <cell r="B25">
            <v>2009</v>
          </cell>
          <cell r="C25" t="str">
            <v>(c)</v>
          </cell>
          <cell r="D25" t="str">
            <v xml:space="preserve"> 1st Quarter</v>
          </cell>
          <cell r="E25">
            <v>177.13560508666669</v>
          </cell>
          <cell r="F25">
            <v>174.85996666666668</v>
          </cell>
          <cell r="G25">
            <v>172.2836666666667</v>
          </cell>
          <cell r="H25">
            <v>151.43333333333334</v>
          </cell>
          <cell r="I25">
            <v>140.69999999999999</v>
          </cell>
          <cell r="J25">
            <v>220.881</v>
          </cell>
          <cell r="K25">
            <v>162.01866666666669</v>
          </cell>
          <cell r="L25">
            <v>179.9</v>
          </cell>
          <cell r="M25">
            <v>148.36666666666665</v>
          </cell>
          <cell r="N25">
            <v>149.13333333333333</v>
          </cell>
        </row>
        <row r="26">
          <cell r="D26" t="str">
            <v xml:space="preserve"> 2nd Quarter</v>
          </cell>
          <cell r="E26">
            <v>165.93557536</v>
          </cell>
          <cell r="F26">
            <v>174.49343333333334</v>
          </cell>
          <cell r="G26">
            <v>136.68300000000002</v>
          </cell>
          <cell r="H26">
            <v>133.30000000000001</v>
          </cell>
          <cell r="I26">
            <v>140.29999999999998</v>
          </cell>
          <cell r="J26">
            <v>191.04586666666668</v>
          </cell>
          <cell r="K26">
            <v>171.01400000000001</v>
          </cell>
          <cell r="L26">
            <v>159.43333333333334</v>
          </cell>
          <cell r="M26">
            <v>161.43333333333334</v>
          </cell>
          <cell r="N26">
            <v>151.26666666666665</v>
          </cell>
        </row>
        <row r="27">
          <cell r="D27" t="str">
            <v xml:space="preserve"> 3rd Quarter</v>
          </cell>
          <cell r="E27">
            <v>172.17299179333338</v>
          </cell>
          <cell r="F27">
            <v>179.99843333333334</v>
          </cell>
          <cell r="G27">
            <v>134.71633333333332</v>
          </cell>
          <cell r="H27">
            <v>150.9</v>
          </cell>
          <cell r="I27">
            <v>151.86666666666667</v>
          </cell>
          <cell r="J27">
            <v>214.75890000000001</v>
          </cell>
          <cell r="K27">
            <v>167.666</v>
          </cell>
          <cell r="L27">
            <v>183.56666666666669</v>
          </cell>
          <cell r="M27">
            <v>171.53333333333333</v>
          </cell>
          <cell r="N27">
            <v>145.5</v>
          </cell>
        </row>
        <row r="28">
          <cell r="D28" t="str">
            <v xml:space="preserve"> 4th Quarter</v>
          </cell>
          <cell r="E28">
            <v>194.11311575333335</v>
          </cell>
          <cell r="F28">
            <v>195.81720000000004</v>
          </cell>
          <cell r="G28">
            <v>167.88866666666669</v>
          </cell>
          <cell r="H28">
            <v>143.33333333333334</v>
          </cell>
          <cell r="I28">
            <v>158.46666666666667</v>
          </cell>
          <cell r="J28">
            <v>253.84193333333337</v>
          </cell>
          <cell r="K28">
            <v>184.07399999999998</v>
          </cell>
          <cell r="L28">
            <v>182.80000000000004</v>
          </cell>
          <cell r="M28">
            <v>175.83333333333334</v>
          </cell>
          <cell r="N28">
            <v>161.93333333333334</v>
          </cell>
        </row>
        <row r="30">
          <cell r="B30">
            <v>2010</v>
          </cell>
          <cell r="C30" t="str">
            <v>(d)</v>
          </cell>
          <cell r="D30" t="str">
            <v xml:space="preserve"> 1st Quarter</v>
          </cell>
          <cell r="E30">
            <v>186.8</v>
          </cell>
          <cell r="F30">
            <v>186.9</v>
          </cell>
          <cell r="G30">
            <v>172.1</v>
          </cell>
          <cell r="H30">
            <v>159.6</v>
          </cell>
          <cell r="I30">
            <v>150.1</v>
          </cell>
          <cell r="J30">
            <v>236.8</v>
          </cell>
          <cell r="K30">
            <v>175.1</v>
          </cell>
          <cell r="L30">
            <v>188.1</v>
          </cell>
          <cell r="M30">
            <v>157.30000000000001</v>
          </cell>
          <cell r="N30">
            <v>162.6</v>
          </cell>
        </row>
        <row r="31">
          <cell r="D31" t="str">
            <v xml:space="preserve"> 2nd Quarter</v>
          </cell>
          <cell r="E31">
            <v>181.5733534</v>
          </cell>
          <cell r="F31">
            <v>186.40153333333333</v>
          </cell>
          <cell r="G31">
            <v>147.49333333333334</v>
          </cell>
          <cell r="H31">
            <v>141.73333333333335</v>
          </cell>
          <cell r="I31">
            <v>149.66666666666666</v>
          </cell>
          <cell r="J31">
            <v>222.51813333333334</v>
          </cell>
          <cell r="K31">
            <v>198.20599999999999</v>
          </cell>
          <cell r="L31">
            <v>168.7</v>
          </cell>
          <cell r="M31">
            <v>178.93333333333331</v>
          </cell>
          <cell r="N31">
            <v>165.96666666666667</v>
          </cell>
        </row>
        <row r="32">
          <cell r="D32" t="str">
            <v xml:space="preserve"> 3rd Quarter</v>
          </cell>
          <cell r="E32">
            <v>186.3</v>
          </cell>
          <cell r="F32">
            <v>192.32126666666667</v>
          </cell>
          <cell r="G32">
            <v>139.67833333333334</v>
          </cell>
          <cell r="H32">
            <v>159.80000000000001</v>
          </cell>
          <cell r="I32">
            <v>160.46666666666667</v>
          </cell>
          <cell r="J32">
            <v>240.28903333333335</v>
          </cell>
          <cell r="K32">
            <v>200.09466666666665</v>
          </cell>
          <cell r="L32">
            <v>194.83333333333334</v>
          </cell>
          <cell r="M32">
            <v>192.63333333333335</v>
          </cell>
          <cell r="N32">
            <v>153.86666666666665</v>
          </cell>
        </row>
        <row r="33">
          <cell r="D33" t="str">
            <v xml:space="preserve"> 4th Quarter</v>
          </cell>
          <cell r="E33">
            <v>216.18386653333332</v>
          </cell>
          <cell r="F33">
            <v>208.88033333333331</v>
          </cell>
          <cell r="G33">
            <v>204.88166666666666</v>
          </cell>
          <cell r="H33">
            <v>151.9</v>
          </cell>
          <cell r="I33">
            <v>168.16666666666666</v>
          </cell>
          <cell r="J33">
            <v>293.63076666666666</v>
          </cell>
          <cell r="K33">
            <v>196.39966666666666</v>
          </cell>
          <cell r="L33">
            <v>191.43333333333331</v>
          </cell>
          <cell r="M33">
            <v>188.6</v>
          </cell>
          <cell r="N33">
            <v>170.66666666666666</v>
          </cell>
        </row>
        <row r="35">
          <cell r="B35">
            <v>2008</v>
          </cell>
          <cell r="D35" t="str">
            <v>January</v>
          </cell>
          <cell r="E35">
            <v>168.01856742000001</v>
          </cell>
          <cell r="F35">
            <v>154.26480000000001</v>
          </cell>
          <cell r="G35">
            <v>164.60299999999998</v>
          </cell>
          <cell r="H35">
            <v>155.19999999999999</v>
          </cell>
          <cell r="I35">
            <v>138.19999999999999</v>
          </cell>
          <cell r="J35">
            <v>239.82291000000004</v>
          </cell>
          <cell r="K35">
            <v>163.94200000000001</v>
          </cell>
          <cell r="L35">
            <v>199.3</v>
          </cell>
          <cell r="M35">
            <v>140.6</v>
          </cell>
          <cell r="N35">
            <v>150.19999999999999</v>
          </cell>
        </row>
        <row r="36">
          <cell r="D36" t="str">
            <v>February</v>
          </cell>
          <cell r="E36">
            <v>168.03263532000003</v>
          </cell>
          <cell r="F36">
            <v>152.2688</v>
          </cell>
          <cell r="G36">
            <v>178.36700000000002</v>
          </cell>
          <cell r="H36">
            <v>156.80000000000001</v>
          </cell>
          <cell r="I36">
            <v>120.4</v>
          </cell>
          <cell r="J36">
            <v>224.28335999999999</v>
          </cell>
          <cell r="K36">
            <v>169.02199999999999</v>
          </cell>
          <cell r="L36">
            <v>166.6</v>
          </cell>
          <cell r="M36">
            <v>140.1</v>
          </cell>
          <cell r="N36">
            <v>146.69999999999999</v>
          </cell>
        </row>
        <row r="37">
          <cell r="D37" t="str">
            <v>March</v>
          </cell>
          <cell r="E37">
            <v>177.98260538000002</v>
          </cell>
          <cell r="F37">
            <v>191.667</v>
          </cell>
          <cell r="G37">
            <v>147.71</v>
          </cell>
          <cell r="H37">
            <v>127.4</v>
          </cell>
          <cell r="I37">
            <v>147.30000000000001</v>
          </cell>
          <cell r="J37">
            <v>199.16239000000002</v>
          </cell>
          <cell r="K37">
            <v>193.20299999999997</v>
          </cell>
          <cell r="L37">
            <v>165.1</v>
          </cell>
          <cell r="M37">
            <v>153</v>
          </cell>
          <cell r="N37">
            <v>143.80000000000001</v>
          </cell>
        </row>
        <row r="38">
          <cell r="D38" t="str">
            <v>April</v>
          </cell>
          <cell r="E38">
            <v>171.95730503999999</v>
          </cell>
          <cell r="F38">
            <v>178.47820000000002</v>
          </cell>
          <cell r="G38">
            <v>145.70400000000001</v>
          </cell>
          <cell r="H38">
            <v>127.6</v>
          </cell>
          <cell r="I38">
            <v>124.7</v>
          </cell>
          <cell r="J38">
            <v>209.28071999999997</v>
          </cell>
          <cell r="K38">
            <v>170.50899999999999</v>
          </cell>
          <cell r="L38">
            <v>162.80000000000001</v>
          </cell>
          <cell r="M38">
            <v>154.6</v>
          </cell>
          <cell r="N38">
            <v>160</v>
          </cell>
        </row>
        <row r="39">
          <cell r="D39" t="str">
            <v>May</v>
          </cell>
          <cell r="E39">
            <v>165.68892678000003</v>
          </cell>
          <cell r="F39">
            <v>169.09370000000004</v>
          </cell>
          <cell r="G39">
            <v>151.815</v>
          </cell>
          <cell r="H39">
            <v>124.3</v>
          </cell>
          <cell r="I39">
            <v>144.5</v>
          </cell>
          <cell r="J39">
            <v>186.58394000000001</v>
          </cell>
          <cell r="K39">
            <v>177.30700000000002</v>
          </cell>
          <cell r="L39">
            <v>149.5</v>
          </cell>
          <cell r="M39">
            <v>154</v>
          </cell>
          <cell r="N39">
            <v>141.30000000000001</v>
          </cell>
        </row>
        <row r="40">
          <cell r="D40" t="str">
            <v>June</v>
          </cell>
          <cell r="E40">
            <v>158.36905414000003</v>
          </cell>
          <cell r="F40">
            <v>150.14080000000001</v>
          </cell>
          <cell r="G40">
            <v>154.37</v>
          </cell>
          <cell r="H40">
            <v>139</v>
          </cell>
          <cell r="I40">
            <v>138.69999999999999</v>
          </cell>
          <cell r="J40">
            <v>186.13057000000001</v>
          </cell>
          <cell r="K40">
            <v>185.988</v>
          </cell>
          <cell r="L40">
            <v>170.4</v>
          </cell>
          <cell r="M40">
            <v>160</v>
          </cell>
          <cell r="N40">
            <v>141.5</v>
          </cell>
        </row>
        <row r="41">
          <cell r="D41" t="str">
            <v>July</v>
          </cell>
          <cell r="E41">
            <v>164.98789884000007</v>
          </cell>
          <cell r="F41">
            <v>168.83020000000005</v>
          </cell>
          <cell r="G41">
            <v>132.833</v>
          </cell>
          <cell r="H41">
            <v>151.1</v>
          </cell>
          <cell r="I41">
            <v>141.19999999999999</v>
          </cell>
          <cell r="J41">
            <v>211.28362000000001</v>
          </cell>
          <cell r="K41">
            <v>184.17</v>
          </cell>
          <cell r="L41">
            <v>182.5</v>
          </cell>
          <cell r="M41">
            <v>149.80000000000001</v>
          </cell>
          <cell r="N41">
            <v>136</v>
          </cell>
        </row>
        <row r="42">
          <cell r="D42" t="str">
            <v>August</v>
          </cell>
          <cell r="E42">
            <v>175.69312446000004</v>
          </cell>
          <cell r="F42">
            <v>171.11910000000003</v>
          </cell>
          <cell r="G42">
            <v>151.66899999999998</v>
          </cell>
          <cell r="H42">
            <v>169.7</v>
          </cell>
          <cell r="I42">
            <v>171</v>
          </cell>
          <cell r="J42">
            <v>232.41118000000003</v>
          </cell>
          <cell r="K42">
            <v>170.11599999999999</v>
          </cell>
          <cell r="L42">
            <v>199.9</v>
          </cell>
          <cell r="M42">
            <v>182</v>
          </cell>
          <cell r="N42">
            <v>152</v>
          </cell>
        </row>
        <row r="43">
          <cell r="D43" t="str">
            <v>September</v>
          </cell>
          <cell r="E43">
            <v>162.11497641999998</v>
          </cell>
          <cell r="F43">
            <v>170.5915</v>
          </cell>
          <cell r="G43">
            <v>121.545</v>
          </cell>
          <cell r="H43">
            <v>117.2</v>
          </cell>
          <cell r="I43">
            <v>126.1</v>
          </cell>
          <cell r="J43">
            <v>195.63326000000001</v>
          </cell>
          <cell r="K43">
            <v>182.17500000000001</v>
          </cell>
          <cell r="L43">
            <v>166.7</v>
          </cell>
          <cell r="M43">
            <v>170</v>
          </cell>
          <cell r="N43">
            <v>138.6</v>
          </cell>
        </row>
        <row r="44">
          <cell r="D44" t="str">
            <v>October</v>
          </cell>
          <cell r="E44">
            <v>180.06060132000005</v>
          </cell>
          <cell r="F44">
            <v>180.21710000000002</v>
          </cell>
          <cell r="G44">
            <v>162.50100000000003</v>
          </cell>
          <cell r="H44">
            <v>125</v>
          </cell>
          <cell r="I44">
            <v>154.19999999999999</v>
          </cell>
          <cell r="J44">
            <v>230.97351000000003</v>
          </cell>
          <cell r="K44">
            <v>187.51599999999999</v>
          </cell>
          <cell r="L44">
            <v>170.7</v>
          </cell>
          <cell r="M44">
            <v>151.4</v>
          </cell>
          <cell r="N44">
            <v>142.1</v>
          </cell>
        </row>
        <row r="45">
          <cell r="D45" t="str">
            <v>November</v>
          </cell>
          <cell r="E45">
            <v>189.43822244000003</v>
          </cell>
          <cell r="F45">
            <v>181.57170000000002</v>
          </cell>
          <cell r="G45">
            <v>183.89699999999999</v>
          </cell>
          <cell r="H45">
            <v>146.19999999999999</v>
          </cell>
          <cell r="I45">
            <v>148.4</v>
          </cell>
          <cell r="J45">
            <v>242.48817000000003</v>
          </cell>
          <cell r="K45">
            <v>183.45600000000002</v>
          </cell>
          <cell r="L45">
            <v>202.2</v>
          </cell>
          <cell r="M45">
            <v>176.8</v>
          </cell>
          <cell r="N45">
            <v>157.69999999999999</v>
          </cell>
        </row>
        <row r="46">
          <cell r="D46" t="str">
            <v>December</v>
          </cell>
          <cell r="E46">
            <v>182.78348510000001</v>
          </cell>
          <cell r="F46">
            <v>190.02590000000001</v>
          </cell>
          <cell r="G46">
            <v>145.048</v>
          </cell>
          <cell r="H46">
            <v>142.5</v>
          </cell>
          <cell r="I46">
            <v>149.30000000000001</v>
          </cell>
          <cell r="J46">
            <v>234.38849999999999</v>
          </cell>
          <cell r="K46">
            <v>172.22499999999999</v>
          </cell>
          <cell r="L46">
            <v>168.5</v>
          </cell>
          <cell r="M46">
            <v>176.3</v>
          </cell>
          <cell r="N46">
            <v>160.69999999999999</v>
          </cell>
        </row>
        <row r="48">
          <cell r="B48">
            <v>2009</v>
          </cell>
          <cell r="C48" t="str">
            <v>(c)</v>
          </cell>
          <cell r="D48" t="str">
            <v>January</v>
          </cell>
          <cell r="E48">
            <v>172.76357159999998</v>
          </cell>
          <cell r="F48">
            <v>162.37709999999998</v>
          </cell>
          <cell r="G48">
            <v>171.19400000000002</v>
          </cell>
          <cell r="H48">
            <v>160.6</v>
          </cell>
          <cell r="I48">
            <v>143.80000000000001</v>
          </cell>
          <cell r="J48">
            <v>241.66030000000001</v>
          </cell>
          <cell r="K48">
            <v>139.70100000000002</v>
          </cell>
          <cell r="L48">
            <v>204.6</v>
          </cell>
          <cell r="M48">
            <v>144.69999999999999</v>
          </cell>
          <cell r="N48">
            <v>151.80000000000001</v>
          </cell>
        </row>
        <row r="49">
          <cell r="D49" t="str">
            <v>February</v>
          </cell>
          <cell r="E49">
            <v>174.12104650000003</v>
          </cell>
          <cell r="F49">
            <v>159.90360000000004</v>
          </cell>
          <cell r="G49">
            <v>189.82300000000004</v>
          </cell>
          <cell r="H49">
            <v>162</v>
          </cell>
          <cell r="I49">
            <v>125.1</v>
          </cell>
          <cell r="J49">
            <v>222.3887</v>
          </cell>
          <cell r="K49">
            <v>164.77800000000002</v>
          </cell>
          <cell r="L49">
            <v>168.1</v>
          </cell>
          <cell r="M49">
            <v>143.69999999999999</v>
          </cell>
          <cell r="N49">
            <v>149.6</v>
          </cell>
        </row>
        <row r="50">
          <cell r="D50" t="str">
            <v>March</v>
          </cell>
          <cell r="E50">
            <v>184.52219716000002</v>
          </cell>
          <cell r="F50">
            <v>202.29920000000001</v>
          </cell>
          <cell r="G50">
            <v>155.83400000000003</v>
          </cell>
          <cell r="H50">
            <v>131.69999999999999</v>
          </cell>
          <cell r="I50">
            <v>153.19999999999999</v>
          </cell>
          <cell r="J50">
            <v>198.59399999999999</v>
          </cell>
          <cell r="K50">
            <v>181.577</v>
          </cell>
          <cell r="L50">
            <v>167</v>
          </cell>
          <cell r="M50">
            <v>156.69999999999999</v>
          </cell>
          <cell r="N50">
            <v>146</v>
          </cell>
        </row>
        <row r="51">
          <cell r="D51" t="str">
            <v>April</v>
          </cell>
          <cell r="E51">
            <v>173.34135118000003</v>
          </cell>
          <cell r="F51">
            <v>187.29450000000003</v>
          </cell>
          <cell r="G51">
            <v>132.76600000000002</v>
          </cell>
          <cell r="H51">
            <v>130.4</v>
          </cell>
          <cell r="I51">
            <v>129.19999999999999</v>
          </cell>
          <cell r="J51">
            <v>205.76130000000001</v>
          </cell>
          <cell r="K51">
            <v>180.238</v>
          </cell>
          <cell r="L51">
            <v>161.5</v>
          </cell>
          <cell r="M51">
            <v>156.19999999999999</v>
          </cell>
          <cell r="N51">
            <v>161.69999999999999</v>
          </cell>
        </row>
        <row r="52">
          <cell r="D52" t="str">
            <v>May</v>
          </cell>
          <cell r="E52">
            <v>162.26835116000001</v>
          </cell>
          <cell r="F52">
            <v>177.26920000000001</v>
          </cell>
          <cell r="G52">
            <v>124.756</v>
          </cell>
          <cell r="H52">
            <v>126.2</v>
          </cell>
          <cell r="I52">
            <v>147.6</v>
          </cell>
          <cell r="J52">
            <v>183.23290000000003</v>
          </cell>
          <cell r="K52">
            <v>155.53100000000001</v>
          </cell>
          <cell r="L52">
            <v>148</v>
          </cell>
          <cell r="M52">
            <v>159.80000000000001</v>
          </cell>
          <cell r="N52">
            <v>141.69999999999999</v>
          </cell>
        </row>
        <row r="53">
          <cell r="D53" t="str">
            <v>June</v>
          </cell>
          <cell r="E53">
            <v>162.19702373999999</v>
          </cell>
          <cell r="F53">
            <v>158.91659999999999</v>
          </cell>
          <cell r="G53">
            <v>152.52700000000002</v>
          </cell>
          <cell r="H53">
            <v>143.30000000000001</v>
          </cell>
          <cell r="I53">
            <v>144.1</v>
          </cell>
          <cell r="J53">
            <v>184.14339999999999</v>
          </cell>
          <cell r="K53">
            <v>177.27300000000002</v>
          </cell>
          <cell r="L53">
            <v>168.8</v>
          </cell>
          <cell r="M53">
            <v>168.3</v>
          </cell>
          <cell r="N53">
            <v>150.4</v>
          </cell>
        </row>
        <row r="54">
          <cell r="D54" t="str">
            <v>July</v>
          </cell>
          <cell r="E54">
            <v>164.40888520000001</v>
          </cell>
          <cell r="F54">
            <v>178.25050000000002</v>
          </cell>
          <cell r="G54">
            <v>113.02799999999999</v>
          </cell>
          <cell r="H54">
            <v>155.69999999999999</v>
          </cell>
          <cell r="I54">
            <v>147.19999999999999</v>
          </cell>
          <cell r="J54">
            <v>209.5771</v>
          </cell>
          <cell r="K54">
            <v>172.04599999999999</v>
          </cell>
          <cell r="L54">
            <v>182.2</v>
          </cell>
          <cell r="M54">
            <v>153</v>
          </cell>
          <cell r="N54">
            <v>139.19999999999999</v>
          </cell>
        </row>
        <row r="55">
          <cell r="D55" t="str">
            <v>August</v>
          </cell>
          <cell r="E55">
            <v>184.01038464000004</v>
          </cell>
          <cell r="F55">
            <v>180.87129999999999</v>
          </cell>
          <cell r="G55">
            <v>165.35199999999998</v>
          </cell>
          <cell r="H55">
            <v>176</v>
          </cell>
          <cell r="I55">
            <v>177.9</v>
          </cell>
          <cell r="J55">
            <v>235.63840000000002</v>
          </cell>
          <cell r="K55">
            <v>164.28399999999999</v>
          </cell>
          <cell r="L55">
            <v>200.8</v>
          </cell>
          <cell r="M55">
            <v>186.5</v>
          </cell>
          <cell r="N55">
            <v>155</v>
          </cell>
        </row>
        <row r="56">
          <cell r="D56" t="str">
            <v>September</v>
          </cell>
          <cell r="E56">
            <v>168.09970554000003</v>
          </cell>
          <cell r="F56">
            <v>180.87350000000004</v>
          </cell>
          <cell r="G56">
            <v>125.76900000000002</v>
          </cell>
          <cell r="H56">
            <v>121</v>
          </cell>
          <cell r="I56">
            <v>130.5</v>
          </cell>
          <cell r="J56">
            <v>199.06119999999999</v>
          </cell>
          <cell r="K56">
            <v>166.66800000000001</v>
          </cell>
          <cell r="L56">
            <v>167.7</v>
          </cell>
          <cell r="M56">
            <v>175.1</v>
          </cell>
          <cell r="N56">
            <v>142.30000000000001</v>
          </cell>
        </row>
        <row r="57">
          <cell r="D57" t="str">
            <v>October</v>
          </cell>
          <cell r="E57">
            <v>188.65860950000001</v>
          </cell>
          <cell r="F57">
            <v>191.48870000000002</v>
          </cell>
          <cell r="G57">
            <v>166.75299999999999</v>
          </cell>
          <cell r="H57">
            <v>129.69999999999999</v>
          </cell>
          <cell r="I57">
            <v>160.4</v>
          </cell>
          <cell r="J57">
            <v>247.02120000000002</v>
          </cell>
          <cell r="K57">
            <v>178.86299999999997</v>
          </cell>
          <cell r="L57">
            <v>171.5</v>
          </cell>
          <cell r="M57">
            <v>156.19999999999999</v>
          </cell>
          <cell r="N57">
            <v>146.30000000000001</v>
          </cell>
        </row>
        <row r="58">
          <cell r="D58" t="str">
            <v>November</v>
          </cell>
          <cell r="E58">
            <v>198.72350976000004</v>
          </cell>
          <cell r="F58">
            <v>193.7081</v>
          </cell>
          <cell r="G58">
            <v>188.16</v>
          </cell>
          <cell r="H58">
            <v>151.9</v>
          </cell>
          <cell r="I58">
            <v>156.1</v>
          </cell>
          <cell r="J58">
            <v>255.58969999999999</v>
          </cell>
          <cell r="K58">
            <v>183.773</v>
          </cell>
          <cell r="L58">
            <v>204.6</v>
          </cell>
          <cell r="M58">
            <v>182.3</v>
          </cell>
          <cell r="N58">
            <v>169.8</v>
          </cell>
        </row>
        <row r="59">
          <cell r="D59" t="str">
            <v>December</v>
          </cell>
          <cell r="E59">
            <v>194.95722800000004</v>
          </cell>
          <cell r="F59">
            <v>202.25480000000005</v>
          </cell>
          <cell r="G59">
            <v>148.75300000000001</v>
          </cell>
          <cell r="H59">
            <v>148.4</v>
          </cell>
          <cell r="I59">
            <v>158.9</v>
          </cell>
          <cell r="J59">
            <v>258.91490000000005</v>
          </cell>
          <cell r="K59">
            <v>189.58599999999998</v>
          </cell>
          <cell r="L59">
            <v>172.3</v>
          </cell>
          <cell r="M59">
            <v>189</v>
          </cell>
          <cell r="N59">
            <v>169.7</v>
          </cell>
        </row>
        <row r="61">
          <cell r="B61">
            <v>2010</v>
          </cell>
          <cell r="C61" t="str">
            <v>(d)</v>
          </cell>
          <cell r="D61" t="str">
            <v>January</v>
          </cell>
          <cell r="E61">
            <v>180.6</v>
          </cell>
          <cell r="F61">
            <v>173.1</v>
          </cell>
          <cell r="G61">
            <v>167.5</v>
          </cell>
          <cell r="H61">
            <v>168.8</v>
          </cell>
          <cell r="I61">
            <v>152.9</v>
          </cell>
          <cell r="J61">
            <v>253.7</v>
          </cell>
          <cell r="K61">
            <v>155.69999999999999</v>
          </cell>
          <cell r="L61">
            <v>213.6</v>
          </cell>
          <cell r="M61">
            <v>153.69999999999999</v>
          </cell>
          <cell r="N61">
            <v>165.3</v>
          </cell>
        </row>
        <row r="62">
          <cell r="D62" t="str">
            <v>February</v>
          </cell>
          <cell r="E62">
            <v>184.1</v>
          </cell>
          <cell r="F62">
            <v>171.1</v>
          </cell>
          <cell r="G62">
            <v>191</v>
          </cell>
          <cell r="H62">
            <v>171.1</v>
          </cell>
          <cell r="I62">
            <v>133.5</v>
          </cell>
          <cell r="J62">
            <v>241.7</v>
          </cell>
          <cell r="K62">
            <v>177.7</v>
          </cell>
          <cell r="L62">
            <v>176.1</v>
          </cell>
          <cell r="M62">
            <v>152.30000000000001</v>
          </cell>
          <cell r="N62">
            <v>162.5</v>
          </cell>
        </row>
        <row r="63">
          <cell r="D63" t="str">
            <v>March</v>
          </cell>
          <cell r="E63">
            <v>195.6</v>
          </cell>
          <cell r="F63">
            <v>216.6</v>
          </cell>
          <cell r="G63">
            <v>157.9</v>
          </cell>
          <cell r="H63">
            <v>139</v>
          </cell>
          <cell r="I63">
            <v>164</v>
          </cell>
          <cell r="J63">
            <v>215</v>
          </cell>
          <cell r="K63">
            <v>192.1</v>
          </cell>
          <cell r="L63">
            <v>174.7</v>
          </cell>
          <cell r="M63">
            <v>165.9</v>
          </cell>
          <cell r="N63">
            <v>160</v>
          </cell>
        </row>
        <row r="64">
          <cell r="D64" t="str">
            <v>April</v>
          </cell>
          <cell r="E64">
            <v>186.6</v>
          </cell>
          <cell r="F64">
            <v>200.3</v>
          </cell>
          <cell r="G64">
            <v>134.6</v>
          </cell>
          <cell r="H64">
            <v>137.4</v>
          </cell>
          <cell r="I64">
            <v>138</v>
          </cell>
          <cell r="J64">
            <v>224.5</v>
          </cell>
          <cell r="K64">
            <v>202.2</v>
          </cell>
          <cell r="L64">
            <v>169.1</v>
          </cell>
          <cell r="M64">
            <v>190.2</v>
          </cell>
          <cell r="N64">
            <v>176.2</v>
          </cell>
        </row>
        <row r="65">
          <cell r="D65" t="str">
            <v>May</v>
          </cell>
          <cell r="E65">
            <v>177.5</v>
          </cell>
          <cell r="F65">
            <v>189.3</v>
          </cell>
          <cell r="G65">
            <v>136.4</v>
          </cell>
          <cell r="H65">
            <v>134.19999999999999</v>
          </cell>
          <cell r="I65">
            <v>157.19999999999999</v>
          </cell>
          <cell r="J65">
            <v>215.3</v>
          </cell>
          <cell r="K65">
            <v>182.3</v>
          </cell>
          <cell r="L65">
            <v>157.30000000000001</v>
          </cell>
          <cell r="M65">
            <v>169</v>
          </cell>
          <cell r="N65">
            <v>155.69999999999999</v>
          </cell>
        </row>
        <row r="66">
          <cell r="D66" t="str">
            <v>June</v>
          </cell>
          <cell r="E66">
            <v>180.56158139999999</v>
          </cell>
          <cell r="F66">
            <v>169.62299999999999</v>
          </cell>
          <cell r="G66">
            <v>171.542</v>
          </cell>
          <cell r="H66">
            <v>153.6</v>
          </cell>
          <cell r="I66">
            <v>153.80000000000001</v>
          </cell>
          <cell r="J66">
            <v>227.78719999999998</v>
          </cell>
          <cell r="K66">
            <v>210.07799999999997</v>
          </cell>
          <cell r="L66">
            <v>179.7</v>
          </cell>
          <cell r="M66">
            <v>177.6</v>
          </cell>
          <cell r="N66">
            <v>166</v>
          </cell>
        </row>
        <row r="67">
          <cell r="D67" t="str">
            <v>July</v>
          </cell>
          <cell r="E67">
            <v>177.12379210000003</v>
          </cell>
          <cell r="F67">
            <v>190.55529999999996</v>
          </cell>
          <cell r="G67">
            <v>114.566</v>
          </cell>
          <cell r="H67">
            <v>165.1</v>
          </cell>
          <cell r="I67">
            <v>155.4</v>
          </cell>
          <cell r="J67">
            <v>231.93920000000003</v>
          </cell>
          <cell r="K67">
            <v>212.50799999999998</v>
          </cell>
          <cell r="L67">
            <v>193.4</v>
          </cell>
          <cell r="M67">
            <v>166.9</v>
          </cell>
          <cell r="N67">
            <v>147.1</v>
          </cell>
        </row>
        <row r="68">
          <cell r="D68" t="str">
            <v>August</v>
          </cell>
          <cell r="E68">
            <v>199.7</v>
          </cell>
          <cell r="F68">
            <v>193</v>
          </cell>
          <cell r="G68">
            <v>166.9</v>
          </cell>
          <cell r="H68">
            <v>186</v>
          </cell>
          <cell r="I68">
            <v>188.2</v>
          </cell>
          <cell r="J68">
            <v>267.8</v>
          </cell>
          <cell r="K68">
            <v>194.4</v>
          </cell>
          <cell r="L68">
            <v>213.2</v>
          </cell>
          <cell r="M68">
            <v>228.2</v>
          </cell>
          <cell r="N68">
            <v>164.3</v>
          </cell>
        </row>
        <row r="69">
          <cell r="D69" t="str">
            <v>September</v>
          </cell>
          <cell r="E69">
            <v>182</v>
          </cell>
          <cell r="F69">
            <v>193.40069999999997</v>
          </cell>
          <cell r="G69">
            <v>137.601</v>
          </cell>
          <cell r="H69">
            <v>128.30000000000001</v>
          </cell>
          <cell r="I69">
            <v>137.80000000000001</v>
          </cell>
          <cell r="J69">
            <v>221.13690000000003</v>
          </cell>
          <cell r="K69">
            <v>193.33699999999999</v>
          </cell>
          <cell r="L69">
            <v>177.9</v>
          </cell>
          <cell r="M69">
            <v>182.8</v>
          </cell>
          <cell r="N69">
            <v>150.19999999999999</v>
          </cell>
        </row>
        <row r="70">
          <cell r="D70" t="str">
            <v>October</v>
          </cell>
          <cell r="E70">
            <v>211.9</v>
          </cell>
          <cell r="F70">
            <v>204.75890000000001</v>
          </cell>
          <cell r="G70">
            <v>202.85800000000003</v>
          </cell>
          <cell r="H70">
            <v>137.19999999999999</v>
          </cell>
          <cell r="I70">
            <v>169.9</v>
          </cell>
          <cell r="J70">
            <v>292.40609999999998</v>
          </cell>
          <cell r="K70">
            <v>201.44399999999999</v>
          </cell>
          <cell r="L70">
            <v>178.9</v>
          </cell>
          <cell r="M70">
            <v>168.2</v>
          </cell>
          <cell r="N70">
            <v>154.19999999999999</v>
          </cell>
        </row>
        <row r="71">
          <cell r="D71" t="str">
            <v>November</v>
          </cell>
          <cell r="E71">
            <v>221.38217829999996</v>
          </cell>
          <cell r="F71">
            <v>207.12009999999998</v>
          </cell>
          <cell r="G71">
            <v>230.33500000000001</v>
          </cell>
          <cell r="H71">
            <v>160.9</v>
          </cell>
          <cell r="I71">
            <v>165.4</v>
          </cell>
          <cell r="J71">
            <v>292.48520000000002</v>
          </cell>
          <cell r="K71">
            <v>187.40800000000002</v>
          </cell>
          <cell r="L71">
            <v>214.5</v>
          </cell>
          <cell r="M71">
            <v>196.5</v>
          </cell>
          <cell r="N71">
            <v>178.6</v>
          </cell>
        </row>
        <row r="72">
          <cell r="D72" t="str">
            <v>December</v>
          </cell>
          <cell r="E72">
            <v>215.30822099999995</v>
          </cell>
          <cell r="F72">
            <v>214.76199999999997</v>
          </cell>
          <cell r="G72">
            <v>181.452</v>
          </cell>
          <cell r="H72">
            <v>157.6</v>
          </cell>
          <cell r="I72">
            <v>169.2</v>
          </cell>
          <cell r="J72">
            <v>296.00099999999998</v>
          </cell>
          <cell r="K72">
            <v>200.34700000000001</v>
          </cell>
          <cell r="L72">
            <v>180.9</v>
          </cell>
          <cell r="M72">
            <v>201.1</v>
          </cell>
          <cell r="N72">
            <v>179.2</v>
          </cell>
        </row>
        <row r="74">
          <cell r="B74" t="str">
            <v xml:space="preserve">(a) The Private Sector Monthly Industrial Production Volume Index is calculated on the basis of information received </v>
          </cell>
          <cell r="L74" t="str">
            <v>Source: Central Bank of Sri Lanka</v>
          </cell>
        </row>
        <row r="75">
          <cell r="B75" t="str">
            <v xml:space="preserve">      from 150 major industrial firms, both in the BOI and Non-BOI Sectors.</v>
          </cell>
        </row>
        <row r="76">
          <cell r="B76" t="str">
            <v>(b) The weights used for the compilation of Private Sector Industrial Production Volume Index have been adjusted based on the Industrial Survey</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524</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8047-B675-4DC8-A9A8-53EACE0C7AEF}">
  <dimension ref="A1:F26"/>
  <sheetViews>
    <sheetView showGridLines="0" tabSelected="1" zoomScale="115" zoomScaleNormal="115" workbookViewId="0">
      <pane ySplit="6" topLeftCell="A7" activePane="bottomLeft" state="frozen"/>
      <selection pane="bottomLeft" activeCell="A2" sqref="A2:B2"/>
    </sheetView>
  </sheetViews>
  <sheetFormatPr defaultColWidth="9.140625" defaultRowHeight="21.75" customHeight="1"/>
  <cols>
    <col min="1" max="1" width="73.28515625" style="483" bestFit="1" customWidth="1"/>
    <col min="2" max="2" width="18.5703125" style="483" customWidth="1"/>
    <col min="3" max="16384" width="9.140625" style="483"/>
  </cols>
  <sheetData>
    <row r="1" spans="1:6" s="486" customFormat="1" ht="42.75" customHeight="1">
      <c r="A1" s="676" t="s">
        <v>696</v>
      </c>
      <c r="B1" s="677"/>
    </row>
    <row r="2" spans="1:6" ht="20.25">
      <c r="A2" s="675" t="s">
        <v>695</v>
      </c>
      <c r="B2" s="675"/>
    </row>
    <row r="3" spans="1:6" s="486" customFormat="1" ht="15.75">
      <c r="A3" s="674" t="s">
        <v>694</v>
      </c>
      <c r="B3" s="674"/>
    </row>
    <row r="4" spans="1:6" s="486" customFormat="1" ht="18.75">
      <c r="A4" s="673" t="s">
        <v>693</v>
      </c>
      <c r="B4" s="673"/>
    </row>
    <row r="5" spans="1:6" s="486" customFormat="1" ht="18.75">
      <c r="A5" s="672"/>
      <c r="B5" s="672"/>
    </row>
    <row r="6" spans="1:6" ht="31.5">
      <c r="A6" s="839" t="s">
        <v>692</v>
      </c>
      <c r="B6" s="840" t="s">
        <v>691</v>
      </c>
    </row>
    <row r="7" spans="1:6" ht="21.75" customHeight="1">
      <c r="A7" s="841" t="s">
        <v>27</v>
      </c>
      <c r="B7" s="842">
        <v>101</v>
      </c>
      <c r="E7" s="485"/>
      <c r="F7" s="484"/>
    </row>
    <row r="8" spans="1:6" ht="21.75" customHeight="1">
      <c r="A8" s="843" t="s">
        <v>690</v>
      </c>
      <c r="B8" s="844">
        <v>102</v>
      </c>
      <c r="E8" s="485"/>
      <c r="F8" s="484"/>
    </row>
    <row r="9" spans="1:6" ht="21.75" customHeight="1">
      <c r="A9" s="841" t="s">
        <v>689</v>
      </c>
      <c r="B9" s="842">
        <v>103</v>
      </c>
      <c r="E9" s="485"/>
      <c r="F9" s="484"/>
    </row>
    <row r="10" spans="1:6" ht="21.75" customHeight="1">
      <c r="A10" s="843" t="s">
        <v>688</v>
      </c>
      <c r="B10" s="844">
        <v>104</v>
      </c>
      <c r="E10" s="485"/>
      <c r="F10" s="484"/>
    </row>
    <row r="11" spans="1:6" ht="21.75" customHeight="1">
      <c r="A11" s="841" t="s">
        <v>353</v>
      </c>
      <c r="B11" s="842">
        <v>105</v>
      </c>
      <c r="E11" s="485"/>
      <c r="F11" s="484"/>
    </row>
    <row r="12" spans="1:6" ht="21.75" customHeight="1">
      <c r="A12" s="843" t="s">
        <v>718</v>
      </c>
      <c r="B12" s="844">
        <v>106</v>
      </c>
      <c r="E12" s="485"/>
      <c r="F12" s="484"/>
    </row>
    <row r="13" spans="1:6" ht="21.75" customHeight="1">
      <c r="A13" s="841" t="s">
        <v>687</v>
      </c>
      <c r="B13" s="842">
        <v>107</v>
      </c>
      <c r="E13" s="485"/>
      <c r="F13" s="484"/>
    </row>
    <row r="14" spans="1:6" ht="21.75" customHeight="1">
      <c r="A14" s="843" t="s">
        <v>686</v>
      </c>
      <c r="B14" s="844">
        <v>108</v>
      </c>
      <c r="E14" s="485"/>
      <c r="F14" s="484"/>
    </row>
    <row r="15" spans="1:6" ht="21.75" customHeight="1">
      <c r="A15" s="841" t="s">
        <v>685</v>
      </c>
      <c r="B15" s="842">
        <v>109</v>
      </c>
      <c r="E15" s="485"/>
      <c r="F15" s="484"/>
    </row>
    <row r="16" spans="1:6" ht="21.75" customHeight="1">
      <c r="A16" s="843" t="s">
        <v>684</v>
      </c>
      <c r="B16" s="844">
        <v>110</v>
      </c>
      <c r="E16" s="485"/>
      <c r="F16" s="484"/>
    </row>
    <row r="17" spans="1:6" ht="21.75" customHeight="1">
      <c r="A17" s="841" t="s">
        <v>683</v>
      </c>
      <c r="B17" s="842">
        <v>111</v>
      </c>
      <c r="E17" s="485"/>
      <c r="F17" s="484"/>
    </row>
    <row r="18" spans="1:6" ht="21.75" customHeight="1">
      <c r="A18" s="843" t="s">
        <v>682</v>
      </c>
      <c r="B18" s="844">
        <v>112</v>
      </c>
      <c r="E18" s="485"/>
      <c r="F18" s="484"/>
    </row>
    <row r="19" spans="1:6" ht="21.75" customHeight="1">
      <c r="A19" s="841" t="s">
        <v>719</v>
      </c>
      <c r="B19" s="842">
        <v>113</v>
      </c>
      <c r="E19" s="485"/>
      <c r="F19" s="484"/>
    </row>
    <row r="20" spans="1:6" ht="21.75" customHeight="1">
      <c r="A20" s="843" t="s">
        <v>720</v>
      </c>
      <c r="B20" s="844">
        <v>114</v>
      </c>
      <c r="E20" s="485"/>
      <c r="F20" s="484"/>
    </row>
    <row r="21" spans="1:6" ht="21.75" customHeight="1">
      <c r="A21" s="841" t="s">
        <v>681</v>
      </c>
      <c r="B21" s="842">
        <v>115</v>
      </c>
      <c r="E21" s="485"/>
      <c r="F21" s="484"/>
    </row>
    <row r="22" spans="1:6" ht="21.75" customHeight="1">
      <c r="A22" s="843" t="s">
        <v>465</v>
      </c>
      <c r="B22" s="844">
        <v>116</v>
      </c>
      <c r="E22" s="485"/>
      <c r="F22" s="484"/>
    </row>
    <row r="23" spans="1:6" ht="21.75" customHeight="1">
      <c r="A23" s="841" t="s">
        <v>680</v>
      </c>
      <c r="B23" s="842">
        <v>117</v>
      </c>
      <c r="E23" s="485"/>
      <c r="F23" s="484"/>
    </row>
    <row r="24" spans="1:6" ht="21.75" customHeight="1">
      <c r="A24" s="843" t="s">
        <v>679</v>
      </c>
      <c r="B24" s="844">
        <v>118</v>
      </c>
      <c r="E24" s="485"/>
      <c r="F24" s="484"/>
    </row>
    <row r="25" spans="1:6" ht="21.75" customHeight="1">
      <c r="A25" s="841" t="s">
        <v>81</v>
      </c>
      <c r="B25" s="842">
        <v>119</v>
      </c>
      <c r="E25" s="485"/>
      <c r="F25" s="484"/>
    </row>
    <row r="26" spans="1:6" ht="21.75" customHeight="1">
      <c r="A26" s="843" t="s">
        <v>678</v>
      </c>
      <c r="B26" s="844">
        <v>120</v>
      </c>
      <c r="E26" s="485"/>
      <c r="F26" s="484"/>
    </row>
  </sheetData>
  <mergeCells count="5">
    <mergeCell ref="A5:B5"/>
    <mergeCell ref="A4:B4"/>
    <mergeCell ref="A3:B3"/>
    <mergeCell ref="A2:B2"/>
    <mergeCell ref="A1:B1"/>
  </mergeCells>
  <hyperlinks>
    <hyperlink ref="A7" location="'101 වැනි සංඛ්‍යා සටහන'!A1" display="ආර්ථික වර්ගීකරණයට අනුව රාජ්‍ය මූල්‍ය කටයුතු" xr:uid="{43036B53-55D5-4461-BF33-8EC4174E3959}"/>
    <hyperlink ref="A8" location="'102 වැනි සංඛ්‍යා සටහන'!A1" display="ආර්ථික වර්ගීකරණයට අනුව රජයේ ආදායම" xr:uid="{B19D8700-6BD5-410E-8120-217C87D75723}"/>
    <hyperlink ref="A9" location="'103 වැනි සංඛ්‍යා සටහන'!A1" display="ආර්ථික වර්ගීකරණයට අනුව රජයේ වියදම සහ ආපසු ගෙවීම් අඩු කළ පසු ණය දීම්" xr:uid="{E3AE6676-F0D9-4187-A3EE-22D166F2DFB1}"/>
    <hyperlink ref="A10" location="'104 වැනි සංඛ්‍යා සටහන'!A1" display="කාර්යයන් අනුව රජයේ වියදම සහ ණය දීම් වර්ගීකරණය" xr:uid="{201FBB76-5200-45F3-BF84-D110AB931A9A}"/>
    <hyperlink ref="A11" location="'105 වැනි සංඛ්‍යා සටහන'!A1" display="ශ්‍රී ලංකා ආණ්ඩුවේ සම්මත වියදම - 2024" xr:uid="{18B58AED-9567-4D65-B6E5-4AC73A6B4BB4}"/>
    <hyperlink ref="A12" location="'106 වැනි සංඛ්‍යා සටහන'!A1" display="ශ්‍රී ලංකා ආණ්ඩුවේ සම්මත වියදම - 2025" xr:uid="{9227866E-B9B1-4B42-ABA1-00105B30E1C4}"/>
    <hyperlink ref="A13" location="'107 වැනි සංඛ්‍යා සටහන'!A1" display="රාජ්‍ය සංස්ථාවන්ට සහ ව්‍යවස්ථාපිත මණ්ඩලවලට කරන ලද වර්තන පැවරුම්" xr:uid="{CBA58F72-92B3-43E9-AD75-7A55B05402FE}"/>
    <hyperlink ref="A14" location="'108 වැනි සංඛ්‍යා සටහන'!A1" display="රාජ්‍ය සංස්ථාවන්ට සහ ව්‍යවස්ථාපිත මණ්ඩලවලට කරන ලද ප්‍රාග්ධන පැවරුම්" xr:uid="{FB13935A-8328-488D-AAC0-405E95EEDE4A}"/>
    <hyperlink ref="A15" location="'109 වැනි සංඛ්‍යා සටහන '!A1" display="මධ්‍යම රජයේ නොපියවූ ණය සංයුතිය (වසර අවසානයේ දී)" xr:uid="{2DD62AA3-3A81-4F7B-8E14-67312674D8D5}"/>
    <hyperlink ref="A16" location="'110  වැනි සංඛ්‍යා සටහන'!A1" display="මධ්‍යම රජයේ ණය අයිතිය (වසර අවසානයේ දී)" xr:uid="{525F751B-21B5-4A0E-B3EF-C83503F24B25}"/>
    <hyperlink ref="A17" location="'111  වැනි සංඛ්‍යා සටහන '!A1" display="භාණ්ඩාගාර බිල්පත් හිමිකම (වසර අවසානයේ දී)" xr:uid="{90FED030-D626-41A2-A065-9CD02EF060EA}"/>
    <hyperlink ref="A18" location="'112 වැනි සංඛ්‍යා සටහන'!Print_Area" display="භාණ්ඩාගාර බැඳුම්කරවල හිමිකම (වසර අවසානයේ දී)" xr:uid="{069D556D-AAF8-4AB1-8FDD-61CA1CA06500}"/>
    <hyperlink ref="A19" location="'113 වැනි සංඛ්‍යා සටහන'!A1" display="රුපියල් ණය හිමිකම් " xr:uid="{E1D9B71D-A939-4C7F-8330-F29EA924D4D5}"/>
    <hyperlink ref="A20" location="'114 වැනි සංඛ්‍යා සටහන'!A1" display="හිමිකම් අනුව පියවීමට ඇති විදේශ ණය " xr:uid="{0A895C8A-0E56-4F3F-9780-F047AF21D2D0}"/>
    <hyperlink ref="A21" location="'115 වැනි සංඛ්‍යා සටහන'!A1" display="ශුද්ධ විදේශාධාර ලැබීම්" xr:uid="{12F26B45-1862-493B-8F6E-9896308BA860}"/>
    <hyperlink ref="A22" location="'116 වැනි සංඛ්‍යා සටහන'!A1" display="නොපියවූ රාජ්‍ය ණය (වසර අවසානයේ දී)" xr:uid="{96314859-E06C-4385-B623-65E05161839D}"/>
    <hyperlink ref="A23" location="'117 වැනි සංඛ්‍යා  සටහන'!A1" display="මධ්‍යම රජයේ ණය සේවාකරණ ගෙවීම්" xr:uid="{9BF4C3A0-1BDB-47C4-B136-E21B1C190B2B}"/>
    <hyperlink ref="A24" location="'118 වැනි සංඛ්‍යා  සටහන'!A1" display="මධ්‍යම රජයේ ණය පිළිබඳ දර්ශක" xr:uid="{BDD40A39-3281-4AF2-ABB2-C0FD46F8FD1C}"/>
    <hyperlink ref="A25" location="'119  වැනි සංඛ්‍යා සටහන'!A1" display="පළාත් සභාවල අයවැය තත්ත්වය" xr:uid="{BB360439-8F03-4655-9013-579636C42040}"/>
    <hyperlink ref="A26" location="'120  වැනි සංඛ්‍යා සටහන'!A1" display="ඒකාබද්ධ අයවැය" xr:uid="{A26AFB0C-C297-4B3F-B8AF-E38487AFBD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64"/>
  <sheetViews>
    <sheetView showGridLines="0" zoomScale="85" zoomScaleNormal="85" zoomScaleSheetLayoutView="100" workbookViewId="0">
      <pane xSplit="2" ySplit="8" topLeftCell="I9" activePane="bottomRight" state="frozen"/>
      <selection activeCell="D44" sqref="D44"/>
      <selection pane="topRight" activeCell="D44" sqref="D44"/>
      <selection pane="bottomLeft" activeCell="D44" sqref="D44"/>
      <selection pane="bottomRight"/>
    </sheetView>
  </sheetViews>
  <sheetFormatPr defaultColWidth="12.42578125" defaultRowHeight="13.5"/>
  <cols>
    <col min="1" max="1" width="3.28515625" style="2" customWidth="1"/>
    <col min="2" max="2" width="51.85546875" style="2" customWidth="1"/>
    <col min="3" max="3" width="16.140625" style="2" hidden="1" customWidth="1"/>
    <col min="4" max="4" width="16.5703125" style="2" customWidth="1"/>
    <col min="5" max="5" width="15.28515625" style="2" customWidth="1"/>
    <col min="6" max="6" width="16" style="2" customWidth="1"/>
    <col min="7" max="8" width="15" style="2" customWidth="1"/>
    <col min="9" max="9" width="14.85546875" style="2" customWidth="1"/>
    <col min="10" max="10" width="14.28515625" style="2" customWidth="1"/>
    <col min="11" max="11" width="15.28515625" style="7" customWidth="1"/>
    <col min="12" max="12" width="15" style="2" customWidth="1"/>
    <col min="13" max="13" width="14.7109375" style="2" customWidth="1"/>
    <col min="14" max="14" width="15.7109375" style="2" customWidth="1"/>
    <col min="15" max="16384" width="12.42578125" style="2"/>
  </cols>
  <sheetData>
    <row r="1" spans="2:16">
      <c r="B1" s="9"/>
      <c r="C1" s="9"/>
      <c r="D1" s="9"/>
      <c r="E1" s="9"/>
      <c r="F1" s="9"/>
      <c r="G1" s="9"/>
      <c r="H1" s="9"/>
      <c r="I1" s="9"/>
      <c r="J1" s="9"/>
      <c r="K1" s="10"/>
      <c r="L1" s="9"/>
      <c r="M1" s="9"/>
    </row>
    <row r="2" spans="2:16" ht="15.75">
      <c r="B2" s="145" t="s">
        <v>26</v>
      </c>
      <c r="C2" s="17"/>
      <c r="D2" s="17"/>
      <c r="E2" s="17"/>
      <c r="F2" s="17"/>
      <c r="G2" s="17"/>
      <c r="H2" s="17"/>
      <c r="I2" s="17"/>
      <c r="J2" s="19"/>
      <c r="K2" s="20"/>
      <c r="L2" s="146"/>
      <c r="N2" s="146" t="s">
        <v>174</v>
      </c>
    </row>
    <row r="3" spans="2:16" ht="15.75">
      <c r="B3" s="17"/>
      <c r="C3" s="17"/>
      <c r="D3" s="17"/>
      <c r="E3" s="17"/>
      <c r="F3" s="17"/>
      <c r="G3" s="17"/>
      <c r="H3" s="17"/>
      <c r="I3" s="17"/>
      <c r="J3" s="17"/>
      <c r="K3" s="18"/>
      <c r="L3" s="17"/>
      <c r="M3" s="17"/>
      <c r="N3" s="496" t="s">
        <v>407</v>
      </c>
    </row>
    <row r="4" spans="2:16" ht="21.75" customHeight="1">
      <c r="B4" s="684" t="s">
        <v>27</v>
      </c>
      <c r="C4" s="684"/>
      <c r="D4" s="684"/>
      <c r="E4" s="684"/>
      <c r="F4" s="684"/>
      <c r="G4" s="684"/>
      <c r="H4" s="684"/>
      <c r="I4" s="684"/>
      <c r="J4" s="684"/>
      <c r="K4" s="684"/>
      <c r="L4" s="684"/>
      <c r="M4" s="684"/>
    </row>
    <row r="5" spans="2:16" ht="15">
      <c r="B5" s="17"/>
      <c r="C5" s="17"/>
      <c r="D5" s="17"/>
      <c r="E5" s="17"/>
      <c r="F5" s="17"/>
      <c r="G5" s="17"/>
      <c r="H5" s="17"/>
      <c r="I5" s="17"/>
      <c r="J5" s="21"/>
      <c r="K5" s="22"/>
      <c r="L5" s="21"/>
      <c r="N5" s="109" t="s">
        <v>28</v>
      </c>
    </row>
    <row r="6" spans="2:16">
      <c r="B6" s="685" t="s">
        <v>40</v>
      </c>
      <c r="C6" s="688">
        <v>2013</v>
      </c>
      <c r="D6" s="688">
        <v>2014</v>
      </c>
      <c r="E6" s="688">
        <v>2015</v>
      </c>
      <c r="F6" s="688">
        <v>2016</v>
      </c>
      <c r="G6" s="688">
        <v>2017</v>
      </c>
      <c r="H6" s="688">
        <v>2018</v>
      </c>
      <c r="I6" s="688" t="s">
        <v>35</v>
      </c>
      <c r="J6" s="688">
        <v>2020</v>
      </c>
      <c r="K6" s="262"/>
      <c r="L6" s="678">
        <v>2022</v>
      </c>
      <c r="M6" s="689">
        <v>2023</v>
      </c>
      <c r="N6" s="678" t="s">
        <v>350</v>
      </c>
    </row>
    <row r="7" spans="2:16" ht="12.75" customHeight="1">
      <c r="B7" s="686"/>
      <c r="C7" s="679"/>
      <c r="D7" s="679"/>
      <c r="E7" s="679"/>
      <c r="F7" s="679"/>
      <c r="G7" s="679"/>
      <c r="H7" s="679"/>
      <c r="I7" s="679"/>
      <c r="J7" s="679"/>
      <c r="K7" s="263">
        <v>2021</v>
      </c>
      <c r="L7" s="679"/>
      <c r="M7" s="690"/>
      <c r="N7" s="679"/>
    </row>
    <row r="8" spans="2:16" ht="14.1" customHeight="1">
      <c r="B8" s="687"/>
      <c r="C8" s="680"/>
      <c r="D8" s="680"/>
      <c r="E8" s="680"/>
      <c r="F8" s="680"/>
      <c r="G8" s="680"/>
      <c r="H8" s="680"/>
      <c r="I8" s="680"/>
      <c r="J8" s="680"/>
      <c r="K8" s="264"/>
      <c r="L8" s="680"/>
      <c r="M8" s="691"/>
      <c r="N8" s="680"/>
    </row>
    <row r="9" spans="2:16" s="1" customFormat="1">
      <c r="B9" s="8" t="s">
        <v>82</v>
      </c>
      <c r="C9" s="270">
        <v>1153306</v>
      </c>
      <c r="D9" s="270">
        <v>1204621</v>
      </c>
      <c r="E9" s="270">
        <v>1460892</v>
      </c>
      <c r="F9" s="270">
        <v>1693558.4428161301</v>
      </c>
      <c r="G9" s="270">
        <v>1839562</v>
      </c>
      <c r="H9" s="270">
        <v>1932459</v>
      </c>
      <c r="I9" s="270">
        <v>1898807.9570000002</v>
      </c>
      <c r="J9" s="270">
        <v>1373308</v>
      </c>
      <c r="K9" s="271">
        <v>1463810.34729942</v>
      </c>
      <c r="L9" s="271">
        <v>2012589</v>
      </c>
      <c r="M9" s="272">
        <v>3074324.0250308798</v>
      </c>
      <c r="N9" s="265">
        <v>4090808.2093300503</v>
      </c>
      <c r="O9" s="3"/>
      <c r="P9" s="495"/>
    </row>
    <row r="10" spans="2:16" s="1" customFormat="1">
      <c r="B10" s="11" t="s">
        <v>83</v>
      </c>
      <c r="C10" s="273">
        <v>1137447</v>
      </c>
      <c r="D10" s="273">
        <v>1195206</v>
      </c>
      <c r="E10" s="273">
        <v>1454878</v>
      </c>
      <c r="F10" s="273">
        <v>1686062.4695017401</v>
      </c>
      <c r="G10" s="273">
        <v>1831531</v>
      </c>
      <c r="H10" s="273">
        <v>1919973</v>
      </c>
      <c r="I10" s="273">
        <v>1890898.5530000001</v>
      </c>
      <c r="J10" s="273">
        <v>1367960</v>
      </c>
      <c r="K10" s="274">
        <v>1457070.80204759</v>
      </c>
      <c r="L10" s="274">
        <v>1979184</v>
      </c>
      <c r="M10" s="272">
        <v>3048822.20803088</v>
      </c>
      <c r="N10" s="265">
        <v>4030838.3020325103</v>
      </c>
      <c r="O10" s="3"/>
      <c r="P10" s="495"/>
    </row>
    <row r="11" spans="2:16">
      <c r="B11" s="12" t="s">
        <v>24</v>
      </c>
      <c r="C11" s="275">
        <v>1005895</v>
      </c>
      <c r="D11" s="275">
        <v>1050362</v>
      </c>
      <c r="E11" s="275">
        <v>1355779</v>
      </c>
      <c r="F11" s="275">
        <v>1463688.86065882</v>
      </c>
      <c r="G11" s="275">
        <v>1670178</v>
      </c>
      <c r="H11" s="275">
        <v>1712318</v>
      </c>
      <c r="I11" s="275">
        <v>1734924.601</v>
      </c>
      <c r="J11" s="275">
        <v>1216542</v>
      </c>
      <c r="K11" s="276">
        <v>1298019.0599518099</v>
      </c>
      <c r="L11" s="276">
        <v>1751132</v>
      </c>
      <c r="M11" s="277">
        <v>2720563.0533356299</v>
      </c>
      <c r="N11" s="266">
        <v>3704577</v>
      </c>
      <c r="O11" s="3"/>
      <c r="P11" s="495"/>
    </row>
    <row r="12" spans="2:16">
      <c r="B12" s="12" t="s">
        <v>25</v>
      </c>
      <c r="C12" s="275">
        <v>131552</v>
      </c>
      <c r="D12" s="275">
        <v>144844</v>
      </c>
      <c r="E12" s="275">
        <v>99099</v>
      </c>
      <c r="F12" s="275">
        <v>222373.60884292002</v>
      </c>
      <c r="G12" s="275">
        <v>161353</v>
      </c>
      <c r="H12" s="275">
        <v>207656</v>
      </c>
      <c r="I12" s="275">
        <v>155973.95199999999</v>
      </c>
      <c r="J12" s="275">
        <v>151417</v>
      </c>
      <c r="K12" s="276">
        <v>159051.74209578001</v>
      </c>
      <c r="L12" s="276">
        <v>228052</v>
      </c>
      <c r="M12" s="277">
        <v>328259.15469524998</v>
      </c>
      <c r="N12" s="266">
        <v>326261.36212500994</v>
      </c>
      <c r="O12" s="3"/>
      <c r="P12" s="495"/>
    </row>
    <row r="13" spans="2:16">
      <c r="B13" s="11" t="s">
        <v>84</v>
      </c>
      <c r="C13" s="275">
        <v>15859</v>
      </c>
      <c r="D13" s="275">
        <v>9415</v>
      </c>
      <c r="E13" s="275">
        <v>6014</v>
      </c>
      <c r="F13" s="275">
        <v>7495.9733143900003</v>
      </c>
      <c r="G13" s="275">
        <v>8031</v>
      </c>
      <c r="H13" s="275">
        <v>12486</v>
      </c>
      <c r="I13" s="275">
        <v>7909.4040000000005</v>
      </c>
      <c r="J13" s="275">
        <v>5348</v>
      </c>
      <c r="K13" s="276">
        <v>6739.5452518299999</v>
      </c>
      <c r="L13" s="276">
        <v>33405</v>
      </c>
      <c r="M13" s="277">
        <v>25501.816999999999</v>
      </c>
      <c r="N13" s="266">
        <v>59970</v>
      </c>
      <c r="O13" s="3"/>
      <c r="P13" s="495"/>
    </row>
    <row r="14" spans="2:16" s="1" customFormat="1">
      <c r="B14" s="8" t="s">
        <v>85</v>
      </c>
      <c r="C14" s="278">
        <v>1669396</v>
      </c>
      <c r="D14" s="278">
        <v>1795865</v>
      </c>
      <c r="E14" s="278">
        <v>2290394</v>
      </c>
      <c r="F14" s="278">
        <v>2333883.24059291</v>
      </c>
      <c r="G14" s="278">
        <v>2573056</v>
      </c>
      <c r="H14" s="278">
        <v>2693228</v>
      </c>
      <c r="I14" s="278">
        <v>3337896</v>
      </c>
      <c r="J14" s="278">
        <v>3040996</v>
      </c>
      <c r="K14" s="279">
        <v>3521735.1324879099</v>
      </c>
      <c r="L14" s="279">
        <v>4472556</v>
      </c>
      <c r="M14" s="272">
        <v>5356591.0798290009</v>
      </c>
      <c r="N14" s="265">
        <v>6130739</v>
      </c>
      <c r="O14" s="3"/>
      <c r="P14" s="495"/>
    </row>
    <row r="15" spans="2:16">
      <c r="B15" s="11" t="s">
        <v>86</v>
      </c>
      <c r="C15" s="275">
        <v>1205180</v>
      </c>
      <c r="D15" s="275">
        <v>1322898</v>
      </c>
      <c r="E15" s="275">
        <v>1701658</v>
      </c>
      <c r="F15" s="275">
        <v>1757781.8125084401</v>
      </c>
      <c r="G15" s="275">
        <v>1927693</v>
      </c>
      <c r="H15" s="275">
        <v>2089713</v>
      </c>
      <c r="I15" s="275">
        <v>2424582</v>
      </c>
      <c r="J15" s="275">
        <v>2548359</v>
      </c>
      <c r="K15" s="276">
        <v>2747512.1398808998</v>
      </c>
      <c r="L15" s="276">
        <v>3519633</v>
      </c>
      <c r="M15" s="277">
        <v>4699678.8098290004</v>
      </c>
      <c r="N15" s="266">
        <v>5339941</v>
      </c>
      <c r="O15" s="3"/>
      <c r="P15" s="495"/>
    </row>
    <row r="16" spans="2:16">
      <c r="B16" s="11" t="s">
        <v>87</v>
      </c>
      <c r="C16" s="275">
        <v>464216</v>
      </c>
      <c r="D16" s="275">
        <v>472967</v>
      </c>
      <c r="E16" s="275">
        <v>588736</v>
      </c>
      <c r="F16" s="275">
        <v>576101.42808446998</v>
      </c>
      <c r="G16" s="275">
        <v>645364</v>
      </c>
      <c r="H16" s="275">
        <v>603515</v>
      </c>
      <c r="I16" s="275">
        <v>913314</v>
      </c>
      <c r="J16" s="275">
        <v>492638</v>
      </c>
      <c r="K16" s="276">
        <v>774223</v>
      </c>
      <c r="L16" s="276">
        <v>952923</v>
      </c>
      <c r="M16" s="277">
        <v>656912.27000000014</v>
      </c>
      <c r="N16" s="266">
        <v>790798</v>
      </c>
      <c r="O16" s="3"/>
      <c r="P16" s="495"/>
    </row>
    <row r="17" spans="2:16" s="1" customFormat="1">
      <c r="B17" s="13" t="s">
        <v>88</v>
      </c>
      <c r="C17" s="280">
        <v>-67733</v>
      </c>
      <c r="D17" s="280">
        <v>-127692</v>
      </c>
      <c r="E17" s="280">
        <v>-246779</v>
      </c>
      <c r="F17" s="280">
        <v>-71719.343006700044</v>
      </c>
      <c r="G17" s="280">
        <v>-96162</v>
      </c>
      <c r="H17" s="280">
        <v>-169740</v>
      </c>
      <c r="I17" s="280">
        <v>-533683</v>
      </c>
      <c r="J17" s="280">
        <v>-1180399</v>
      </c>
      <c r="K17" s="281">
        <v>-1290441.3378333098</v>
      </c>
      <c r="L17" s="281">
        <v>-1540448</v>
      </c>
      <c r="M17" s="282">
        <v>-1650856.6017981204</v>
      </c>
      <c r="N17" s="267">
        <v>-1309102.9499371792</v>
      </c>
      <c r="O17" s="3"/>
      <c r="P17" s="495"/>
    </row>
    <row r="18" spans="2:16" s="1" customFormat="1">
      <c r="B18" s="8" t="s">
        <v>89</v>
      </c>
      <c r="C18" s="283">
        <v>-72083.37752047088</v>
      </c>
      <c r="D18" s="283">
        <v>-154849</v>
      </c>
      <c r="E18" s="283">
        <v>-319827.52137309185</v>
      </c>
      <c r="F18" s="283">
        <v>-29430.226898069493</v>
      </c>
      <c r="G18" s="283">
        <v>2071</v>
      </c>
      <c r="H18" s="284">
        <v>91421</v>
      </c>
      <c r="I18" s="284">
        <v>-537736</v>
      </c>
      <c r="J18" s="284">
        <v>-687386</v>
      </c>
      <c r="K18" s="285">
        <v>-1009542.3446733399</v>
      </c>
      <c r="L18" s="285">
        <v>-894777</v>
      </c>
      <c r="M18" s="272">
        <v>173332.48520187894</v>
      </c>
      <c r="N18" s="265">
        <v>649569.18757212115</v>
      </c>
      <c r="O18" s="3"/>
      <c r="P18" s="495"/>
    </row>
    <row r="19" spans="2:16" s="5" customFormat="1">
      <c r="B19" s="14" t="s">
        <v>19</v>
      </c>
      <c r="C19" s="286">
        <v>-516090</v>
      </c>
      <c r="D19" s="286">
        <v>-591244</v>
      </c>
      <c r="E19" s="286">
        <v>-829502</v>
      </c>
      <c r="F19" s="286">
        <v>-640324.79777677986</v>
      </c>
      <c r="G19" s="286">
        <v>-733494</v>
      </c>
      <c r="H19" s="286">
        <v>-760769</v>
      </c>
      <c r="I19" s="286">
        <v>-1439088</v>
      </c>
      <c r="J19" s="286">
        <v>-1667688</v>
      </c>
      <c r="K19" s="287">
        <v>-2057924.7851884898</v>
      </c>
      <c r="L19" s="287">
        <v>-2459967</v>
      </c>
      <c r="M19" s="288">
        <v>-2282267.0547981211</v>
      </c>
      <c r="N19" s="268">
        <v>-2039931.2519537387</v>
      </c>
      <c r="O19" s="3"/>
      <c r="P19" s="495"/>
    </row>
    <row r="20" spans="2:16" s="1" customFormat="1">
      <c r="B20" s="15" t="s">
        <v>90</v>
      </c>
      <c r="C20" s="284">
        <v>516090</v>
      </c>
      <c r="D20" s="284">
        <v>591244</v>
      </c>
      <c r="E20" s="284">
        <v>829502</v>
      </c>
      <c r="F20" s="284">
        <v>640324.79777677963</v>
      </c>
      <c r="G20" s="284">
        <v>733494</v>
      </c>
      <c r="H20" s="284">
        <v>760769</v>
      </c>
      <c r="I20" s="284">
        <v>1439088</v>
      </c>
      <c r="J20" s="284">
        <v>1667688</v>
      </c>
      <c r="K20" s="285">
        <v>2057924.7851884896</v>
      </c>
      <c r="L20" s="285">
        <v>2459967</v>
      </c>
      <c r="M20" s="272">
        <v>2282267.0219999999</v>
      </c>
      <c r="N20" s="265">
        <v>2039931</v>
      </c>
      <c r="O20" s="3"/>
      <c r="P20" s="495"/>
    </row>
    <row r="21" spans="2:16">
      <c r="B21" s="11" t="s">
        <v>91</v>
      </c>
      <c r="C21" s="275">
        <v>123700</v>
      </c>
      <c r="D21" s="275">
        <v>212523</v>
      </c>
      <c r="E21" s="275">
        <v>236803</v>
      </c>
      <c r="F21" s="275">
        <v>391913.75703601725</v>
      </c>
      <c r="G21" s="275">
        <v>439243</v>
      </c>
      <c r="H21" s="275">
        <v>323535</v>
      </c>
      <c r="I21" s="275">
        <v>542641</v>
      </c>
      <c r="J21" s="275">
        <v>-83199</v>
      </c>
      <c r="K21" s="276">
        <v>-13901.447869650321</v>
      </c>
      <c r="L21" s="276">
        <v>424822</v>
      </c>
      <c r="M21" s="277">
        <v>494655.05</v>
      </c>
      <c r="N21" s="266">
        <v>333240.70827221032</v>
      </c>
      <c r="O21" s="3"/>
      <c r="P21" s="495"/>
    </row>
    <row r="22" spans="2:16">
      <c r="B22" s="16" t="s">
        <v>92</v>
      </c>
      <c r="C22" s="289">
        <v>392390</v>
      </c>
      <c r="D22" s="289">
        <v>378721</v>
      </c>
      <c r="E22" s="289">
        <v>592699</v>
      </c>
      <c r="F22" s="289">
        <v>248411.0407407624</v>
      </c>
      <c r="G22" s="289">
        <v>294251</v>
      </c>
      <c r="H22" s="289">
        <v>437234</v>
      </c>
      <c r="I22" s="289">
        <v>896447.9</v>
      </c>
      <c r="J22" s="289">
        <v>1750887</v>
      </c>
      <c r="K22" s="290">
        <v>2071826.2330581399</v>
      </c>
      <c r="L22" s="290">
        <v>2035145</v>
      </c>
      <c r="M22" s="291">
        <v>1787611.9719999996</v>
      </c>
      <c r="N22" s="269">
        <v>1706690.5436815282</v>
      </c>
      <c r="O22" s="3"/>
    </row>
    <row r="23" spans="2:16" ht="15" hidden="1">
      <c r="B23" s="25" t="s">
        <v>3</v>
      </c>
      <c r="C23" s="23">
        <v>379390</v>
      </c>
      <c r="D23" s="23">
        <v>392084</v>
      </c>
      <c r="E23" s="23">
        <v>592699</v>
      </c>
      <c r="F23" s="23">
        <v>248411.0407407624</v>
      </c>
      <c r="G23" s="23">
        <v>249574</v>
      </c>
      <c r="H23" s="23">
        <v>329351</v>
      </c>
      <c r="I23" s="23"/>
      <c r="J23" s="23"/>
      <c r="K23" s="24">
        <v>2058986</v>
      </c>
      <c r="L23" s="28"/>
      <c r="M23" s="17"/>
      <c r="O23" s="3">
        <f t="shared" ref="O23:O30" si="0">+K23-N23</f>
        <v>2058986</v>
      </c>
    </row>
    <row r="24" spans="2:16" ht="15" hidden="1">
      <c r="B24" s="29" t="s">
        <v>4</v>
      </c>
      <c r="C24" s="23">
        <v>82414</v>
      </c>
      <c r="D24" s="23">
        <v>265155</v>
      </c>
      <c r="E24" s="23">
        <v>300858</v>
      </c>
      <c r="F24" s="23">
        <v>108455.76096402295</v>
      </c>
      <c r="G24" s="23">
        <v>61841</v>
      </c>
      <c r="H24" s="23">
        <v>219885</v>
      </c>
      <c r="I24" s="23"/>
      <c r="J24" s="23"/>
      <c r="K24" s="24">
        <v>221273.34292015829</v>
      </c>
      <c r="L24" s="28"/>
      <c r="M24" s="17"/>
      <c r="O24" s="3">
        <f t="shared" si="0"/>
        <v>221273.34292015829</v>
      </c>
    </row>
    <row r="25" spans="2:16" ht="15" hidden="1">
      <c r="B25" s="30" t="s">
        <v>1</v>
      </c>
      <c r="C25" s="23">
        <v>578455</v>
      </c>
      <c r="D25" s="23">
        <v>714709</v>
      </c>
      <c r="E25" s="23">
        <v>824681</v>
      </c>
      <c r="F25" s="23">
        <v>680897.80100834288</v>
      </c>
      <c r="G25" s="23">
        <v>704716</v>
      </c>
      <c r="H25" s="23">
        <v>1147276</v>
      </c>
      <c r="I25" s="23"/>
      <c r="J25" s="23"/>
      <c r="K25" s="24">
        <v>1016771.2818664783</v>
      </c>
      <c r="L25" s="28"/>
      <c r="M25" s="17"/>
      <c r="O25" s="3">
        <f t="shared" si="0"/>
        <v>1016771.2818664783</v>
      </c>
    </row>
    <row r="26" spans="2:16" ht="15" hidden="1">
      <c r="B26" s="30" t="s">
        <v>2</v>
      </c>
      <c r="C26" s="23">
        <v>-496042</v>
      </c>
      <c r="D26" s="23">
        <v>-449554</v>
      </c>
      <c r="E26" s="23">
        <v>-523824</v>
      </c>
      <c r="F26" s="23">
        <v>-572442.04004431993</v>
      </c>
      <c r="G26" s="23">
        <v>-642875</v>
      </c>
      <c r="H26" s="23">
        <v>-927392</v>
      </c>
      <c r="I26" s="23"/>
      <c r="J26" s="23"/>
      <c r="K26" s="24">
        <v>-795497.93894631998</v>
      </c>
      <c r="L26" s="28"/>
      <c r="M26" s="17"/>
      <c r="O26" s="3">
        <f t="shared" si="0"/>
        <v>-795497.93894631998</v>
      </c>
    </row>
    <row r="27" spans="2:16" ht="15" hidden="1">
      <c r="B27" s="29" t="s">
        <v>5</v>
      </c>
      <c r="C27" s="23">
        <v>296977</v>
      </c>
      <c r="D27" s="23">
        <v>126929</v>
      </c>
      <c r="E27" s="23">
        <v>291841</v>
      </c>
      <c r="F27" s="23">
        <v>139955.27977673945</v>
      </c>
      <c r="G27" s="23">
        <v>187733</v>
      </c>
      <c r="H27" s="23">
        <v>109466</v>
      </c>
      <c r="I27" s="23"/>
      <c r="J27" s="23"/>
      <c r="K27" s="24">
        <v>1837712.6570798417</v>
      </c>
      <c r="L27" s="28"/>
      <c r="M27" s="17"/>
      <c r="O27" s="3">
        <f t="shared" si="0"/>
        <v>1837712.6570798417</v>
      </c>
    </row>
    <row r="28" spans="2:16" ht="15" hidden="1">
      <c r="B28" s="30" t="s">
        <v>6</v>
      </c>
      <c r="C28" s="23">
        <v>264658</v>
      </c>
      <c r="D28" s="23">
        <v>140601</v>
      </c>
      <c r="E28" s="23">
        <v>296246</v>
      </c>
      <c r="F28" s="23">
        <v>131572.74518536995</v>
      </c>
      <c r="G28" s="23">
        <v>206607</v>
      </c>
      <c r="H28" s="23">
        <v>155409</v>
      </c>
      <c r="I28" s="23"/>
      <c r="J28" s="23"/>
      <c r="K28" s="24">
        <v>1798114.1674571617</v>
      </c>
      <c r="L28" s="28"/>
      <c r="M28" s="17"/>
      <c r="O28" s="3">
        <f t="shared" si="0"/>
        <v>1798114.1674571617</v>
      </c>
    </row>
    <row r="29" spans="2:16" ht="15" hidden="1">
      <c r="B29" s="30" t="s">
        <v>7</v>
      </c>
      <c r="C29" s="23">
        <v>32318</v>
      </c>
      <c r="D29" s="23">
        <v>-13672</v>
      </c>
      <c r="E29" s="23">
        <v>-4405</v>
      </c>
      <c r="F29" s="23">
        <v>8382.5345913695</v>
      </c>
      <c r="G29" s="23">
        <v>-18874</v>
      </c>
      <c r="H29" s="23">
        <v>-45943</v>
      </c>
      <c r="I29" s="23"/>
      <c r="J29" s="23"/>
      <c r="K29" s="24">
        <v>39598.489622679997</v>
      </c>
      <c r="L29" s="28"/>
      <c r="M29" s="17"/>
      <c r="O29" s="3">
        <f t="shared" si="0"/>
        <v>39598.489622679997</v>
      </c>
    </row>
    <row r="30" spans="2:16" ht="15" hidden="1">
      <c r="B30" s="31" t="s">
        <v>8</v>
      </c>
      <c r="C30" s="26">
        <v>13000</v>
      </c>
      <c r="D30" s="26">
        <v>-13363</v>
      </c>
      <c r="E30" s="26">
        <v>0</v>
      </c>
      <c r="F30" s="26">
        <v>0</v>
      </c>
      <c r="G30" s="26">
        <v>44677</v>
      </c>
      <c r="H30" s="26">
        <v>107883</v>
      </c>
      <c r="I30" s="26"/>
      <c r="J30" s="26"/>
      <c r="K30" s="27">
        <v>12840</v>
      </c>
      <c r="L30" s="32"/>
      <c r="M30" s="17"/>
      <c r="O30" s="3">
        <f t="shared" si="0"/>
        <v>12840</v>
      </c>
    </row>
    <row r="31" spans="2:16" ht="16.5" customHeight="1">
      <c r="B31" s="683" t="s">
        <v>38</v>
      </c>
      <c r="C31" s="683"/>
      <c r="D31" s="683"/>
      <c r="E31" s="683"/>
      <c r="F31" s="683"/>
      <c r="G31" s="683"/>
      <c r="H31" s="681" t="s">
        <v>351</v>
      </c>
      <c r="I31" s="681"/>
      <c r="J31" s="681"/>
      <c r="K31" s="681"/>
      <c r="L31" s="681"/>
      <c r="M31" s="681"/>
      <c r="N31" s="681"/>
    </row>
    <row r="32" spans="2:16" ht="12" customHeight="1">
      <c r="B32" s="46" t="s">
        <v>39</v>
      </c>
      <c r="C32" s="46"/>
      <c r="D32" s="46"/>
      <c r="E32" s="46"/>
      <c r="F32" s="46"/>
      <c r="G32" s="47" t="s">
        <v>9</v>
      </c>
      <c r="H32" s="682" t="s">
        <v>313</v>
      </c>
      <c r="I32" s="682"/>
      <c r="J32" s="682"/>
      <c r="K32" s="682"/>
      <c r="L32" s="682"/>
      <c r="M32" s="682"/>
      <c r="N32" s="682"/>
    </row>
    <row r="33" spans="2:13">
      <c r="B33" s="9"/>
      <c r="C33" s="9"/>
      <c r="D33" s="9"/>
      <c r="E33" s="9"/>
      <c r="F33" s="9"/>
      <c r="G33" s="9"/>
      <c r="H33" s="9"/>
      <c r="I33" s="9"/>
      <c r="J33" s="9"/>
      <c r="K33" s="10"/>
      <c r="L33" s="9"/>
      <c r="M33" s="9"/>
    </row>
    <row r="34" spans="2:13" hidden="1"/>
    <row r="35" spans="2:13" hidden="1"/>
    <row r="36" spans="2:13" hidden="1">
      <c r="B36" s="2" t="s">
        <v>10</v>
      </c>
      <c r="C36" s="4"/>
      <c r="D36" s="4"/>
      <c r="E36" s="4"/>
      <c r="F36" s="4"/>
      <c r="G36" s="4"/>
      <c r="H36" s="4"/>
      <c r="I36" s="4"/>
      <c r="J36" s="4"/>
      <c r="K36" s="6"/>
      <c r="L36" s="4"/>
    </row>
    <row r="37" spans="2:13" hidden="1">
      <c r="B37" s="2" t="s">
        <v>23</v>
      </c>
    </row>
    <row r="38" spans="2:13" hidden="1">
      <c r="B38" s="2" t="s">
        <v>11</v>
      </c>
      <c r="C38" s="4"/>
      <c r="D38" s="4"/>
      <c r="E38" s="4"/>
      <c r="F38" s="4"/>
      <c r="G38" s="4"/>
      <c r="H38" s="4"/>
      <c r="I38" s="4"/>
    </row>
    <row r="39" spans="2:13" hidden="1">
      <c r="B39" s="2" t="s">
        <v>12</v>
      </c>
    </row>
    <row r="40" spans="2:13" hidden="1">
      <c r="B40" s="2" t="s">
        <v>13</v>
      </c>
    </row>
    <row r="41" spans="2:13" hidden="1">
      <c r="B41" s="2" t="s">
        <v>14</v>
      </c>
    </row>
    <row r="42" spans="2:13" hidden="1">
      <c r="B42" s="2" t="s">
        <v>15</v>
      </c>
    </row>
    <row r="43" spans="2:13" hidden="1">
      <c r="B43" s="2" t="s">
        <v>16</v>
      </c>
    </row>
    <row r="44" spans="2:13" hidden="1">
      <c r="B44" s="2" t="s">
        <v>17</v>
      </c>
    </row>
    <row r="45" spans="2:13" hidden="1">
      <c r="B45" s="2" t="s">
        <v>18</v>
      </c>
    </row>
    <row r="46" spans="2:13" hidden="1">
      <c r="B46" s="2" t="s">
        <v>19</v>
      </c>
    </row>
    <row r="47" spans="2:13" hidden="1">
      <c r="B47" s="2" t="s">
        <v>20</v>
      </c>
    </row>
    <row r="48" spans="2:13" hidden="1">
      <c r="B48" s="2" t="s">
        <v>21</v>
      </c>
    </row>
    <row r="49" spans="2:2" hidden="1">
      <c r="B49" s="2" t="s">
        <v>22</v>
      </c>
    </row>
    <row r="52" spans="2:2" hidden="1">
      <c r="B52" s="2" t="s">
        <v>26</v>
      </c>
    </row>
    <row r="53" spans="2:2" hidden="1"/>
    <row r="54" spans="2:2" hidden="1"/>
    <row r="55" spans="2:2" hidden="1"/>
    <row r="56" spans="2:2" hidden="1">
      <c r="B56" s="2" t="s">
        <v>34</v>
      </c>
    </row>
    <row r="57" spans="2:2" hidden="1">
      <c r="B57" s="2" t="s">
        <v>36</v>
      </c>
    </row>
    <row r="58" spans="2:2" hidden="1">
      <c r="B58" s="2" t="s">
        <v>30</v>
      </c>
    </row>
    <row r="59" spans="2:2" hidden="1">
      <c r="B59" s="2" t="s">
        <v>31</v>
      </c>
    </row>
    <row r="60" spans="2:2" hidden="1"/>
    <row r="61" spans="2:2" hidden="1"/>
    <row r="62" spans="2:2" hidden="1">
      <c r="B62" s="2" t="s">
        <v>32</v>
      </c>
    </row>
    <row r="63" spans="2:2" hidden="1">
      <c r="B63" s="2" t="s">
        <v>29</v>
      </c>
    </row>
    <row r="64" spans="2:2" hidden="1">
      <c r="B64" s="2" t="s">
        <v>33</v>
      </c>
    </row>
  </sheetData>
  <mergeCells count="16">
    <mergeCell ref="N6:N8"/>
    <mergeCell ref="H31:N31"/>
    <mergeCell ref="H32:N32"/>
    <mergeCell ref="B31:G31"/>
    <mergeCell ref="B4:M4"/>
    <mergeCell ref="B6:B8"/>
    <mergeCell ref="C6:C8"/>
    <mergeCell ref="D6:D8"/>
    <mergeCell ref="E6:E8"/>
    <mergeCell ref="F6:F8"/>
    <mergeCell ref="G6:G8"/>
    <mergeCell ref="H6:H8"/>
    <mergeCell ref="I6:I8"/>
    <mergeCell ref="J6:J8"/>
    <mergeCell ref="L6:L8"/>
    <mergeCell ref="M6:M8"/>
  </mergeCells>
  <phoneticPr fontId="34" type="noConversion"/>
  <hyperlinks>
    <hyperlink ref="N3" location="පටුන!A1" display="පටුන වෙත" xr:uid="{BBA36459-A1A4-454E-BCD7-874849070773}"/>
  </hyperlinks>
  <pageMargins left="0.43" right="0.72" top="0.61" bottom="0.46" header="0.5" footer="0.5"/>
  <pageSetup paperSize="9" scale="71" fitToHeight="0" orientation="landscape" r:id="rId1"/>
  <headerFooter alignWithMargins="0">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51"/>
  <sheetViews>
    <sheetView showGridLines="0" zoomScale="90" zoomScaleNormal="90" zoomScaleSheetLayoutView="100" workbookViewId="0">
      <pane xSplit="2" ySplit="8" topLeftCell="G22" activePane="bottomRight" state="frozen"/>
      <selection activeCell="F51" sqref="F51"/>
      <selection pane="topRight" activeCell="F51" sqref="F51"/>
      <selection pane="bottomLeft" activeCell="F51" sqref="F51"/>
      <selection pane="bottomRight" activeCell="B6" sqref="B6:N39"/>
    </sheetView>
  </sheetViews>
  <sheetFormatPr defaultColWidth="8" defaultRowHeight="13.5"/>
  <cols>
    <col min="1" max="1" width="2.7109375" style="110" customWidth="1"/>
    <col min="2" max="2" width="61.28515625" style="110" customWidth="1"/>
    <col min="3" max="3" width="11.5703125" style="110" hidden="1" customWidth="1"/>
    <col min="4" max="4" width="11.5703125" style="110" customWidth="1"/>
    <col min="5" max="5" width="11.28515625" style="110" customWidth="1"/>
    <col min="6" max="6" width="11" style="110" customWidth="1"/>
    <col min="7" max="7" width="11.5703125" style="110" customWidth="1"/>
    <col min="8" max="8" width="11.42578125" style="110" customWidth="1"/>
    <col min="9" max="9" width="12" style="110" customWidth="1"/>
    <col min="10" max="10" width="11.42578125" style="110" customWidth="1"/>
    <col min="11" max="11" width="11.7109375" style="123" customWidth="1"/>
    <col min="12" max="12" width="12.42578125" style="110" customWidth="1"/>
    <col min="13" max="13" width="12" style="128" customWidth="1"/>
    <col min="14" max="14" width="13.140625" style="110" customWidth="1"/>
    <col min="15" max="16384" width="8" style="110"/>
  </cols>
  <sheetData>
    <row r="2" spans="1:14" ht="15.75">
      <c r="B2" s="147" t="s">
        <v>136</v>
      </c>
      <c r="J2" s="112"/>
      <c r="K2" s="113"/>
      <c r="L2" s="112"/>
      <c r="N2" s="497" t="s">
        <v>702</v>
      </c>
    </row>
    <row r="3" spans="1:14" ht="15.75">
      <c r="B3" s="147"/>
      <c r="J3" s="112"/>
      <c r="K3" s="113"/>
      <c r="L3" s="112"/>
      <c r="M3" s="148"/>
      <c r="N3" s="496" t="s">
        <v>407</v>
      </c>
    </row>
    <row r="4" spans="1:14" ht="15.75" customHeight="1">
      <c r="B4" s="692" t="s">
        <v>198</v>
      </c>
      <c r="C4" s="692"/>
      <c r="D4" s="692"/>
      <c r="E4" s="692"/>
      <c r="F4" s="692"/>
      <c r="G4" s="692"/>
      <c r="H4" s="692"/>
      <c r="I4" s="692"/>
      <c r="J4" s="692"/>
      <c r="K4" s="692"/>
      <c r="L4" s="692"/>
      <c r="M4" s="692"/>
      <c r="N4" s="692"/>
    </row>
    <row r="5" spans="1:14">
      <c r="J5" s="114"/>
      <c r="K5" s="115"/>
      <c r="L5" s="114"/>
      <c r="N5" s="114" t="s">
        <v>28</v>
      </c>
    </row>
    <row r="6" spans="1:14">
      <c r="B6" s="240"/>
      <c r="C6" s="702">
        <v>2013</v>
      </c>
      <c r="D6" s="693">
        <v>2014</v>
      </c>
      <c r="E6" s="693">
        <v>2015</v>
      </c>
      <c r="F6" s="693">
        <v>2016</v>
      </c>
      <c r="G6" s="693">
        <v>2017</v>
      </c>
      <c r="H6" s="693">
        <v>2018</v>
      </c>
      <c r="I6" s="693" t="s">
        <v>35</v>
      </c>
      <c r="J6" s="693">
        <v>2020</v>
      </c>
      <c r="K6" s="705">
        <v>2021</v>
      </c>
      <c r="L6" s="699">
        <v>2022</v>
      </c>
      <c r="M6" s="693">
        <v>2023</v>
      </c>
      <c r="N6" s="693" t="s">
        <v>350</v>
      </c>
    </row>
    <row r="7" spans="1:14">
      <c r="B7" s="241" t="s">
        <v>134</v>
      </c>
      <c r="C7" s="703"/>
      <c r="D7" s="694"/>
      <c r="E7" s="694"/>
      <c r="F7" s="694"/>
      <c r="G7" s="694"/>
      <c r="H7" s="694"/>
      <c r="I7" s="694"/>
      <c r="J7" s="694"/>
      <c r="K7" s="706"/>
      <c r="L7" s="700"/>
      <c r="M7" s="694"/>
      <c r="N7" s="694"/>
    </row>
    <row r="8" spans="1:14">
      <c r="B8" s="242"/>
      <c r="C8" s="704"/>
      <c r="D8" s="695"/>
      <c r="E8" s="695"/>
      <c r="F8" s="695"/>
      <c r="G8" s="695"/>
      <c r="H8" s="695"/>
      <c r="I8" s="695"/>
      <c r="J8" s="695"/>
      <c r="K8" s="707"/>
      <c r="L8" s="701"/>
      <c r="M8" s="695"/>
      <c r="N8" s="695"/>
    </row>
    <row r="9" spans="1:14" ht="17.25" customHeight="1">
      <c r="B9" s="243" t="s">
        <v>197</v>
      </c>
      <c r="C9" s="116">
        <v>1005895</v>
      </c>
      <c r="D9" s="252">
        <v>1050362</v>
      </c>
      <c r="E9" s="252">
        <v>1355779</v>
      </c>
      <c r="F9" s="253">
        <v>1463688.86065882</v>
      </c>
      <c r="G9" s="252">
        <v>1670178.2194881805</v>
      </c>
      <c r="H9" s="253">
        <v>1712318</v>
      </c>
      <c r="I9" s="253">
        <v>1734924.601</v>
      </c>
      <c r="J9" s="253">
        <v>1216542</v>
      </c>
      <c r="K9" s="253">
        <v>1298019.0599518099</v>
      </c>
      <c r="L9" s="253">
        <v>1751132</v>
      </c>
      <c r="M9" s="254">
        <v>2720563.0533356299</v>
      </c>
      <c r="N9" s="253">
        <v>3704576.9399075005</v>
      </c>
    </row>
    <row r="10" spans="1:14">
      <c r="A10" s="118"/>
      <c r="B10" s="244" t="s">
        <v>196</v>
      </c>
      <c r="C10" s="119">
        <v>191815</v>
      </c>
      <c r="D10" s="255">
        <v>198483</v>
      </c>
      <c r="E10" s="255">
        <v>244231</v>
      </c>
      <c r="F10" s="255">
        <v>302537.75753645995</v>
      </c>
      <c r="G10" s="256">
        <v>311781.71597068</v>
      </c>
      <c r="H10" s="255">
        <v>288341</v>
      </c>
      <c r="I10" s="255">
        <v>280965.38</v>
      </c>
      <c r="J10" s="255">
        <v>312334</v>
      </c>
      <c r="K10" s="255">
        <v>277274.54094595998</v>
      </c>
      <c r="L10" s="255">
        <v>273926</v>
      </c>
      <c r="M10" s="258">
        <v>335265.88150304003</v>
      </c>
      <c r="N10" s="255">
        <v>400149.25987404998</v>
      </c>
    </row>
    <row r="11" spans="1:14">
      <c r="A11" s="118"/>
      <c r="B11" s="245" t="s">
        <v>195</v>
      </c>
      <c r="C11" s="119">
        <v>83123</v>
      </c>
      <c r="D11" s="255">
        <v>81108</v>
      </c>
      <c r="E11" s="255">
        <v>132189</v>
      </c>
      <c r="F11" s="255">
        <v>156487.11191445999</v>
      </c>
      <c r="G11" s="256">
        <v>136501.26308113002</v>
      </c>
      <c r="H11" s="255">
        <v>96991</v>
      </c>
      <c r="I11" s="255">
        <v>98427.38</v>
      </c>
      <c r="J11" s="255">
        <v>114183</v>
      </c>
      <c r="K11" s="255">
        <v>64339.318422180011</v>
      </c>
      <c r="L11" s="255">
        <v>50009</v>
      </c>
      <c r="M11" s="258">
        <v>105120.34863657001</v>
      </c>
      <c r="N11" s="255">
        <v>111146.55547641999</v>
      </c>
    </row>
    <row r="12" spans="1:14" ht="24.75" customHeight="1">
      <c r="A12" s="118"/>
      <c r="B12" s="246" t="s">
        <v>271</v>
      </c>
      <c r="C12" s="120">
        <v>108692</v>
      </c>
      <c r="D12" s="256">
        <v>117375</v>
      </c>
      <c r="E12" s="256">
        <v>112042</v>
      </c>
      <c r="F12" s="255">
        <v>146050.64562199998</v>
      </c>
      <c r="G12" s="256">
        <v>175280.45288955001</v>
      </c>
      <c r="H12" s="255">
        <v>191351</v>
      </c>
      <c r="I12" s="255">
        <v>182538</v>
      </c>
      <c r="J12" s="255">
        <v>198151</v>
      </c>
      <c r="K12" s="255">
        <v>212935.22252377999</v>
      </c>
      <c r="L12" s="255">
        <v>223917</v>
      </c>
      <c r="M12" s="258">
        <v>230145.53286647002</v>
      </c>
      <c r="N12" s="255">
        <v>289002.70439763</v>
      </c>
    </row>
    <row r="13" spans="1:14">
      <c r="A13" s="118"/>
      <c r="B13" s="244" t="s">
        <v>309</v>
      </c>
      <c r="C13" s="119">
        <v>506906</v>
      </c>
      <c r="D13" s="255">
        <v>539023</v>
      </c>
      <c r="E13" s="255">
        <v>724282</v>
      </c>
      <c r="F13" s="255">
        <v>747146.90958780993</v>
      </c>
      <c r="G13" s="256">
        <v>921244.04188856017</v>
      </c>
      <c r="H13" s="255">
        <v>959365</v>
      </c>
      <c r="I13" s="255">
        <v>843355.2840000001</v>
      </c>
      <c r="J13" s="255">
        <v>555718</v>
      </c>
      <c r="K13" s="255">
        <v>629812.2542115401</v>
      </c>
      <c r="L13" s="255">
        <v>857459</v>
      </c>
      <c r="M13" s="258">
        <v>1399125.6505348603</v>
      </c>
      <c r="N13" s="255">
        <v>2181036.0485068304</v>
      </c>
    </row>
    <row r="14" spans="1:14">
      <c r="A14" s="118"/>
      <c r="B14" s="245" t="s">
        <v>194</v>
      </c>
      <c r="C14" s="120">
        <v>250757</v>
      </c>
      <c r="D14" s="256">
        <v>275350</v>
      </c>
      <c r="E14" s="256">
        <v>219700</v>
      </c>
      <c r="F14" s="255">
        <v>283469.73870076</v>
      </c>
      <c r="G14" s="256">
        <v>443760.34433384007</v>
      </c>
      <c r="H14" s="255">
        <v>461740</v>
      </c>
      <c r="I14" s="255">
        <v>443877.34300000005</v>
      </c>
      <c r="J14" s="255">
        <v>233786</v>
      </c>
      <c r="K14" s="255">
        <v>308213.04459425993</v>
      </c>
      <c r="L14" s="255">
        <v>463072</v>
      </c>
      <c r="M14" s="258">
        <v>694460.22972986999</v>
      </c>
      <c r="N14" s="255">
        <v>1309679.8267467001</v>
      </c>
    </row>
    <row r="15" spans="1:14">
      <c r="A15" s="118"/>
      <c r="B15" s="247" t="s">
        <v>193</v>
      </c>
      <c r="C15" s="120">
        <v>124440</v>
      </c>
      <c r="D15" s="256">
        <v>140084</v>
      </c>
      <c r="E15" s="256">
        <v>130527</v>
      </c>
      <c r="F15" s="255">
        <v>168133.50291326002</v>
      </c>
      <c r="G15" s="256">
        <v>275367.38929942</v>
      </c>
      <c r="H15" s="255">
        <v>282576</v>
      </c>
      <c r="I15" s="255">
        <v>273963.22000000003</v>
      </c>
      <c r="J15" s="255">
        <v>148061</v>
      </c>
      <c r="K15" s="255">
        <v>185462.16951003997</v>
      </c>
      <c r="L15" s="255">
        <v>291619</v>
      </c>
      <c r="M15" s="258">
        <v>469107.42602543999</v>
      </c>
      <c r="N15" s="255">
        <v>712186.94334244006</v>
      </c>
    </row>
    <row r="16" spans="1:14">
      <c r="B16" s="247" t="s">
        <v>192</v>
      </c>
      <c r="C16" s="120">
        <v>126317</v>
      </c>
      <c r="D16" s="256">
        <v>135266</v>
      </c>
      <c r="E16" s="256">
        <v>89173</v>
      </c>
      <c r="F16" s="255">
        <v>115336.23578749999</v>
      </c>
      <c r="G16" s="256">
        <v>168392.95503442007</v>
      </c>
      <c r="H16" s="255">
        <v>179163</v>
      </c>
      <c r="I16" s="255">
        <v>169914.12300000002</v>
      </c>
      <c r="J16" s="255">
        <v>85725</v>
      </c>
      <c r="K16" s="255">
        <v>122750.87508422</v>
      </c>
      <c r="L16" s="255">
        <v>171452</v>
      </c>
      <c r="M16" s="258">
        <v>225352.80370443</v>
      </c>
      <c r="N16" s="255">
        <v>597492.88340426004</v>
      </c>
    </row>
    <row r="17" spans="2:14">
      <c r="B17" s="245" t="s">
        <v>310</v>
      </c>
      <c r="C17" s="120">
        <v>250700</v>
      </c>
      <c r="D17" s="256">
        <v>256691</v>
      </c>
      <c r="E17" s="256">
        <v>497652</v>
      </c>
      <c r="F17" s="255">
        <v>454951.50794754998</v>
      </c>
      <c r="G17" s="256">
        <v>469499.59654109005</v>
      </c>
      <c r="H17" s="255">
        <v>484287</v>
      </c>
      <c r="I17" s="255">
        <v>399477.94100000005</v>
      </c>
      <c r="J17" s="255">
        <v>321932</v>
      </c>
      <c r="K17" s="255">
        <v>306861.42292738002</v>
      </c>
      <c r="L17" s="255">
        <v>342523</v>
      </c>
      <c r="M17" s="258">
        <v>469621.66172379005</v>
      </c>
      <c r="N17" s="255">
        <v>598528.79299647</v>
      </c>
    </row>
    <row r="18" spans="2:14">
      <c r="B18" s="247" t="s">
        <v>191</v>
      </c>
      <c r="C18" s="120">
        <v>66008</v>
      </c>
      <c r="D18" s="256">
        <v>69100</v>
      </c>
      <c r="E18" s="256">
        <v>105264</v>
      </c>
      <c r="F18" s="255">
        <v>120238.06770291</v>
      </c>
      <c r="G18" s="256">
        <v>113683.57216406999</v>
      </c>
      <c r="H18" s="255">
        <v>113944</v>
      </c>
      <c r="I18" s="255">
        <v>115442.96200000001</v>
      </c>
      <c r="J18" s="255">
        <v>120990</v>
      </c>
      <c r="K18" s="255">
        <v>138637.14995516001</v>
      </c>
      <c r="L18" s="255">
        <v>165188</v>
      </c>
      <c r="M18" s="258">
        <v>170259.62109398999</v>
      </c>
      <c r="N18" s="255">
        <v>213389.597989</v>
      </c>
    </row>
    <row r="19" spans="2:14">
      <c r="B19" s="247" t="s">
        <v>190</v>
      </c>
      <c r="C19" s="120">
        <v>58567</v>
      </c>
      <c r="D19" s="256">
        <v>57240</v>
      </c>
      <c r="E19" s="256">
        <v>80015</v>
      </c>
      <c r="F19" s="255">
        <v>88791.545507000003</v>
      </c>
      <c r="G19" s="256">
        <v>86001.780648080006</v>
      </c>
      <c r="H19" s="255">
        <v>92243</v>
      </c>
      <c r="I19" s="255">
        <v>87367.383000000002</v>
      </c>
      <c r="J19" s="255">
        <v>94345</v>
      </c>
      <c r="K19" s="255">
        <v>88538.841088000001</v>
      </c>
      <c r="L19" s="255">
        <v>104160</v>
      </c>
      <c r="M19" s="258">
        <v>118480.73629124998</v>
      </c>
      <c r="N19" s="255">
        <v>118338.57200469999</v>
      </c>
    </row>
    <row r="20" spans="2:14">
      <c r="B20" s="247" t="s">
        <v>189</v>
      </c>
      <c r="C20" s="120">
        <v>27131</v>
      </c>
      <c r="D20" s="256">
        <v>28732</v>
      </c>
      <c r="E20" s="256">
        <v>45092</v>
      </c>
      <c r="F20" s="255">
        <v>55719.125919749997</v>
      </c>
      <c r="G20" s="256">
        <v>73983.161903839995</v>
      </c>
      <c r="H20" s="255">
        <v>66318</v>
      </c>
      <c r="I20" s="255">
        <v>61740.3</v>
      </c>
      <c r="J20" s="255">
        <v>53111</v>
      </c>
      <c r="K20" s="255">
        <v>55339.152820759999</v>
      </c>
      <c r="L20" s="255">
        <v>53074</v>
      </c>
      <c r="M20" s="258">
        <v>143642.43930095001</v>
      </c>
      <c r="N20" s="255">
        <v>200199.83609137</v>
      </c>
    </row>
    <row r="21" spans="2:14">
      <c r="B21" s="247" t="s">
        <v>188</v>
      </c>
      <c r="C21" s="120">
        <v>98994</v>
      </c>
      <c r="D21" s="256">
        <v>101618</v>
      </c>
      <c r="E21" s="256">
        <v>267282</v>
      </c>
      <c r="F21" s="255">
        <v>190202.76881789</v>
      </c>
      <c r="G21" s="256">
        <v>195831.08182510009</v>
      </c>
      <c r="H21" s="255">
        <v>211781</v>
      </c>
      <c r="I21" s="255">
        <v>134927.29600000003</v>
      </c>
      <c r="J21" s="255">
        <v>53486</v>
      </c>
      <c r="K21" s="255">
        <v>24346.279063460002</v>
      </c>
      <c r="L21" s="255">
        <v>20101</v>
      </c>
      <c r="M21" s="258">
        <v>37238.865037600073</v>
      </c>
      <c r="N21" s="255">
        <v>66600.786911400006</v>
      </c>
    </row>
    <row r="22" spans="2:14" s="123" customFormat="1" ht="13.5" customHeight="1">
      <c r="B22" s="248" t="s">
        <v>312</v>
      </c>
      <c r="C22" s="122">
        <v>5449</v>
      </c>
      <c r="D22" s="259">
        <v>6983</v>
      </c>
      <c r="E22" s="259">
        <v>6929</v>
      </c>
      <c r="F22" s="260">
        <v>8725.6629395</v>
      </c>
      <c r="G22" s="259">
        <v>7984.1010136300001</v>
      </c>
      <c r="H22" s="260">
        <v>13339</v>
      </c>
      <c r="I22" s="260" t="s">
        <v>184</v>
      </c>
      <c r="J22" s="260" t="s">
        <v>184</v>
      </c>
      <c r="K22" s="260">
        <v>14737.786689900095</v>
      </c>
      <c r="L22" s="260">
        <v>51864</v>
      </c>
      <c r="M22" s="258">
        <v>235043.75908120011</v>
      </c>
      <c r="N22" s="260">
        <v>272827.42876366025</v>
      </c>
    </row>
    <row r="23" spans="2:14">
      <c r="B23" s="458" t="s">
        <v>670</v>
      </c>
      <c r="C23" s="120">
        <v>205666</v>
      </c>
      <c r="D23" s="256">
        <v>198115</v>
      </c>
      <c r="E23" s="256">
        <v>262583</v>
      </c>
      <c r="F23" s="255">
        <v>258856.78600346</v>
      </c>
      <c r="G23" s="256">
        <v>274561.56459597999</v>
      </c>
      <c r="H23" s="255">
        <v>310449</v>
      </c>
      <c r="I23" s="255">
        <v>427700</v>
      </c>
      <c r="J23" s="255">
        <v>268249</v>
      </c>
      <c r="K23" s="255">
        <v>302115.19904678996</v>
      </c>
      <c r="L23" s="255">
        <v>534021</v>
      </c>
      <c r="M23" s="258">
        <v>911355.30996132991</v>
      </c>
      <c r="N23" s="255">
        <v>1026198.56267527</v>
      </c>
    </row>
    <row r="24" spans="2:14">
      <c r="B24" s="245" t="s">
        <v>187</v>
      </c>
      <c r="C24" s="120">
        <v>100649</v>
      </c>
      <c r="D24" s="256">
        <v>98183</v>
      </c>
      <c r="E24" s="256">
        <v>162019</v>
      </c>
      <c r="F24" s="255">
        <v>164591.93426092999</v>
      </c>
      <c r="G24" s="256">
        <v>177591.32189414999</v>
      </c>
      <c r="H24" s="255">
        <v>212112</v>
      </c>
      <c r="I24" s="255" t="s">
        <v>306</v>
      </c>
      <c r="J24" s="255" t="s">
        <v>307</v>
      </c>
      <c r="K24" s="255">
        <v>252673.34047368</v>
      </c>
      <c r="L24" s="255">
        <v>464443</v>
      </c>
      <c r="M24" s="258">
        <v>559709.94478995993</v>
      </c>
      <c r="N24" s="255">
        <v>584139.55076724</v>
      </c>
    </row>
    <row r="25" spans="2:14">
      <c r="B25" s="245" t="s">
        <v>186</v>
      </c>
      <c r="C25" s="120">
        <v>27337</v>
      </c>
      <c r="D25" s="256">
        <v>30529</v>
      </c>
      <c r="E25" s="256">
        <v>38152</v>
      </c>
      <c r="F25" s="255">
        <v>46425.535999560001</v>
      </c>
      <c r="G25" s="256">
        <v>45619.38327875</v>
      </c>
      <c r="H25" s="255">
        <v>62242</v>
      </c>
      <c r="I25" s="255">
        <v>60959</v>
      </c>
      <c r="J25" s="255">
        <v>28490</v>
      </c>
      <c r="K25" s="255">
        <v>36303</v>
      </c>
      <c r="L25" s="255">
        <v>49537</v>
      </c>
      <c r="M25" s="258">
        <v>193487.85914628999</v>
      </c>
      <c r="N25" s="255">
        <v>278024.26069535001</v>
      </c>
    </row>
    <row r="26" spans="2:14">
      <c r="B26" s="245" t="s">
        <v>185</v>
      </c>
      <c r="C26" s="120">
        <v>77679</v>
      </c>
      <c r="D26" s="256">
        <v>69402</v>
      </c>
      <c r="E26" s="256">
        <v>62412</v>
      </c>
      <c r="F26" s="255">
        <v>47839.31574297</v>
      </c>
      <c r="G26" s="256">
        <v>51350.859423080001</v>
      </c>
      <c r="H26" s="255">
        <v>35991</v>
      </c>
      <c r="I26" s="255">
        <v>50350.527000000002</v>
      </c>
      <c r="J26" s="255">
        <v>9989</v>
      </c>
      <c r="K26" s="255">
        <v>12410.497838500001</v>
      </c>
      <c r="L26" s="255">
        <v>19839</v>
      </c>
      <c r="M26" s="258">
        <v>157910.83073004</v>
      </c>
      <c r="N26" s="255">
        <v>163789.68601339002</v>
      </c>
    </row>
    <row r="27" spans="2:14">
      <c r="B27" s="245" t="s">
        <v>175</v>
      </c>
      <c r="C27" s="121" t="s">
        <v>184</v>
      </c>
      <c r="D27" s="257" t="s">
        <v>184</v>
      </c>
      <c r="E27" s="257" t="s">
        <v>184</v>
      </c>
      <c r="F27" s="257" t="s">
        <v>184</v>
      </c>
      <c r="G27" s="257" t="s">
        <v>184</v>
      </c>
      <c r="H27" s="255">
        <v>104</v>
      </c>
      <c r="I27" s="255">
        <v>55302</v>
      </c>
      <c r="J27" s="255">
        <v>14951</v>
      </c>
      <c r="K27" s="255">
        <v>728</v>
      </c>
      <c r="L27" s="255">
        <v>202</v>
      </c>
      <c r="M27" s="258">
        <v>246.6752950399823</v>
      </c>
      <c r="N27" s="255">
        <v>245.06519928993657</v>
      </c>
    </row>
    <row r="28" spans="2:14" ht="30" customHeight="1">
      <c r="B28" s="249" t="s">
        <v>272</v>
      </c>
      <c r="C28" s="120">
        <v>101508</v>
      </c>
      <c r="D28" s="256">
        <v>114742</v>
      </c>
      <c r="E28" s="256">
        <v>124683</v>
      </c>
      <c r="F28" s="255">
        <v>155147.40753108999</v>
      </c>
      <c r="G28" s="256">
        <v>162590.89703296003</v>
      </c>
      <c r="H28" s="255">
        <v>154162</v>
      </c>
      <c r="I28" s="255">
        <v>182904</v>
      </c>
      <c r="J28" s="255">
        <v>80241</v>
      </c>
      <c r="K28" s="255">
        <v>88817.065747519999</v>
      </c>
      <c r="L28" s="255">
        <v>85726</v>
      </c>
      <c r="M28" s="258">
        <v>74816.211336399996</v>
      </c>
      <c r="N28" s="255">
        <v>97193.068851349992</v>
      </c>
    </row>
    <row r="29" spans="2:14">
      <c r="B29" s="243" t="s">
        <v>183</v>
      </c>
      <c r="C29" s="116">
        <v>131552</v>
      </c>
      <c r="D29" s="252">
        <v>144844</v>
      </c>
      <c r="E29" s="252">
        <v>99099</v>
      </c>
      <c r="F29" s="253">
        <v>222373.60884292002</v>
      </c>
      <c r="G29" s="252">
        <v>161352.54471069999</v>
      </c>
      <c r="H29" s="253">
        <v>207656</v>
      </c>
      <c r="I29" s="253">
        <v>155973.95199999999</v>
      </c>
      <c r="J29" s="253">
        <v>151417</v>
      </c>
      <c r="K29" s="253">
        <v>159051.74209578001</v>
      </c>
      <c r="L29" s="253">
        <v>228052</v>
      </c>
      <c r="M29" s="254">
        <v>328259.15469524998</v>
      </c>
      <c r="N29" s="253">
        <v>326261.36212500994</v>
      </c>
    </row>
    <row r="30" spans="2:14">
      <c r="B30" s="245" t="s">
        <v>182</v>
      </c>
      <c r="C30" s="120">
        <v>75686</v>
      </c>
      <c r="D30" s="256">
        <v>73828</v>
      </c>
      <c r="E30" s="256">
        <v>39055</v>
      </c>
      <c r="F30" s="255">
        <v>131197.68518621</v>
      </c>
      <c r="G30" s="256">
        <v>67921.835065310006</v>
      </c>
      <c r="H30" s="255">
        <v>73820</v>
      </c>
      <c r="I30" s="255">
        <v>46404.144</v>
      </c>
      <c r="J30" s="255">
        <v>60984</v>
      </c>
      <c r="K30" s="255">
        <v>57158.45948618</v>
      </c>
      <c r="L30" s="255">
        <v>71287</v>
      </c>
      <c r="M30" s="258">
        <v>109961.01455160999</v>
      </c>
      <c r="N30" s="255">
        <v>105272.11832562998</v>
      </c>
    </row>
    <row r="31" spans="2:14" ht="12.75" customHeight="1">
      <c r="B31" s="250" t="s">
        <v>181</v>
      </c>
      <c r="C31" s="120">
        <v>2331</v>
      </c>
      <c r="D31" s="256">
        <v>5669</v>
      </c>
      <c r="E31" s="256">
        <v>2823</v>
      </c>
      <c r="F31" s="255">
        <v>10980.204123400001</v>
      </c>
      <c r="G31" s="256">
        <v>4449.8395742500006</v>
      </c>
      <c r="H31" s="255">
        <v>5591</v>
      </c>
      <c r="I31" s="255">
        <v>4727.4589999999998</v>
      </c>
      <c r="J31" s="255">
        <v>12055</v>
      </c>
      <c r="K31" s="255">
        <v>5089.8974333300002</v>
      </c>
      <c r="L31" s="255">
        <v>5862</v>
      </c>
      <c r="M31" s="258">
        <v>6986.3159426499988</v>
      </c>
      <c r="N31" s="255">
        <v>6428.0660735099991</v>
      </c>
    </row>
    <row r="32" spans="2:14">
      <c r="B32" s="250" t="s">
        <v>180</v>
      </c>
      <c r="C32" s="120">
        <v>9664</v>
      </c>
      <c r="D32" s="256">
        <v>7978</v>
      </c>
      <c r="E32" s="256">
        <v>4498</v>
      </c>
      <c r="F32" s="255">
        <v>4826.4064882400007</v>
      </c>
      <c r="G32" s="256">
        <v>7395.37956665</v>
      </c>
      <c r="H32" s="255">
        <v>8140</v>
      </c>
      <c r="I32" s="255">
        <v>13819.224</v>
      </c>
      <c r="J32" s="255">
        <v>7297</v>
      </c>
      <c r="K32" s="255">
        <v>6465.9271428499997</v>
      </c>
      <c r="L32" s="255">
        <v>7326</v>
      </c>
      <c r="M32" s="258">
        <v>26245.034954780003</v>
      </c>
      <c r="N32" s="255">
        <v>57763.627787129997</v>
      </c>
    </row>
    <row r="33" spans="2:14">
      <c r="B33" s="250" t="s">
        <v>179</v>
      </c>
      <c r="C33" s="120">
        <v>35169</v>
      </c>
      <c r="D33" s="256">
        <v>46814</v>
      </c>
      <c r="E33" s="256">
        <v>29798</v>
      </c>
      <c r="F33" s="255">
        <v>108160.08569697</v>
      </c>
      <c r="G33" s="256">
        <v>53997.88421289</v>
      </c>
      <c r="H33" s="255">
        <v>41828</v>
      </c>
      <c r="I33" s="255">
        <v>27857.460999999996</v>
      </c>
      <c r="J33" s="255">
        <v>17624</v>
      </c>
      <c r="K33" s="255">
        <v>30590.893194349999</v>
      </c>
      <c r="L33" s="255">
        <v>28092</v>
      </c>
      <c r="M33" s="258">
        <v>75701.120763300001</v>
      </c>
      <c r="N33" s="255">
        <v>41080.424464989999</v>
      </c>
    </row>
    <row r="34" spans="2:14">
      <c r="B34" s="250" t="s">
        <v>178</v>
      </c>
      <c r="C34" s="120">
        <v>2173</v>
      </c>
      <c r="D34" s="256">
        <v>1868</v>
      </c>
      <c r="E34" s="256">
        <v>1936</v>
      </c>
      <c r="F34" s="255">
        <v>2230.9888775999998</v>
      </c>
      <c r="G34" s="256">
        <v>2078.7317115199999</v>
      </c>
      <c r="H34" s="255">
        <v>3261</v>
      </c>
      <c r="I34" s="255" t="s">
        <v>184</v>
      </c>
      <c r="J34" s="255" t="s">
        <v>184</v>
      </c>
      <c r="K34" s="255">
        <v>0</v>
      </c>
      <c r="L34" s="255" t="s">
        <v>99</v>
      </c>
      <c r="M34" s="261">
        <v>0</v>
      </c>
      <c r="N34" s="255">
        <v>0</v>
      </c>
    </row>
    <row r="35" spans="2:14">
      <c r="B35" s="250" t="s">
        <v>177</v>
      </c>
      <c r="C35" s="120">
        <v>26350</v>
      </c>
      <c r="D35" s="256">
        <v>11500</v>
      </c>
      <c r="E35" s="257">
        <v>0</v>
      </c>
      <c r="F35" s="255">
        <v>5000</v>
      </c>
      <c r="G35" s="256" t="s">
        <v>99</v>
      </c>
      <c r="H35" s="255">
        <v>15000</v>
      </c>
      <c r="I35" s="255">
        <v>0</v>
      </c>
      <c r="J35" s="255">
        <v>24009</v>
      </c>
      <c r="K35" s="255">
        <v>15011.74171565</v>
      </c>
      <c r="L35" s="255">
        <v>30007</v>
      </c>
      <c r="M35" s="258">
        <v>1028.54289088</v>
      </c>
      <c r="N35" s="255">
        <v>0</v>
      </c>
    </row>
    <row r="36" spans="2:14">
      <c r="B36" s="245" t="s">
        <v>176</v>
      </c>
      <c r="C36" s="120">
        <v>15145</v>
      </c>
      <c r="D36" s="256">
        <v>14919</v>
      </c>
      <c r="E36" s="256">
        <v>15213</v>
      </c>
      <c r="F36" s="255">
        <v>18046.217274160001</v>
      </c>
      <c r="G36" s="256">
        <v>22940.413517059998</v>
      </c>
      <c r="H36" s="255">
        <v>25215</v>
      </c>
      <c r="I36" s="255">
        <v>28984.859999999997</v>
      </c>
      <c r="J36" s="255">
        <v>32417</v>
      </c>
      <c r="K36" s="255">
        <v>34618.641923709998</v>
      </c>
      <c r="L36" s="255">
        <v>37416</v>
      </c>
      <c r="M36" s="258">
        <v>36258.424819939995</v>
      </c>
      <c r="N36" s="255">
        <v>43088.90168427</v>
      </c>
    </row>
    <row r="37" spans="2:14">
      <c r="B37" s="245" t="s">
        <v>308</v>
      </c>
      <c r="C37" s="120">
        <v>37768</v>
      </c>
      <c r="D37" s="256">
        <v>35499</v>
      </c>
      <c r="E37" s="256">
        <v>42398</v>
      </c>
      <c r="F37" s="255">
        <v>68365.370217119998</v>
      </c>
      <c r="G37" s="256">
        <v>66635.308029759995</v>
      </c>
      <c r="H37" s="255">
        <v>101132</v>
      </c>
      <c r="I37" s="255">
        <v>73883.853000000003</v>
      </c>
      <c r="J37" s="255">
        <v>47370</v>
      </c>
      <c r="K37" s="255">
        <v>42644.89470533</v>
      </c>
      <c r="L37" s="255">
        <v>90050</v>
      </c>
      <c r="M37" s="258">
        <v>146565.80846561</v>
      </c>
      <c r="N37" s="255">
        <v>154730.63670611999</v>
      </c>
    </row>
    <row r="38" spans="2:14">
      <c r="B38" s="245" t="s">
        <v>175</v>
      </c>
      <c r="C38" s="120">
        <v>2673</v>
      </c>
      <c r="D38" s="256">
        <v>20597</v>
      </c>
      <c r="E38" s="256">
        <v>2432</v>
      </c>
      <c r="F38" s="255">
        <v>4764</v>
      </c>
      <c r="G38" s="256">
        <v>3855</v>
      </c>
      <c r="H38" s="255">
        <v>7490</v>
      </c>
      <c r="I38" s="255">
        <v>6701.0950000000012</v>
      </c>
      <c r="J38" s="255">
        <v>10646</v>
      </c>
      <c r="K38" s="255">
        <v>24629.745980560001</v>
      </c>
      <c r="L38" s="255">
        <v>29300</v>
      </c>
      <c r="M38" s="258">
        <v>35473.906858090006</v>
      </c>
      <c r="N38" s="255">
        <v>23169.705408989976</v>
      </c>
    </row>
    <row r="39" spans="2:14">
      <c r="B39" s="251" t="s">
        <v>138</v>
      </c>
      <c r="C39" s="124">
        <v>1137447</v>
      </c>
      <c r="D39" s="124">
        <v>1195206</v>
      </c>
      <c r="E39" s="124">
        <v>1454878</v>
      </c>
      <c r="F39" s="125">
        <v>1686062.4695017401</v>
      </c>
      <c r="G39" s="124">
        <v>1831530.7641988804</v>
      </c>
      <c r="H39" s="125">
        <v>1919973</v>
      </c>
      <c r="I39" s="125">
        <v>1890898.5530000001</v>
      </c>
      <c r="J39" s="125">
        <v>1367960</v>
      </c>
      <c r="K39" s="125">
        <v>1457070.80204759</v>
      </c>
      <c r="L39" s="125">
        <v>1979184</v>
      </c>
      <c r="M39" s="125">
        <v>3048822.20803088</v>
      </c>
      <c r="N39" s="239">
        <v>4030838</v>
      </c>
    </row>
    <row r="40" spans="2:14">
      <c r="B40" s="110" t="s">
        <v>273</v>
      </c>
      <c r="F40" s="126"/>
      <c r="G40" s="126"/>
      <c r="I40" s="696" t="s">
        <v>704</v>
      </c>
      <c r="J40" s="696"/>
      <c r="K40" s="696"/>
      <c r="L40" s="696"/>
      <c r="M40" s="696"/>
      <c r="N40" s="696"/>
    </row>
    <row r="41" spans="2:14" ht="14.25" customHeight="1">
      <c r="B41" s="110" t="s">
        <v>39</v>
      </c>
      <c r="I41" s="697"/>
      <c r="J41" s="698"/>
      <c r="K41" s="698"/>
      <c r="L41" s="698"/>
      <c r="M41" s="698"/>
    </row>
    <row r="42" spans="2:14">
      <c r="B42" s="457" t="s">
        <v>274</v>
      </c>
      <c r="L42" s="127"/>
    </row>
    <row r="43" spans="2:14">
      <c r="L43" s="129"/>
    </row>
    <row r="44" spans="2:14">
      <c r="L44" s="129"/>
    </row>
    <row r="45" spans="2:14">
      <c r="L45" s="129"/>
    </row>
    <row r="47" spans="2:14">
      <c r="B47" s="130"/>
    </row>
    <row r="51" spans="2:2">
      <c r="B51" s="131"/>
    </row>
  </sheetData>
  <mergeCells count="15">
    <mergeCell ref="B4:N4"/>
    <mergeCell ref="N6:N8"/>
    <mergeCell ref="I40:N40"/>
    <mergeCell ref="I41:M41"/>
    <mergeCell ref="L6:L8"/>
    <mergeCell ref="M6:M8"/>
    <mergeCell ref="C6:C8"/>
    <mergeCell ref="D6:D8"/>
    <mergeCell ref="E6:E8"/>
    <mergeCell ref="F6:F8"/>
    <mergeCell ref="G6:G8"/>
    <mergeCell ref="H6:H8"/>
    <mergeCell ref="I6:I8"/>
    <mergeCell ref="J6:J8"/>
    <mergeCell ref="K6:K8"/>
  </mergeCells>
  <phoneticPr fontId="34" type="noConversion"/>
  <hyperlinks>
    <hyperlink ref="N3" location="පටුන!A1" display="පටුන වෙත" xr:uid="{292225E2-12EF-4F57-8525-C70EA3FAED32}"/>
  </hyperlinks>
  <pageMargins left="1.04" right="0.21" top="0.96" bottom="0.39" header="0.66" footer="0.5"/>
  <pageSetup paperSize="9" scale="70" orientation="landscape" r:id="rId1"/>
  <headerFooter alignWithMargins="0">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73"/>
  <sheetViews>
    <sheetView showGridLines="0" zoomScaleNormal="100" zoomScaleSheetLayoutView="100" workbookViewId="0">
      <pane xSplit="2" ySplit="8" topLeftCell="I16" activePane="bottomRight" state="frozen"/>
      <selection activeCell="F51" sqref="F51"/>
      <selection pane="topRight" activeCell="F51" sqref="F51"/>
      <selection pane="bottomLeft" activeCell="F51" sqref="F51"/>
      <selection pane="bottomRight" activeCell="K39" sqref="K39"/>
    </sheetView>
  </sheetViews>
  <sheetFormatPr defaultColWidth="8" defaultRowHeight="13.5"/>
  <cols>
    <col min="1" max="1" width="3.85546875" style="110" customWidth="1"/>
    <col min="2" max="2" width="62" style="110" customWidth="1"/>
    <col min="3" max="3" width="11.7109375" style="110" hidden="1" customWidth="1"/>
    <col min="4" max="4" width="12.5703125" style="110" customWidth="1"/>
    <col min="5" max="5" width="13.28515625" style="110" customWidth="1"/>
    <col min="6" max="7" width="12.5703125" style="110" customWidth="1"/>
    <col min="8" max="8" width="12.28515625" style="110" customWidth="1"/>
    <col min="9" max="9" width="13.85546875" style="110" customWidth="1"/>
    <col min="10" max="10" width="12.5703125" style="110" customWidth="1"/>
    <col min="11" max="11" width="11.85546875" style="123" customWidth="1"/>
    <col min="12" max="12" width="11.42578125" style="110" customWidth="1"/>
    <col min="13" max="13" width="11.5703125" style="143" customWidth="1"/>
    <col min="14" max="14" width="13.42578125" style="110" customWidth="1"/>
    <col min="15" max="16384" width="8" style="110"/>
  </cols>
  <sheetData>
    <row r="2" spans="1:14" ht="15.75">
      <c r="B2" s="147" t="s">
        <v>136</v>
      </c>
      <c r="J2" s="132"/>
      <c r="L2" s="132"/>
      <c r="N2" s="498" t="s">
        <v>703</v>
      </c>
    </row>
    <row r="3" spans="1:14" ht="15.75">
      <c r="N3" s="496" t="s">
        <v>407</v>
      </c>
    </row>
    <row r="4" spans="1:14" s="114" customFormat="1" ht="15.75">
      <c r="A4" s="708" t="s">
        <v>213</v>
      </c>
      <c r="B4" s="708"/>
      <c r="C4" s="708"/>
      <c r="D4" s="708"/>
      <c r="E4" s="708"/>
      <c r="F4" s="708"/>
      <c r="G4" s="708"/>
      <c r="H4" s="708"/>
      <c r="I4" s="708"/>
      <c r="J4" s="708"/>
      <c r="K4" s="708"/>
      <c r="L4" s="708"/>
      <c r="M4" s="708"/>
      <c r="N4" s="708"/>
    </row>
    <row r="5" spans="1:14">
      <c r="J5" s="114"/>
      <c r="L5" s="114"/>
      <c r="N5" s="114" t="s">
        <v>28</v>
      </c>
    </row>
    <row r="6" spans="1:14">
      <c r="B6" s="712" t="s">
        <v>134</v>
      </c>
      <c r="C6" s="702">
        <v>2013</v>
      </c>
      <c r="D6" s="693">
        <v>2014</v>
      </c>
      <c r="E6" s="693">
        <v>2015</v>
      </c>
      <c r="F6" s="693">
        <v>2016</v>
      </c>
      <c r="G6" s="693">
        <v>2017</v>
      </c>
      <c r="H6" s="693">
        <v>2018</v>
      </c>
      <c r="I6" s="693" t="s">
        <v>35</v>
      </c>
      <c r="J6" s="709">
        <v>2020</v>
      </c>
      <c r="K6" s="709">
        <v>2021</v>
      </c>
      <c r="L6" s="699">
        <v>2022</v>
      </c>
      <c r="M6" s="699" t="s">
        <v>37</v>
      </c>
      <c r="N6" s="693" t="s">
        <v>350</v>
      </c>
    </row>
    <row r="7" spans="1:14">
      <c r="B7" s="713"/>
      <c r="C7" s="703"/>
      <c r="D7" s="694"/>
      <c r="E7" s="694"/>
      <c r="F7" s="694"/>
      <c r="G7" s="694"/>
      <c r="H7" s="694"/>
      <c r="I7" s="694"/>
      <c r="J7" s="710"/>
      <c r="K7" s="710"/>
      <c r="L7" s="700"/>
      <c r="M7" s="700"/>
      <c r="N7" s="694"/>
    </row>
    <row r="8" spans="1:14">
      <c r="B8" s="714"/>
      <c r="C8" s="704"/>
      <c r="D8" s="695"/>
      <c r="E8" s="695"/>
      <c r="F8" s="695"/>
      <c r="G8" s="695"/>
      <c r="H8" s="695"/>
      <c r="I8" s="695"/>
      <c r="J8" s="711"/>
      <c r="K8" s="711"/>
      <c r="L8" s="701"/>
      <c r="M8" s="701"/>
      <c r="N8" s="695"/>
    </row>
    <row r="9" spans="1:14" ht="17.25" customHeight="1">
      <c r="B9" s="111" t="s">
        <v>212</v>
      </c>
      <c r="C9" s="133">
        <v>1205180</v>
      </c>
      <c r="D9" s="294">
        <v>1322898</v>
      </c>
      <c r="E9" s="294">
        <v>1701658</v>
      </c>
      <c r="F9" s="294">
        <v>1757781.8125084401</v>
      </c>
      <c r="G9" s="294">
        <v>1927693</v>
      </c>
      <c r="H9" s="294">
        <v>2089713</v>
      </c>
      <c r="I9" s="294">
        <v>2424582</v>
      </c>
      <c r="J9" s="294">
        <v>2548359</v>
      </c>
      <c r="K9" s="295">
        <v>2747512.1398808998</v>
      </c>
      <c r="L9" s="295">
        <v>3519633</v>
      </c>
      <c r="M9" s="296">
        <v>4699678.8098290004</v>
      </c>
      <c r="N9" s="254">
        <v>5339941.2519696895</v>
      </c>
    </row>
    <row r="10" spans="1:14" ht="15" customHeight="1">
      <c r="B10" s="134" t="s">
        <v>277</v>
      </c>
      <c r="C10" s="135">
        <v>512624</v>
      </c>
      <c r="D10" s="297">
        <v>568829</v>
      </c>
      <c r="E10" s="297">
        <v>772563</v>
      </c>
      <c r="F10" s="297">
        <v>746249.85254016006</v>
      </c>
      <c r="G10" s="297">
        <v>756591</v>
      </c>
      <c r="H10" s="297">
        <v>806002</v>
      </c>
      <c r="I10" s="297">
        <v>848278.36</v>
      </c>
      <c r="J10" s="297">
        <v>974351</v>
      </c>
      <c r="K10" s="298">
        <v>1014611.86627984</v>
      </c>
      <c r="L10" s="298">
        <v>1139066</v>
      </c>
      <c r="M10" s="299">
        <v>1239195.4398289998</v>
      </c>
      <c r="N10" s="258">
        <v>1416927.1250394799</v>
      </c>
    </row>
    <row r="11" spans="1:14" ht="15" customHeight="1">
      <c r="B11" s="136" t="s">
        <v>66</v>
      </c>
      <c r="C11" s="135">
        <v>393228</v>
      </c>
      <c r="D11" s="297">
        <v>440982</v>
      </c>
      <c r="E11" s="297">
        <v>561730</v>
      </c>
      <c r="F11" s="297">
        <v>576471</v>
      </c>
      <c r="G11" s="297">
        <v>588518</v>
      </c>
      <c r="H11" s="297">
        <v>626045</v>
      </c>
      <c r="I11" s="297">
        <v>686452.2</v>
      </c>
      <c r="J11" s="297">
        <v>794158</v>
      </c>
      <c r="K11" s="298">
        <v>845679.90639636002</v>
      </c>
      <c r="L11" s="298">
        <v>956210</v>
      </c>
      <c r="M11" s="299">
        <v>939495.58682899992</v>
      </c>
      <c r="N11" s="258">
        <v>1066047.6630372</v>
      </c>
    </row>
    <row r="12" spans="1:14" ht="15" customHeight="1">
      <c r="B12" s="137" t="s">
        <v>210</v>
      </c>
      <c r="C12" s="138">
        <v>218256</v>
      </c>
      <c r="D12" s="300">
        <v>255373</v>
      </c>
      <c r="E12" s="300">
        <v>323287</v>
      </c>
      <c r="F12" s="300">
        <v>334306.24106880999</v>
      </c>
      <c r="G12" s="300">
        <v>342371</v>
      </c>
      <c r="H12" s="300">
        <v>374567</v>
      </c>
      <c r="I12" s="300">
        <v>420300.2</v>
      </c>
      <c r="J12" s="300">
        <v>509555</v>
      </c>
      <c r="K12" s="301">
        <v>553491.52788415004</v>
      </c>
      <c r="L12" s="301">
        <v>636331</v>
      </c>
      <c r="M12" s="299">
        <v>627500.62347200001</v>
      </c>
      <c r="N12" s="258">
        <v>743812.03594731004</v>
      </c>
    </row>
    <row r="13" spans="1:14" ht="15" customHeight="1">
      <c r="B13" s="137" t="s">
        <v>209</v>
      </c>
      <c r="C13" s="138">
        <v>174972</v>
      </c>
      <c r="D13" s="300">
        <v>185609</v>
      </c>
      <c r="E13" s="300">
        <v>238443</v>
      </c>
      <c r="F13" s="300">
        <v>242164.75893119001</v>
      </c>
      <c r="G13" s="300">
        <v>246148</v>
      </c>
      <c r="H13" s="300">
        <v>251478</v>
      </c>
      <c r="I13" s="300">
        <v>266152</v>
      </c>
      <c r="J13" s="300">
        <v>284603</v>
      </c>
      <c r="K13" s="301">
        <v>292188.37851220998</v>
      </c>
      <c r="L13" s="301">
        <v>319880</v>
      </c>
      <c r="M13" s="299">
        <v>311994.96335700003</v>
      </c>
      <c r="N13" s="258">
        <v>322235.62708989001</v>
      </c>
    </row>
    <row r="14" spans="1:14" ht="15" customHeight="1">
      <c r="B14" s="136" t="s">
        <v>211</v>
      </c>
      <c r="C14" s="135">
        <v>119396</v>
      </c>
      <c r="D14" s="297">
        <v>127847</v>
      </c>
      <c r="E14" s="297">
        <v>210834</v>
      </c>
      <c r="F14" s="297">
        <v>169778.85254016012</v>
      </c>
      <c r="G14" s="297">
        <v>168072</v>
      </c>
      <c r="H14" s="297">
        <v>179957</v>
      </c>
      <c r="I14" s="297">
        <v>161826.16000000003</v>
      </c>
      <c r="J14" s="297">
        <v>180193</v>
      </c>
      <c r="K14" s="298">
        <v>168931.95988347998</v>
      </c>
      <c r="L14" s="298">
        <v>182856</v>
      </c>
      <c r="M14" s="299">
        <v>299699.853</v>
      </c>
      <c r="N14" s="258">
        <v>350879.46200227994</v>
      </c>
    </row>
    <row r="15" spans="1:14" ht="15" customHeight="1">
      <c r="B15" s="137" t="s">
        <v>210</v>
      </c>
      <c r="C15" s="138">
        <v>78117</v>
      </c>
      <c r="D15" s="300">
        <v>52383</v>
      </c>
      <c r="E15" s="300">
        <v>144079</v>
      </c>
      <c r="F15" s="300">
        <v>108286.23594634014</v>
      </c>
      <c r="G15" s="300">
        <v>102420</v>
      </c>
      <c r="H15" s="300">
        <v>116850</v>
      </c>
      <c r="I15" s="300">
        <v>82488.66</v>
      </c>
      <c r="J15" s="300">
        <v>100006</v>
      </c>
      <c r="K15" s="301">
        <v>82078.963478609963</v>
      </c>
      <c r="L15" s="301">
        <v>85402</v>
      </c>
      <c r="M15" s="299">
        <v>144688.406357</v>
      </c>
      <c r="N15" s="258">
        <v>178819.49406223997</v>
      </c>
    </row>
    <row r="16" spans="1:14" ht="15" customHeight="1">
      <c r="B16" s="137" t="s">
        <v>209</v>
      </c>
      <c r="C16" s="138">
        <v>41279</v>
      </c>
      <c r="D16" s="300">
        <v>75463</v>
      </c>
      <c r="E16" s="300">
        <v>66755</v>
      </c>
      <c r="F16" s="300">
        <v>61492.616593819985</v>
      </c>
      <c r="G16" s="300">
        <v>65652</v>
      </c>
      <c r="H16" s="300">
        <v>63107</v>
      </c>
      <c r="I16" s="300">
        <v>79337.5</v>
      </c>
      <c r="J16" s="300">
        <v>80187</v>
      </c>
      <c r="K16" s="301">
        <v>86852.99640487002</v>
      </c>
      <c r="L16" s="301">
        <v>97455</v>
      </c>
      <c r="M16" s="299">
        <v>155011.446643</v>
      </c>
      <c r="N16" s="258">
        <v>172059.96794003999</v>
      </c>
    </row>
    <row r="17" spans="2:14" ht="15" customHeight="1">
      <c r="B17" s="134" t="s">
        <v>208</v>
      </c>
      <c r="C17" s="135">
        <v>444007</v>
      </c>
      <c r="D17" s="297">
        <v>436395</v>
      </c>
      <c r="E17" s="297">
        <v>509674</v>
      </c>
      <c r="F17" s="297">
        <v>610894.5708787099</v>
      </c>
      <c r="G17" s="297">
        <v>735566</v>
      </c>
      <c r="H17" s="297">
        <v>852190</v>
      </c>
      <c r="I17" s="297">
        <v>901353</v>
      </c>
      <c r="J17" s="297">
        <v>980302</v>
      </c>
      <c r="K17" s="298">
        <v>1048382.44051515</v>
      </c>
      <c r="L17" s="298">
        <v>1565190</v>
      </c>
      <c r="M17" s="299">
        <v>2455599.54</v>
      </c>
      <c r="N17" s="258">
        <v>2689500.4395258599</v>
      </c>
    </row>
    <row r="18" spans="2:14" ht="15" customHeight="1">
      <c r="B18" s="136" t="s">
        <v>207</v>
      </c>
      <c r="C18" s="135">
        <v>100985</v>
      </c>
      <c r="D18" s="297">
        <v>108461</v>
      </c>
      <c r="E18" s="297">
        <v>115386</v>
      </c>
      <c r="F18" s="297">
        <v>126712.96589000999</v>
      </c>
      <c r="G18" s="297">
        <v>164942</v>
      </c>
      <c r="H18" s="297">
        <v>212708</v>
      </c>
      <c r="I18" s="297">
        <v>233969.6</v>
      </c>
      <c r="J18" s="297">
        <v>266679</v>
      </c>
      <c r="K18" s="298">
        <v>253749.68876051999</v>
      </c>
      <c r="L18" s="298">
        <v>128621</v>
      </c>
      <c r="M18" s="299">
        <v>123391.44</v>
      </c>
      <c r="N18" s="258">
        <v>400416.54858614999</v>
      </c>
    </row>
    <row r="19" spans="2:14" ht="15" customHeight="1">
      <c r="B19" s="136" t="s">
        <v>193</v>
      </c>
      <c r="C19" s="135">
        <v>343022</v>
      </c>
      <c r="D19" s="297">
        <v>327934</v>
      </c>
      <c r="E19" s="297">
        <v>394289</v>
      </c>
      <c r="F19" s="297">
        <v>484181.60498869995</v>
      </c>
      <c r="G19" s="297">
        <v>570623</v>
      </c>
      <c r="H19" s="297">
        <v>639482</v>
      </c>
      <c r="I19" s="297">
        <v>667382.69999999995</v>
      </c>
      <c r="J19" s="297">
        <v>713623</v>
      </c>
      <c r="K19" s="298">
        <v>794632.75175463001</v>
      </c>
      <c r="L19" s="298">
        <v>1436569</v>
      </c>
      <c r="M19" s="299">
        <v>2332208.1</v>
      </c>
      <c r="N19" s="258">
        <v>2289083.8909397097</v>
      </c>
    </row>
    <row r="20" spans="2:14" ht="15" customHeight="1">
      <c r="B20" s="134" t="s">
        <v>206</v>
      </c>
      <c r="C20" s="135">
        <v>248549</v>
      </c>
      <c r="D20" s="297">
        <v>317674</v>
      </c>
      <c r="E20" s="297">
        <v>419420</v>
      </c>
      <c r="F20" s="297">
        <v>400637.38908957003</v>
      </c>
      <c r="G20" s="297">
        <v>435536</v>
      </c>
      <c r="H20" s="297">
        <v>431521</v>
      </c>
      <c r="I20" s="297">
        <v>551524.30999999994</v>
      </c>
      <c r="J20" s="297">
        <v>717133</v>
      </c>
      <c r="K20" s="298">
        <v>684517.83308591007</v>
      </c>
      <c r="L20" s="298">
        <v>815376</v>
      </c>
      <c r="M20" s="299">
        <v>1004883.8300000001</v>
      </c>
      <c r="N20" s="258">
        <v>1233513.6874043499</v>
      </c>
    </row>
    <row r="21" spans="2:14" ht="15" customHeight="1">
      <c r="B21" s="136" t="s">
        <v>205</v>
      </c>
      <c r="C21" s="135">
        <v>195288</v>
      </c>
      <c r="D21" s="297">
        <v>251665</v>
      </c>
      <c r="E21" s="297">
        <v>345483</v>
      </c>
      <c r="F21" s="297">
        <v>317153.26337558008</v>
      </c>
      <c r="G21" s="297">
        <v>350420</v>
      </c>
      <c r="H21" s="297">
        <v>342546</v>
      </c>
      <c r="I21" s="297">
        <v>456240.81</v>
      </c>
      <c r="J21" s="297">
        <v>610486</v>
      </c>
      <c r="K21" s="298">
        <v>595695.77786057012</v>
      </c>
      <c r="L21" s="298">
        <v>719467</v>
      </c>
      <c r="M21" s="299">
        <v>912415.65</v>
      </c>
      <c r="N21" s="258">
        <v>1134841.31806819</v>
      </c>
    </row>
    <row r="22" spans="2:14" ht="15" customHeight="1">
      <c r="B22" s="136" t="s">
        <v>204</v>
      </c>
      <c r="C22" s="138">
        <v>13854</v>
      </c>
      <c r="D22" s="300">
        <v>19431</v>
      </c>
      <c r="E22" s="300">
        <v>27929</v>
      </c>
      <c r="F22" s="300">
        <v>33220.149808430004</v>
      </c>
      <c r="G22" s="300">
        <v>30728</v>
      </c>
      <c r="H22" s="300">
        <v>27330</v>
      </c>
      <c r="I22" s="300">
        <v>26153.299999999996</v>
      </c>
      <c r="J22" s="300">
        <v>17712</v>
      </c>
      <c r="K22" s="301">
        <v>17109.91959827</v>
      </c>
      <c r="L22" s="301">
        <v>28949</v>
      </c>
      <c r="M22" s="299">
        <v>27133.08</v>
      </c>
      <c r="N22" s="258">
        <v>28445.015274169997</v>
      </c>
    </row>
    <row r="23" spans="2:14" ht="15" customHeight="1">
      <c r="B23" s="136" t="s">
        <v>203</v>
      </c>
      <c r="C23" s="138">
        <v>39407</v>
      </c>
      <c r="D23" s="300">
        <v>46577</v>
      </c>
      <c r="E23" s="300">
        <v>46009</v>
      </c>
      <c r="F23" s="300">
        <v>50263.975905559972</v>
      </c>
      <c r="G23" s="300">
        <v>54389</v>
      </c>
      <c r="H23" s="300">
        <v>61646</v>
      </c>
      <c r="I23" s="300">
        <v>69130.200000000012</v>
      </c>
      <c r="J23" s="300">
        <v>88936</v>
      </c>
      <c r="K23" s="301">
        <v>71712.135627070005</v>
      </c>
      <c r="L23" s="301">
        <v>66961</v>
      </c>
      <c r="M23" s="299">
        <v>65335.100000000006</v>
      </c>
      <c r="N23" s="258">
        <v>70227.354061990001</v>
      </c>
    </row>
    <row r="24" spans="2:14" ht="15" customHeight="1">
      <c r="B24" s="134" t="s">
        <v>275</v>
      </c>
      <c r="C24" s="139" t="s">
        <v>99</v>
      </c>
      <c r="D24" s="302" t="s">
        <v>99</v>
      </c>
      <c r="E24" s="302" t="s">
        <v>99</v>
      </c>
      <c r="F24" s="302" t="s">
        <v>99</v>
      </c>
      <c r="G24" s="302" t="s">
        <v>99</v>
      </c>
      <c r="H24" s="302" t="s">
        <v>99</v>
      </c>
      <c r="I24" s="300">
        <v>123428</v>
      </c>
      <c r="J24" s="300">
        <v>-123428</v>
      </c>
      <c r="K24" s="258" t="s">
        <v>99</v>
      </c>
      <c r="L24" s="258" t="s">
        <v>99</v>
      </c>
      <c r="M24" s="299">
        <v>0</v>
      </c>
      <c r="N24" s="258">
        <v>0</v>
      </c>
    </row>
    <row r="25" spans="2:14" ht="18" customHeight="1">
      <c r="B25" s="111" t="s">
        <v>280</v>
      </c>
      <c r="C25" s="133">
        <v>454303</v>
      </c>
      <c r="D25" s="294">
        <v>459855</v>
      </c>
      <c r="E25" s="294">
        <v>588175</v>
      </c>
      <c r="F25" s="294">
        <v>577035.87163413956</v>
      </c>
      <c r="G25" s="294">
        <v>638343</v>
      </c>
      <c r="H25" s="294">
        <v>612561</v>
      </c>
      <c r="I25" s="294">
        <v>619069</v>
      </c>
      <c r="J25" s="294">
        <v>795368</v>
      </c>
      <c r="K25" s="295">
        <v>767606.03872844996</v>
      </c>
      <c r="L25" s="295">
        <v>715429</v>
      </c>
      <c r="M25" s="296">
        <v>913601.29000000015</v>
      </c>
      <c r="N25" s="254">
        <v>776571.4598114891</v>
      </c>
    </row>
    <row r="26" spans="2:14" ht="15" customHeight="1">
      <c r="B26" s="134" t="s">
        <v>281</v>
      </c>
      <c r="C26" s="138">
        <v>252535</v>
      </c>
      <c r="D26" s="300">
        <v>252303</v>
      </c>
      <c r="E26" s="300">
        <v>313260</v>
      </c>
      <c r="F26" s="300">
        <v>328201.62204819953</v>
      </c>
      <c r="G26" s="300">
        <v>360333</v>
      </c>
      <c r="H26" s="300">
        <v>355763</v>
      </c>
      <c r="I26" s="300">
        <v>385365.6</v>
      </c>
      <c r="J26" s="300">
        <v>483543</v>
      </c>
      <c r="K26" s="301">
        <v>438753.09040712996</v>
      </c>
      <c r="L26" s="301">
        <v>445521</v>
      </c>
      <c r="M26" s="299">
        <v>647957.58000000007</v>
      </c>
      <c r="N26" s="258">
        <v>569740.49912788207</v>
      </c>
    </row>
    <row r="27" spans="2:14" ht="15" customHeight="1">
      <c r="B27" s="134" t="s">
        <v>282</v>
      </c>
      <c r="C27" s="138">
        <v>201768</v>
      </c>
      <c r="D27" s="300">
        <v>207551</v>
      </c>
      <c r="E27" s="300">
        <v>274916</v>
      </c>
      <c r="F27" s="300">
        <v>248834.24958594007</v>
      </c>
      <c r="G27" s="300">
        <v>278010</v>
      </c>
      <c r="H27" s="300">
        <v>256798</v>
      </c>
      <c r="I27" s="300">
        <v>239688</v>
      </c>
      <c r="J27" s="300">
        <v>307917</v>
      </c>
      <c r="K27" s="301">
        <v>326578.24225205003</v>
      </c>
      <c r="L27" s="301">
        <v>268601</v>
      </c>
      <c r="M27" s="299">
        <v>265643.71000000002</v>
      </c>
      <c r="N27" s="258">
        <v>206830.960683607</v>
      </c>
    </row>
    <row r="28" spans="2:14" ht="15" customHeight="1">
      <c r="B28" s="136" t="s">
        <v>202</v>
      </c>
      <c r="C28" s="138">
        <v>143504</v>
      </c>
      <c r="D28" s="300">
        <v>147166</v>
      </c>
      <c r="E28" s="300">
        <v>197712</v>
      </c>
      <c r="F28" s="300">
        <v>184689.38760887005</v>
      </c>
      <c r="G28" s="300">
        <v>215508</v>
      </c>
      <c r="H28" s="300">
        <v>200265</v>
      </c>
      <c r="I28" s="300">
        <v>200172</v>
      </c>
      <c r="J28" s="300">
        <v>254384</v>
      </c>
      <c r="K28" s="301">
        <v>265073.56133896002</v>
      </c>
      <c r="L28" s="301">
        <v>229425</v>
      </c>
      <c r="M28" s="299">
        <v>218378.66</v>
      </c>
      <c r="N28" s="258">
        <v>156606.32448578702</v>
      </c>
    </row>
    <row r="29" spans="2:14" ht="15" customHeight="1">
      <c r="B29" s="136" t="s">
        <v>201</v>
      </c>
      <c r="C29" s="138">
        <v>27193</v>
      </c>
      <c r="D29" s="300">
        <v>28322</v>
      </c>
      <c r="E29" s="300">
        <v>42473</v>
      </c>
      <c r="F29" s="300">
        <v>32066.095066950005</v>
      </c>
      <c r="G29" s="300">
        <v>26377</v>
      </c>
      <c r="H29" s="300">
        <v>29474</v>
      </c>
      <c r="I29" s="300">
        <v>20704</v>
      </c>
      <c r="J29" s="300">
        <v>34365</v>
      </c>
      <c r="K29" s="301">
        <v>27800.764907639998</v>
      </c>
      <c r="L29" s="301">
        <v>19194</v>
      </c>
      <c r="M29" s="299">
        <v>12624.78</v>
      </c>
      <c r="N29" s="258">
        <v>11978.399081130001</v>
      </c>
    </row>
    <row r="30" spans="2:14" ht="15" customHeight="1">
      <c r="B30" s="136" t="s">
        <v>200</v>
      </c>
      <c r="C30" s="135">
        <v>29692</v>
      </c>
      <c r="D30" s="297">
        <v>31547</v>
      </c>
      <c r="E30" s="297">
        <v>34063</v>
      </c>
      <c r="F30" s="297">
        <v>29887.39141479</v>
      </c>
      <c r="G30" s="297">
        <v>34511</v>
      </c>
      <c r="H30" s="297">
        <v>23481</v>
      </c>
      <c r="I30" s="297">
        <v>18812</v>
      </c>
      <c r="J30" s="297">
        <v>19168</v>
      </c>
      <c r="K30" s="298">
        <v>33703.916005449995</v>
      </c>
      <c r="L30" s="298">
        <v>19982</v>
      </c>
      <c r="M30" s="299">
        <v>34640.269999999997</v>
      </c>
      <c r="N30" s="258">
        <v>38246.237116690005</v>
      </c>
    </row>
    <row r="31" spans="2:14" ht="15" customHeight="1">
      <c r="B31" s="293" t="s">
        <v>352</v>
      </c>
      <c r="C31" s="135">
        <v>1379</v>
      </c>
      <c r="D31" s="297">
        <v>516</v>
      </c>
      <c r="E31" s="297">
        <v>668</v>
      </c>
      <c r="F31" s="297">
        <v>2191.3754953300004</v>
      </c>
      <c r="G31" s="297">
        <v>1614</v>
      </c>
      <c r="H31" s="297">
        <v>3579</v>
      </c>
      <c r="I31" s="256" t="s">
        <v>304</v>
      </c>
      <c r="J31" s="256" t="s">
        <v>304</v>
      </c>
      <c r="K31" s="260" t="s">
        <v>99</v>
      </c>
      <c r="L31" s="260" t="s">
        <v>99</v>
      </c>
      <c r="M31" s="299" t="s">
        <v>99</v>
      </c>
      <c r="N31" s="258">
        <v>0</v>
      </c>
    </row>
    <row r="32" spans="2:14" ht="15" customHeight="1">
      <c r="B32" s="111" t="s">
        <v>199</v>
      </c>
      <c r="C32" s="133">
        <v>9913</v>
      </c>
      <c r="D32" s="294">
        <v>13112</v>
      </c>
      <c r="E32" s="294">
        <v>561</v>
      </c>
      <c r="F32" s="294">
        <v>-934.4435496699989</v>
      </c>
      <c r="G32" s="294">
        <v>7021</v>
      </c>
      <c r="H32" s="294">
        <v>-9046</v>
      </c>
      <c r="I32" s="294">
        <v>-4933.3999999999996</v>
      </c>
      <c r="J32" s="294">
        <v>-3552</v>
      </c>
      <c r="K32" s="295">
        <v>6616.9538785599998</v>
      </c>
      <c r="L32" s="295">
        <v>237495</v>
      </c>
      <c r="M32" s="296">
        <v>-256689.02000000002</v>
      </c>
      <c r="N32" s="254">
        <v>14226.749502610004</v>
      </c>
    </row>
    <row r="33" spans="2:14" ht="15" customHeight="1">
      <c r="B33" s="134" t="s">
        <v>311</v>
      </c>
      <c r="C33" s="139">
        <v>-1019</v>
      </c>
      <c r="D33" s="302">
        <v>1249</v>
      </c>
      <c r="E33" s="302">
        <v>-1070</v>
      </c>
      <c r="F33" s="302">
        <v>708.21457949000205</v>
      </c>
      <c r="G33" s="302">
        <v>4396</v>
      </c>
      <c r="H33" s="302">
        <v>4129</v>
      </c>
      <c r="I33" s="302">
        <v>1171.5999999999999</v>
      </c>
      <c r="J33" s="302">
        <v>-529</v>
      </c>
      <c r="K33" s="258">
        <v>-257.48884005999935</v>
      </c>
      <c r="L33" s="258">
        <v>-887</v>
      </c>
      <c r="M33" s="299">
        <v>442.34</v>
      </c>
      <c r="N33" s="258">
        <v>1547.8508290199952</v>
      </c>
    </row>
    <row r="34" spans="2:14" ht="15" customHeight="1">
      <c r="B34" s="134" t="s">
        <v>278</v>
      </c>
      <c r="C34" s="139">
        <v>26901</v>
      </c>
      <c r="D34" s="302">
        <v>26756</v>
      </c>
      <c r="E34" s="302">
        <v>14592</v>
      </c>
      <c r="F34" s="302">
        <v>16976.835296099998</v>
      </c>
      <c r="G34" s="302">
        <v>19043</v>
      </c>
      <c r="H34" s="302">
        <v>12408</v>
      </c>
      <c r="I34" s="302">
        <v>12166</v>
      </c>
      <c r="J34" s="302">
        <v>16405</v>
      </c>
      <c r="K34" s="258">
        <v>22030.171923379999</v>
      </c>
      <c r="L34" s="258">
        <v>298864</v>
      </c>
      <c r="M34" s="299">
        <v>19143.599999999999</v>
      </c>
      <c r="N34" s="258">
        <v>40520.279263120006</v>
      </c>
    </row>
    <row r="35" spans="2:14" ht="15" customHeight="1">
      <c r="B35" s="134" t="s">
        <v>279</v>
      </c>
      <c r="C35" s="139">
        <v>-15969</v>
      </c>
      <c r="D35" s="302">
        <v>-14892</v>
      </c>
      <c r="E35" s="302">
        <v>-12961</v>
      </c>
      <c r="F35" s="302">
        <v>-18619.49342526</v>
      </c>
      <c r="G35" s="302">
        <v>-16418</v>
      </c>
      <c r="H35" s="302">
        <v>-25584</v>
      </c>
      <c r="I35" s="302">
        <v>-18271</v>
      </c>
      <c r="J35" s="302">
        <v>-19429</v>
      </c>
      <c r="K35" s="258">
        <v>-15155.72920476</v>
      </c>
      <c r="L35" s="258">
        <v>-60483</v>
      </c>
      <c r="M35" s="299">
        <v>-276274.96000000002</v>
      </c>
      <c r="N35" s="258">
        <v>-27841.380589529999</v>
      </c>
    </row>
    <row r="36" spans="2:14" ht="30" customHeight="1">
      <c r="B36" s="140" t="s">
        <v>276</v>
      </c>
      <c r="C36" s="139" t="s">
        <v>99</v>
      </c>
      <c r="D36" s="302" t="s">
        <v>99</v>
      </c>
      <c r="E36" s="302" t="s">
        <v>99</v>
      </c>
      <c r="F36" s="302" t="s">
        <v>99</v>
      </c>
      <c r="G36" s="302" t="s">
        <v>99</v>
      </c>
      <c r="H36" s="302" t="s">
        <v>99</v>
      </c>
      <c r="I36" s="302">
        <v>299178</v>
      </c>
      <c r="J36" s="302">
        <v>-299178</v>
      </c>
      <c r="K36" s="258" t="s">
        <v>99</v>
      </c>
      <c r="L36" s="258" t="s">
        <v>99</v>
      </c>
      <c r="M36" s="299">
        <v>0</v>
      </c>
      <c r="N36" s="258">
        <v>0</v>
      </c>
    </row>
    <row r="37" spans="2:14">
      <c r="B37" s="141" t="s">
        <v>138</v>
      </c>
      <c r="C37" s="142">
        <v>1669396</v>
      </c>
      <c r="D37" s="303">
        <v>1795865</v>
      </c>
      <c r="E37" s="303">
        <v>2290394</v>
      </c>
      <c r="F37" s="303">
        <v>2333883.2405929095</v>
      </c>
      <c r="G37" s="303">
        <v>2573056</v>
      </c>
      <c r="H37" s="303">
        <v>2693228</v>
      </c>
      <c r="I37" s="303">
        <v>3337896</v>
      </c>
      <c r="J37" s="303">
        <v>3040996</v>
      </c>
      <c r="K37" s="304">
        <v>3521735</v>
      </c>
      <c r="L37" s="304">
        <v>4472556</v>
      </c>
      <c r="M37" s="305">
        <v>5356591.0798289999</v>
      </c>
      <c r="N37" s="306">
        <v>6130739.461283789</v>
      </c>
    </row>
    <row r="38" spans="2:14">
      <c r="B38" s="110" t="s">
        <v>273</v>
      </c>
      <c r="H38" s="126"/>
      <c r="I38" s="126"/>
      <c r="J38" s="126"/>
      <c r="K38" s="126"/>
      <c r="L38" s="126"/>
      <c r="N38" s="481" t="s">
        <v>704</v>
      </c>
    </row>
    <row r="39" spans="2:14">
      <c r="B39" s="110" t="s">
        <v>39</v>
      </c>
    </row>
    <row r="40" spans="2:14">
      <c r="C40" s="117"/>
      <c r="D40" s="117"/>
      <c r="E40" s="117"/>
      <c r="F40" s="117"/>
      <c r="G40" s="117"/>
      <c r="H40" s="117"/>
      <c r="I40" s="117"/>
    </row>
    <row r="41" spans="2:14">
      <c r="C41" s="117"/>
      <c r="D41" s="117"/>
      <c r="E41" s="117"/>
      <c r="F41" s="117"/>
      <c r="G41" s="117"/>
      <c r="H41" s="117"/>
      <c r="I41" s="117"/>
    </row>
    <row r="42" spans="2:14">
      <c r="C42" s="117"/>
      <c r="D42" s="117"/>
      <c r="E42" s="117"/>
      <c r="F42" s="117"/>
      <c r="G42" s="117"/>
      <c r="H42" s="117"/>
      <c r="I42" s="117"/>
    </row>
    <row r="43" spans="2:14">
      <c r="C43" s="117"/>
      <c r="D43" s="117"/>
      <c r="E43" s="117"/>
      <c r="F43" s="117"/>
      <c r="G43" s="117"/>
      <c r="H43" s="117"/>
      <c r="I43" s="117"/>
    </row>
    <row r="44" spans="2:14">
      <c r="C44" s="117"/>
      <c r="D44" s="117"/>
      <c r="E44" s="117"/>
      <c r="F44" s="117"/>
      <c r="G44" s="117"/>
      <c r="H44" s="117"/>
      <c r="I44" s="117"/>
    </row>
    <row r="45" spans="2:14">
      <c r="C45" s="117"/>
      <c r="D45" s="117"/>
      <c r="E45" s="117"/>
      <c r="F45" s="117"/>
      <c r="G45" s="117"/>
      <c r="H45" s="117"/>
      <c r="I45" s="117"/>
    </row>
    <row r="46" spans="2:14">
      <c r="C46" s="117"/>
      <c r="D46" s="117"/>
      <c r="E46" s="117"/>
      <c r="F46" s="117"/>
      <c r="G46" s="117"/>
      <c r="H46" s="117"/>
      <c r="I46" s="117"/>
    </row>
    <row r="47" spans="2:14">
      <c r="C47" s="144"/>
      <c r="D47" s="144"/>
      <c r="E47" s="144"/>
      <c r="F47" s="144"/>
      <c r="G47" s="144"/>
      <c r="H47" s="144"/>
      <c r="I47" s="144"/>
    </row>
    <row r="48" spans="2:14">
      <c r="C48" s="144"/>
      <c r="D48" s="144"/>
      <c r="E48" s="144"/>
      <c r="F48" s="144"/>
      <c r="G48" s="144"/>
      <c r="H48" s="144"/>
      <c r="I48" s="144"/>
    </row>
    <row r="49" spans="3:9">
      <c r="C49" s="144"/>
      <c r="D49" s="144"/>
      <c r="E49" s="144"/>
      <c r="F49" s="144"/>
      <c r="G49" s="144"/>
      <c r="H49" s="144"/>
      <c r="I49" s="144"/>
    </row>
    <row r="65" ht="10.5" customHeight="1"/>
    <row r="66" ht="10.5" customHeight="1"/>
    <row r="67" ht="10.5" customHeight="1"/>
    <row r="68" ht="10.5" customHeight="1"/>
    <row r="69" ht="10.5" customHeight="1"/>
    <row r="70" ht="10.5" customHeight="1"/>
    <row r="71" ht="10.5" customHeight="1"/>
    <row r="72" ht="10.5" customHeight="1"/>
    <row r="73" ht="10.5" customHeight="1"/>
  </sheetData>
  <mergeCells count="14">
    <mergeCell ref="N6:N8"/>
    <mergeCell ref="A4:N4"/>
    <mergeCell ref="G6:G8"/>
    <mergeCell ref="H6:H8"/>
    <mergeCell ref="I6:I8"/>
    <mergeCell ref="J6:J8"/>
    <mergeCell ref="K6:K8"/>
    <mergeCell ref="L6:L8"/>
    <mergeCell ref="M6:M8"/>
    <mergeCell ref="B6:B8"/>
    <mergeCell ref="C6:C8"/>
    <mergeCell ref="D6:D8"/>
    <mergeCell ref="E6:E8"/>
    <mergeCell ref="F6:F8"/>
  </mergeCells>
  <phoneticPr fontId="34" type="noConversion"/>
  <conditionalFormatting sqref="M1 M3 M9:N37 M39:M1048576">
    <cfRule type="cellIs" dxfId="51" priority="1" operator="equal">
      <formula>0</formula>
    </cfRule>
  </conditionalFormatting>
  <hyperlinks>
    <hyperlink ref="N3" location="පටුන!A1" display="පටුන වෙත" xr:uid="{3EF6D14A-9158-405B-AEBC-38B118D6062D}"/>
  </hyperlinks>
  <pageMargins left="0.63" right="0.56999999999999995" top="0.84" bottom="1" header="0.5" footer="0.5"/>
  <pageSetup paperSize="9" scale="79" orientation="landscape" horizontalDpi="1200" verticalDpi="1200" r:id="rId1"/>
  <headerFooter alignWithMargins="0">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54"/>
  <sheetViews>
    <sheetView topLeftCell="A26" workbookViewId="0">
      <selection activeCell="D60" sqref="D60"/>
    </sheetView>
  </sheetViews>
  <sheetFormatPr defaultColWidth="9" defaultRowHeight="12.75"/>
  <cols>
    <col min="1" max="1" width="3.7109375" style="224" customWidth="1"/>
    <col min="2" max="2" width="41" style="224" customWidth="1"/>
    <col min="3" max="3" width="17.140625" style="224" customWidth="1"/>
    <col min="4" max="4" width="17" style="224" customWidth="1"/>
    <col min="5" max="5" width="14.7109375" style="224" customWidth="1"/>
    <col min="6" max="16384" width="9" style="224"/>
  </cols>
  <sheetData>
    <row r="1" spans="2:7">
      <c r="E1" s="225"/>
    </row>
    <row r="2" spans="2:7" ht="15.75">
      <c r="B2" s="147" t="s">
        <v>136</v>
      </c>
      <c r="C2" s="226"/>
      <c r="D2" s="226"/>
      <c r="E2" s="498" t="s">
        <v>705</v>
      </c>
    </row>
    <row r="3" spans="2:7" ht="15.75">
      <c r="E3" s="496" t="s">
        <v>407</v>
      </c>
    </row>
    <row r="4" spans="2:7" s="227" customFormat="1" ht="15.75">
      <c r="B4" s="721" t="s">
        <v>317</v>
      </c>
      <c r="C4" s="721"/>
      <c r="D4" s="721"/>
      <c r="E4" s="721"/>
    </row>
    <row r="5" spans="2:7" s="227" customFormat="1" ht="15.75">
      <c r="B5" s="228"/>
      <c r="C5" s="228"/>
      <c r="D5" s="228"/>
      <c r="E5" s="228"/>
    </row>
    <row r="6" spans="2:7">
      <c r="B6" s="716" t="s">
        <v>0</v>
      </c>
      <c r="C6" s="724">
        <v>2021</v>
      </c>
      <c r="D6" s="724">
        <v>2022</v>
      </c>
      <c r="E6" s="727">
        <v>2023</v>
      </c>
    </row>
    <row r="7" spans="2:7">
      <c r="B7" s="722"/>
      <c r="C7" s="725"/>
      <c r="D7" s="725"/>
      <c r="E7" s="728"/>
    </row>
    <row r="8" spans="2:7">
      <c r="B8" s="723"/>
      <c r="C8" s="726"/>
      <c r="D8" s="726"/>
      <c r="E8" s="729"/>
    </row>
    <row r="9" spans="2:7" ht="18.75" customHeight="1">
      <c r="B9" s="716" t="s">
        <v>28</v>
      </c>
      <c r="C9" s="716"/>
      <c r="D9" s="716"/>
      <c r="E9" s="717"/>
    </row>
    <row r="10" spans="2:7" ht="19.5" customHeight="1">
      <c r="B10" s="308" t="s">
        <v>212</v>
      </c>
      <c r="C10" s="307">
        <v>2747512</v>
      </c>
      <c r="D10" s="307">
        <v>3519633</v>
      </c>
      <c r="E10" s="312">
        <v>4699679</v>
      </c>
      <c r="G10" s="229"/>
    </row>
    <row r="11" spans="2:7">
      <c r="B11" s="516" t="s">
        <v>318</v>
      </c>
      <c r="C11" s="230">
        <v>499629</v>
      </c>
      <c r="D11" s="230">
        <v>570918</v>
      </c>
      <c r="E11" s="313">
        <v>543999</v>
      </c>
      <c r="G11" s="229"/>
    </row>
    <row r="12" spans="2:7">
      <c r="B12" s="517" t="s">
        <v>319</v>
      </c>
      <c r="C12" s="230">
        <v>134930</v>
      </c>
      <c r="D12" s="230">
        <v>170303</v>
      </c>
      <c r="E12" s="313">
        <v>90519</v>
      </c>
      <c r="G12" s="229"/>
    </row>
    <row r="13" spans="2:7">
      <c r="B13" s="517" t="s">
        <v>320</v>
      </c>
      <c r="C13" s="230">
        <v>257918</v>
      </c>
      <c r="D13" s="230">
        <v>281643</v>
      </c>
      <c r="E13" s="313">
        <v>323146</v>
      </c>
      <c r="G13" s="229"/>
    </row>
    <row r="14" spans="2:7">
      <c r="B14" s="517" t="s">
        <v>321</v>
      </c>
      <c r="C14" s="230">
        <v>106782</v>
      </c>
      <c r="D14" s="230">
        <v>118971</v>
      </c>
      <c r="E14" s="313">
        <v>130333</v>
      </c>
      <c r="G14" s="229"/>
    </row>
    <row r="15" spans="2:7">
      <c r="B15" s="516" t="s">
        <v>322</v>
      </c>
      <c r="C15" s="230">
        <v>974821</v>
      </c>
      <c r="D15" s="230">
        <v>1092615</v>
      </c>
      <c r="E15" s="313">
        <v>1343885</v>
      </c>
      <c r="G15" s="229"/>
    </row>
    <row r="16" spans="2:7">
      <c r="B16" s="517" t="s">
        <v>323</v>
      </c>
      <c r="C16" s="230">
        <v>261716</v>
      </c>
      <c r="D16" s="230">
        <v>328969</v>
      </c>
      <c r="E16" s="313">
        <v>394676</v>
      </c>
      <c r="G16" s="229"/>
    </row>
    <row r="17" spans="2:7">
      <c r="B17" s="517" t="s">
        <v>324</v>
      </c>
      <c r="C17" s="230">
        <v>275165</v>
      </c>
      <c r="D17" s="230">
        <v>279803</v>
      </c>
      <c r="E17" s="313">
        <v>374329</v>
      </c>
      <c r="G17" s="229"/>
    </row>
    <row r="18" spans="2:7">
      <c r="B18" s="517" t="s">
        <v>325</v>
      </c>
      <c r="C18" s="230">
        <v>397343</v>
      </c>
      <c r="D18" s="230">
        <v>445635</v>
      </c>
      <c r="E18" s="313">
        <v>531075</v>
      </c>
      <c r="G18" s="229"/>
    </row>
    <row r="19" spans="2:7">
      <c r="B19" s="517" t="s">
        <v>326</v>
      </c>
      <c r="C19" s="230">
        <v>40597</v>
      </c>
      <c r="D19" s="230">
        <v>38208</v>
      </c>
      <c r="E19" s="313">
        <v>43806</v>
      </c>
      <c r="G19" s="229"/>
    </row>
    <row r="20" spans="2:7">
      <c r="B20" s="516" t="s">
        <v>327</v>
      </c>
      <c r="C20" s="230">
        <v>164590</v>
      </c>
      <c r="D20" s="230">
        <v>203491</v>
      </c>
      <c r="E20" s="313">
        <v>202476</v>
      </c>
      <c r="G20" s="229"/>
    </row>
    <row r="21" spans="2:7">
      <c r="B21" s="517" t="s">
        <v>328</v>
      </c>
      <c r="C21" s="230">
        <v>68206</v>
      </c>
      <c r="D21" s="230">
        <v>109330</v>
      </c>
      <c r="E21" s="313">
        <v>106793</v>
      </c>
      <c r="G21" s="229"/>
    </row>
    <row r="22" spans="2:7">
      <c r="B22" s="517" t="s">
        <v>329</v>
      </c>
      <c r="C22" s="230">
        <v>1385</v>
      </c>
      <c r="D22" s="230">
        <v>1259</v>
      </c>
      <c r="E22" s="313">
        <v>1424</v>
      </c>
      <c r="G22" s="229"/>
    </row>
    <row r="23" spans="2:7">
      <c r="B23" s="517" t="s">
        <v>330</v>
      </c>
      <c r="C23" s="230">
        <v>47255</v>
      </c>
      <c r="D23" s="230">
        <v>45935</v>
      </c>
      <c r="E23" s="313">
        <v>46686</v>
      </c>
      <c r="G23" s="229"/>
    </row>
    <row r="24" spans="2:7">
      <c r="B24" s="517" t="s">
        <v>67</v>
      </c>
      <c r="C24" s="230">
        <v>47744</v>
      </c>
      <c r="D24" s="230">
        <v>46967</v>
      </c>
      <c r="E24" s="313">
        <v>47573</v>
      </c>
      <c r="G24" s="229"/>
    </row>
    <row r="25" spans="2:7">
      <c r="B25" s="516" t="s">
        <v>331</v>
      </c>
      <c r="C25" s="230">
        <v>1108472</v>
      </c>
      <c r="D25" s="230">
        <v>1652609</v>
      </c>
      <c r="E25" s="313">
        <v>2609318</v>
      </c>
      <c r="G25" s="229"/>
    </row>
    <row r="26" spans="2:7">
      <c r="B26" s="517" t="s">
        <v>332</v>
      </c>
      <c r="C26" s="230">
        <v>1048382</v>
      </c>
      <c r="D26" s="230">
        <v>1565190</v>
      </c>
      <c r="E26" s="313">
        <v>2455600</v>
      </c>
      <c r="G26" s="229"/>
    </row>
    <row r="27" spans="2:7" ht="18" customHeight="1">
      <c r="B27" s="518" t="s">
        <v>333</v>
      </c>
      <c r="C27" s="230">
        <v>789636</v>
      </c>
      <c r="D27" s="230">
        <v>1014293</v>
      </c>
      <c r="E27" s="313">
        <v>932745</v>
      </c>
      <c r="G27" s="229"/>
    </row>
    <row r="28" spans="2:7">
      <c r="B28" s="516" t="s">
        <v>334</v>
      </c>
      <c r="C28" s="230">
        <v>61675</v>
      </c>
      <c r="D28" s="230">
        <v>36100</v>
      </c>
      <c r="E28" s="313">
        <v>43186</v>
      </c>
      <c r="G28" s="229"/>
    </row>
    <row r="29" spans="2:7">
      <c r="B29" s="517" t="s">
        <v>335</v>
      </c>
      <c r="C29" s="230">
        <v>54624</v>
      </c>
      <c r="D29" s="230">
        <v>30271</v>
      </c>
      <c r="E29" s="313">
        <v>28140</v>
      </c>
      <c r="G29" s="229"/>
    </row>
    <row r="30" spans="2:7">
      <c r="B30" s="517" t="s">
        <v>336</v>
      </c>
      <c r="C30" s="230">
        <v>7051</v>
      </c>
      <c r="D30" s="230">
        <v>5829</v>
      </c>
      <c r="E30" s="313">
        <v>15046</v>
      </c>
      <c r="F30" s="229"/>
      <c r="G30" s="231"/>
    </row>
    <row r="31" spans="2:7">
      <c r="B31" s="516" t="s">
        <v>337</v>
      </c>
      <c r="C31" s="230">
        <v>189733</v>
      </c>
      <c r="D31" s="230">
        <v>116818</v>
      </c>
      <c r="E31" s="313">
        <v>136303</v>
      </c>
      <c r="F31" s="229"/>
      <c r="G31" s="231"/>
    </row>
    <row r="32" spans="2:7">
      <c r="B32" s="517" t="s">
        <v>323</v>
      </c>
      <c r="C32" s="230">
        <v>48897</v>
      </c>
      <c r="D32" s="230">
        <v>38522</v>
      </c>
      <c r="E32" s="313">
        <v>51091</v>
      </c>
      <c r="F32" s="229"/>
      <c r="G32" s="231"/>
    </row>
    <row r="33" spans="2:7">
      <c r="B33" s="517" t="s">
        <v>324</v>
      </c>
      <c r="C33" s="230">
        <v>111956</v>
      </c>
      <c r="D33" s="230">
        <v>43734</v>
      </c>
      <c r="E33" s="313">
        <v>40905</v>
      </c>
      <c r="F33" s="229"/>
      <c r="G33" s="231"/>
    </row>
    <row r="34" spans="2:7">
      <c r="B34" s="517" t="s">
        <v>338</v>
      </c>
      <c r="C34" s="230">
        <v>18333</v>
      </c>
      <c r="D34" s="230">
        <v>25434</v>
      </c>
      <c r="E34" s="313">
        <v>32574</v>
      </c>
      <c r="F34" s="229"/>
      <c r="G34" s="231"/>
    </row>
    <row r="35" spans="2:7">
      <c r="B35" s="517" t="s">
        <v>326</v>
      </c>
      <c r="C35" s="230">
        <v>10547</v>
      </c>
      <c r="D35" s="230">
        <v>9128</v>
      </c>
      <c r="E35" s="313">
        <v>11734</v>
      </c>
      <c r="G35" s="229"/>
    </row>
    <row r="36" spans="2:7">
      <c r="B36" s="516" t="s">
        <v>339</v>
      </c>
      <c r="C36" s="230">
        <v>537370</v>
      </c>
      <c r="D36" s="230">
        <v>859835</v>
      </c>
      <c r="E36" s="313">
        <v>751890</v>
      </c>
      <c r="G36" s="229"/>
    </row>
    <row r="37" spans="2:7">
      <c r="B37" s="517" t="s">
        <v>328</v>
      </c>
      <c r="C37" s="230">
        <v>79463</v>
      </c>
      <c r="D37" s="230">
        <v>108697</v>
      </c>
      <c r="E37" s="313">
        <v>98601</v>
      </c>
      <c r="G37" s="229"/>
    </row>
    <row r="38" spans="2:7">
      <c r="B38" s="517" t="s">
        <v>329</v>
      </c>
      <c r="C38" s="230">
        <v>96520</v>
      </c>
      <c r="D38" s="230">
        <v>458295</v>
      </c>
      <c r="E38" s="313">
        <v>214117</v>
      </c>
      <c r="G38" s="229"/>
    </row>
    <row r="39" spans="2:7">
      <c r="B39" s="517" t="s">
        <v>340</v>
      </c>
      <c r="C39" s="230">
        <v>263042</v>
      </c>
      <c r="D39" s="230">
        <v>234408</v>
      </c>
      <c r="E39" s="313">
        <v>369505</v>
      </c>
      <c r="G39" s="229"/>
    </row>
    <row r="40" spans="2:7">
      <c r="B40" s="517" t="s">
        <v>111</v>
      </c>
      <c r="C40" s="230">
        <v>98346</v>
      </c>
      <c r="D40" s="230">
        <v>58434</v>
      </c>
      <c r="E40" s="313">
        <v>69667</v>
      </c>
      <c r="G40" s="229"/>
    </row>
    <row r="41" spans="2:7" ht="15" customHeight="1">
      <c r="B41" s="516" t="s">
        <v>341</v>
      </c>
      <c r="C41" s="230">
        <v>858</v>
      </c>
      <c r="D41" s="230">
        <v>1540</v>
      </c>
      <c r="E41" s="314">
        <v>1366</v>
      </c>
      <c r="G41" s="229"/>
    </row>
    <row r="42" spans="2:7" ht="15" customHeight="1">
      <c r="B42" s="232" t="s">
        <v>342</v>
      </c>
      <c r="C42" s="233">
        <v>3537148</v>
      </c>
      <c r="D42" s="233">
        <v>4533926</v>
      </c>
      <c r="E42" s="519">
        <v>5632424</v>
      </c>
      <c r="G42" s="229"/>
    </row>
    <row r="43" spans="2:7" ht="17.25" customHeight="1">
      <c r="B43" s="719" t="s">
        <v>343</v>
      </c>
      <c r="C43" s="719"/>
      <c r="D43" s="719"/>
      <c r="E43" s="720"/>
    </row>
    <row r="44" spans="2:7">
      <c r="B44" s="516" t="s">
        <v>344</v>
      </c>
      <c r="C44" s="234">
        <v>3.2</v>
      </c>
      <c r="D44" s="234">
        <v>2.5</v>
      </c>
      <c r="E44" s="234">
        <v>2.1418048182101792</v>
      </c>
      <c r="G44" s="235"/>
    </row>
    <row r="45" spans="2:7">
      <c r="B45" s="516" t="s">
        <v>345</v>
      </c>
      <c r="C45" s="236">
        <v>6.6</v>
      </c>
      <c r="D45" s="236">
        <v>5</v>
      </c>
      <c r="E45" s="236">
        <v>5.2436325331345186</v>
      </c>
      <c r="G45" s="235"/>
    </row>
    <row r="46" spans="2:7">
      <c r="B46" s="516" t="s">
        <v>346</v>
      </c>
      <c r="C46" s="236">
        <v>4</v>
      </c>
      <c r="D46" s="236">
        <v>4.4000000000000004</v>
      </c>
      <c r="E46" s="236">
        <v>3.4802307946752995</v>
      </c>
    </row>
    <row r="47" spans="2:7">
      <c r="B47" s="516" t="s">
        <v>347</v>
      </c>
      <c r="C47" s="236">
        <v>6.3</v>
      </c>
      <c r="D47" s="236">
        <v>6.9</v>
      </c>
      <c r="E47" s="236">
        <v>9.6757759132774392</v>
      </c>
    </row>
    <row r="48" spans="2:7">
      <c r="B48" s="520" t="s">
        <v>332</v>
      </c>
      <c r="C48" s="236">
        <v>6</v>
      </c>
      <c r="D48" s="236">
        <v>6.5</v>
      </c>
      <c r="E48" s="236">
        <v>8.9555692666512137</v>
      </c>
    </row>
    <row r="49" spans="2:5" ht="18" customHeight="1">
      <c r="B49" s="237" t="s">
        <v>348</v>
      </c>
      <c r="C49" s="238">
        <v>20.100000000000001</v>
      </c>
      <c r="D49" s="238">
        <v>18.8</v>
      </c>
      <c r="E49" s="459">
        <v>20.5</v>
      </c>
    </row>
    <row r="50" spans="2:5">
      <c r="C50" s="499"/>
      <c r="D50" s="499"/>
      <c r="E50" s="482" t="s">
        <v>706</v>
      </c>
    </row>
    <row r="51" spans="2:5">
      <c r="B51" s="224" t="s">
        <v>349</v>
      </c>
    </row>
    <row r="52" spans="2:5" ht="28.5" customHeight="1">
      <c r="B52" s="718" t="s">
        <v>716</v>
      </c>
      <c r="C52" s="718"/>
      <c r="D52" s="718"/>
      <c r="E52" s="718"/>
    </row>
    <row r="54" spans="2:5" ht="39.75" customHeight="1">
      <c r="B54" s="715" t="s">
        <v>721</v>
      </c>
      <c r="C54" s="715"/>
      <c r="D54" s="715"/>
      <c r="E54" s="715"/>
    </row>
  </sheetData>
  <mergeCells count="9">
    <mergeCell ref="B54:E54"/>
    <mergeCell ref="B9:E9"/>
    <mergeCell ref="B52:E52"/>
    <mergeCell ref="B43:E43"/>
    <mergeCell ref="B4:E4"/>
    <mergeCell ref="B6:B8"/>
    <mergeCell ref="C6:C8"/>
    <mergeCell ref="D6:D8"/>
    <mergeCell ref="E6:E8"/>
  </mergeCells>
  <phoneticPr fontId="34" type="noConversion"/>
  <conditionalFormatting sqref="E1">
    <cfRule type="cellIs" dxfId="50" priority="3" operator="equal">
      <formula>0</formula>
    </cfRule>
  </conditionalFormatting>
  <conditionalFormatting sqref="E42">
    <cfRule type="cellIs" dxfId="49" priority="2" operator="equal">
      <formula>0</formula>
    </cfRule>
  </conditionalFormatting>
  <conditionalFormatting sqref="E49">
    <cfRule type="cellIs" dxfId="48" priority="1" operator="equal">
      <formula>0</formula>
    </cfRule>
  </conditionalFormatting>
  <hyperlinks>
    <hyperlink ref="E3" location="පටුන!A1" display="පටුන වෙත" xr:uid="{0BD8A0D6-019F-4D2D-ADB7-C168EF3AFEE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43"/>
  <sheetViews>
    <sheetView showGridLines="0" topLeftCell="A7" zoomScaleNormal="100" workbookViewId="0">
      <selection activeCell="L21" sqref="L21"/>
    </sheetView>
  </sheetViews>
  <sheetFormatPr defaultColWidth="7.5703125" defaultRowHeight="13.5"/>
  <cols>
    <col min="1" max="1" width="3" style="2" customWidth="1"/>
    <col min="2" max="2" width="3.5703125" style="62" customWidth="1"/>
    <col min="3" max="3" width="70.5703125" style="2" customWidth="1"/>
    <col min="4" max="4" width="11.85546875" style="2" customWidth="1"/>
    <col min="5" max="5" width="10.7109375" style="2" customWidth="1"/>
    <col min="6" max="6" width="13.28515625" style="2" customWidth="1"/>
    <col min="7" max="7" width="13.140625" style="2" customWidth="1"/>
    <col min="8" max="8" width="10.85546875" style="2" customWidth="1"/>
    <col min="9" max="9" width="12.5703125" style="7" customWidth="1"/>
    <col min="10" max="10" width="7.5703125" style="2"/>
    <col min="11" max="11" width="8.85546875" style="2" customWidth="1"/>
    <col min="12" max="16384" width="7.5703125" style="2"/>
  </cols>
  <sheetData>
    <row r="2" spans="2:11" ht="15.75">
      <c r="B2" s="149" t="s">
        <v>136</v>
      </c>
      <c r="C2" s="64"/>
      <c r="D2" s="64"/>
      <c r="E2" s="64"/>
      <c r="F2" s="64"/>
      <c r="G2" s="64"/>
      <c r="H2" s="64"/>
      <c r="I2" s="150" t="s">
        <v>714</v>
      </c>
    </row>
    <row r="3" spans="2:11" ht="15.75">
      <c r="B3" s="66"/>
      <c r="C3" s="64"/>
      <c r="D3" s="64"/>
      <c r="E3" s="64"/>
      <c r="F3" s="64"/>
      <c r="G3" s="64"/>
      <c r="H3" s="64"/>
      <c r="I3" s="496" t="s">
        <v>407</v>
      </c>
    </row>
    <row r="4" spans="2:11" ht="15.75">
      <c r="B4" s="730" t="s">
        <v>353</v>
      </c>
      <c r="C4" s="730"/>
      <c r="D4" s="730"/>
      <c r="E4" s="730"/>
      <c r="F4" s="730"/>
      <c r="G4" s="730"/>
      <c r="H4" s="730"/>
      <c r="I4" s="730"/>
    </row>
    <row r="5" spans="2:11">
      <c r="B5" s="66"/>
      <c r="C5" s="75"/>
      <c r="D5" s="75"/>
      <c r="E5" s="75"/>
      <c r="F5" s="75"/>
      <c r="G5" s="64"/>
      <c r="H5" s="64"/>
      <c r="I5" s="74" t="s">
        <v>28</v>
      </c>
    </row>
    <row r="6" spans="2:11" s="1" customFormat="1" ht="15.75" customHeight="1">
      <c r="B6" s="731" t="s">
        <v>169</v>
      </c>
      <c r="C6" s="732"/>
      <c r="D6" s="735" t="s">
        <v>168</v>
      </c>
      <c r="E6" s="735"/>
      <c r="F6" s="736"/>
      <c r="G6" s="736" t="s">
        <v>167</v>
      </c>
      <c r="H6" s="737"/>
      <c r="I6" s="737"/>
      <c r="J6" s="310"/>
    </row>
    <row r="7" spans="2:11" s="1" customFormat="1" ht="38.25">
      <c r="B7" s="733"/>
      <c r="C7" s="734"/>
      <c r="D7" s="73" t="s">
        <v>358</v>
      </c>
      <c r="E7" s="73" t="s">
        <v>672</v>
      </c>
      <c r="F7" s="73" t="s">
        <v>165</v>
      </c>
      <c r="G7" s="73" t="s">
        <v>358</v>
      </c>
      <c r="H7" s="73" t="s">
        <v>166</v>
      </c>
      <c r="I7" s="86" t="s">
        <v>165</v>
      </c>
    </row>
    <row r="8" spans="2:11" ht="13.5" customHeight="1">
      <c r="B8" s="72">
        <v>1</v>
      </c>
      <c r="C8" s="71" t="s">
        <v>164</v>
      </c>
      <c r="D8" s="569">
        <v>25902.1</v>
      </c>
      <c r="E8" s="570">
        <v>27514.202209719999</v>
      </c>
      <c r="F8" s="571">
        <v>6.2238282213411367</v>
      </c>
      <c r="G8" s="569">
        <v>32966.400000000001</v>
      </c>
      <c r="H8" s="450">
        <v>23115.049027930007</v>
      </c>
      <c r="I8" s="572">
        <v>-29.883005035642327</v>
      </c>
    </row>
    <row r="9" spans="2:11">
      <c r="B9" s="69">
        <v>2</v>
      </c>
      <c r="C9" s="55" t="s">
        <v>163</v>
      </c>
      <c r="D9" s="573">
        <v>6640</v>
      </c>
      <c r="E9" s="570">
        <v>6457.0293523</v>
      </c>
      <c r="F9" s="571">
        <v>-2.7555820436746927</v>
      </c>
      <c r="G9" s="573">
        <v>3960</v>
      </c>
      <c r="H9" s="450">
        <v>1509.8273767300002</v>
      </c>
      <c r="I9" s="572">
        <v>-61.873046042171715</v>
      </c>
      <c r="K9" s="4"/>
    </row>
    <row r="10" spans="2:11" ht="12.75" customHeight="1">
      <c r="B10" s="69">
        <v>3</v>
      </c>
      <c r="C10" s="55" t="s">
        <v>162</v>
      </c>
      <c r="D10" s="573">
        <v>3043502.71</v>
      </c>
      <c r="E10" s="570">
        <v>3103088.6129236799</v>
      </c>
      <c r="F10" s="571">
        <v>1.9578067970138306</v>
      </c>
      <c r="G10" s="573">
        <v>4953167.8849999998</v>
      </c>
      <c r="H10" s="450">
        <v>4768881.3889285298</v>
      </c>
      <c r="I10" s="572">
        <v>-3.720578432836021</v>
      </c>
    </row>
    <row r="11" spans="2:11" ht="13.5" customHeight="1">
      <c r="B11" s="69">
        <v>4</v>
      </c>
      <c r="C11" s="55" t="s">
        <v>161</v>
      </c>
      <c r="D11" s="573">
        <v>365279</v>
      </c>
      <c r="E11" s="570">
        <v>363934.91228537005</v>
      </c>
      <c r="F11" s="571">
        <v>-0.3679619454252645</v>
      </c>
      <c r="G11" s="573">
        <v>58446</v>
      </c>
      <c r="H11" s="450">
        <v>39793.265730179999</v>
      </c>
      <c r="I11" s="572">
        <v>-31.914475361564527</v>
      </c>
    </row>
    <row r="12" spans="2:11">
      <c r="B12" s="69">
        <v>5</v>
      </c>
      <c r="C12" s="55" t="s">
        <v>160</v>
      </c>
      <c r="D12" s="573">
        <v>23000</v>
      </c>
      <c r="E12" s="570">
        <v>22477.0249171</v>
      </c>
      <c r="F12" s="571">
        <v>-2.2738047082608688</v>
      </c>
      <c r="G12" s="573">
        <v>2650</v>
      </c>
      <c r="H12" s="450">
        <v>905.02515106999999</v>
      </c>
      <c r="I12" s="572">
        <v>-65.848107506792445</v>
      </c>
    </row>
    <row r="13" spans="2:11">
      <c r="B13" s="69">
        <v>6</v>
      </c>
      <c r="C13" s="55" t="s">
        <v>159</v>
      </c>
      <c r="D13" s="573">
        <v>31049</v>
      </c>
      <c r="E13" s="570">
        <v>34246.933756470004</v>
      </c>
      <c r="F13" s="571">
        <v>10.29963527479147</v>
      </c>
      <c r="G13" s="573">
        <v>11202</v>
      </c>
      <c r="H13" s="450">
        <v>5933.0152741499987</v>
      </c>
      <c r="I13" s="572">
        <v>-47.03610717595074</v>
      </c>
    </row>
    <row r="14" spans="2:11">
      <c r="B14" s="69">
        <v>7</v>
      </c>
      <c r="C14" s="55" t="s">
        <v>158</v>
      </c>
      <c r="D14" s="573">
        <v>350290</v>
      </c>
      <c r="E14" s="570">
        <v>332998.97642031999</v>
      </c>
      <c r="F14" s="571">
        <v>-4.9362024550172805</v>
      </c>
      <c r="G14" s="573">
        <v>60500</v>
      </c>
      <c r="H14" s="450">
        <v>34206.352622400002</v>
      </c>
      <c r="I14" s="572">
        <v>-43.460574177851242</v>
      </c>
    </row>
    <row r="15" spans="2:11">
      <c r="B15" s="69">
        <v>8</v>
      </c>
      <c r="C15" s="55" t="s">
        <v>157</v>
      </c>
      <c r="D15" s="573">
        <v>18874.025000000001</v>
      </c>
      <c r="E15" s="570">
        <v>16528.777794549998</v>
      </c>
      <c r="F15" s="571">
        <v>-12.425792619486316</v>
      </c>
      <c r="G15" s="573">
        <v>738</v>
      </c>
      <c r="H15" s="450">
        <v>443.41656305999999</v>
      </c>
      <c r="I15" s="572">
        <v>-39.916454869918702</v>
      </c>
    </row>
    <row r="16" spans="2:11">
      <c r="B16" s="69">
        <v>9</v>
      </c>
      <c r="C16" s="55" t="s">
        <v>156</v>
      </c>
      <c r="D16" s="573">
        <v>1801.3</v>
      </c>
      <c r="E16" s="570">
        <v>1471.7023281499999</v>
      </c>
      <c r="F16" s="571">
        <v>-18.297766715705336</v>
      </c>
      <c r="G16" s="573">
        <v>767.7</v>
      </c>
      <c r="H16" s="450">
        <v>146.70200818999999</v>
      </c>
      <c r="I16" s="572">
        <v>-80.890711451087668</v>
      </c>
    </row>
    <row r="17" spans="2:9" ht="12" customHeight="1">
      <c r="B17" s="69">
        <v>10</v>
      </c>
      <c r="C17" s="55" t="s">
        <v>155</v>
      </c>
      <c r="D17" s="573">
        <v>48839</v>
      </c>
      <c r="E17" s="570">
        <v>44171.51971465</v>
      </c>
      <c r="F17" s="571">
        <v>-9.5568711180613803</v>
      </c>
      <c r="G17" s="573">
        <v>368345</v>
      </c>
      <c r="H17" s="450">
        <v>252725.10039186</v>
      </c>
      <c r="I17" s="572">
        <v>-31.389023770687814</v>
      </c>
    </row>
    <row r="18" spans="2:9">
      <c r="B18" s="69">
        <v>11</v>
      </c>
      <c r="C18" s="55" t="s">
        <v>354</v>
      </c>
      <c r="D18" s="573">
        <v>66039.25</v>
      </c>
      <c r="E18" s="570">
        <v>71011.871197560016</v>
      </c>
      <c r="F18" s="571">
        <v>7.529796594540386</v>
      </c>
      <c r="G18" s="573">
        <v>46522.03</v>
      </c>
      <c r="H18" s="450">
        <v>32827.613377659996</v>
      </c>
      <c r="I18" s="572">
        <v>-29.436412431572748</v>
      </c>
    </row>
    <row r="19" spans="2:9">
      <c r="B19" s="69">
        <v>12</v>
      </c>
      <c r="C19" s="55" t="s">
        <v>154</v>
      </c>
      <c r="D19" s="573">
        <v>910</v>
      </c>
      <c r="E19" s="570">
        <v>747.95633151000004</v>
      </c>
      <c r="F19" s="571">
        <v>-17.806996537362636</v>
      </c>
      <c r="G19" s="573">
        <v>42073</v>
      </c>
      <c r="H19" s="450">
        <v>26123.760459820001</v>
      </c>
      <c r="I19" s="572">
        <v>-37.908491289377992</v>
      </c>
    </row>
    <row r="20" spans="2:9">
      <c r="B20" s="69">
        <v>13</v>
      </c>
      <c r="C20" s="55" t="s">
        <v>153</v>
      </c>
      <c r="D20" s="573">
        <v>7655.73</v>
      </c>
      <c r="E20" s="570">
        <v>7679.9455541899997</v>
      </c>
      <c r="F20" s="571">
        <v>0.31630627242603282</v>
      </c>
      <c r="G20" s="573">
        <v>12869</v>
      </c>
      <c r="H20" s="450">
        <v>4190.9985030099997</v>
      </c>
      <c r="I20" s="572">
        <v>-67.433378638511158</v>
      </c>
    </row>
    <row r="21" spans="2:9">
      <c r="B21" s="69">
        <v>14</v>
      </c>
      <c r="C21" s="55" t="s">
        <v>152</v>
      </c>
      <c r="D21" s="573">
        <v>3090</v>
      </c>
      <c r="E21" s="570">
        <v>2792.6486336399994</v>
      </c>
      <c r="F21" s="571">
        <v>-9.6230215650485604</v>
      </c>
      <c r="G21" s="573">
        <v>51060</v>
      </c>
      <c r="H21" s="450">
        <v>36673.067641469999</v>
      </c>
      <c r="I21" s="572">
        <v>-28.176522441304357</v>
      </c>
    </row>
    <row r="22" spans="2:9">
      <c r="B22" s="69">
        <v>15</v>
      </c>
      <c r="C22" s="55" t="s">
        <v>151</v>
      </c>
      <c r="D22" s="573">
        <v>181800</v>
      </c>
      <c r="E22" s="570">
        <v>176994.43176641999</v>
      </c>
      <c r="F22" s="571">
        <v>-2.6433268611551171</v>
      </c>
      <c r="G22" s="573">
        <v>58040</v>
      </c>
      <c r="H22" s="450">
        <v>41561.421602939983</v>
      </c>
      <c r="I22" s="572">
        <v>-28.39176153869748</v>
      </c>
    </row>
    <row r="23" spans="2:9" ht="12" customHeight="1">
      <c r="B23" s="70">
        <v>16</v>
      </c>
      <c r="C23" s="55" t="s">
        <v>150</v>
      </c>
      <c r="D23" s="574">
        <v>491245</v>
      </c>
      <c r="E23" s="575">
        <v>510155.43626496993</v>
      </c>
      <c r="F23" s="576">
        <v>3.8494918553817286</v>
      </c>
      <c r="G23" s="574">
        <v>36165</v>
      </c>
      <c r="H23" s="577">
        <v>22368.424361399997</v>
      </c>
      <c r="I23" s="578">
        <v>-38.148971764413119</v>
      </c>
    </row>
    <row r="24" spans="2:9">
      <c r="B24" s="69">
        <v>17</v>
      </c>
      <c r="C24" s="55" t="s">
        <v>149</v>
      </c>
      <c r="D24" s="573">
        <v>3414.8</v>
      </c>
      <c r="E24" s="570">
        <v>3186.7520192100001</v>
      </c>
      <c r="F24" s="571">
        <v>-6.6782236379875854</v>
      </c>
      <c r="G24" s="573">
        <v>5994.3</v>
      </c>
      <c r="H24" s="450">
        <v>4819.4739585499992</v>
      </c>
      <c r="I24" s="572">
        <v>-19.599053124635091</v>
      </c>
    </row>
    <row r="25" spans="2:9">
      <c r="B25" s="69">
        <v>18</v>
      </c>
      <c r="C25" s="55" t="s">
        <v>148</v>
      </c>
      <c r="D25" s="573">
        <v>2581</v>
      </c>
      <c r="E25" s="570">
        <v>2718.2904603800002</v>
      </c>
      <c r="F25" s="571">
        <v>5.3192739395583146</v>
      </c>
      <c r="G25" s="573">
        <v>4919</v>
      </c>
      <c r="H25" s="450">
        <v>6159.6583694999999</v>
      </c>
      <c r="I25" s="572">
        <v>25.22175990038626</v>
      </c>
    </row>
    <row r="26" spans="2:9">
      <c r="B26" s="70">
        <v>19</v>
      </c>
      <c r="C26" s="55" t="s">
        <v>147</v>
      </c>
      <c r="D26" s="573">
        <v>1529</v>
      </c>
      <c r="E26" s="570">
        <v>1583.7086576300001</v>
      </c>
      <c r="F26" s="571">
        <v>3.5780678633093714</v>
      </c>
      <c r="G26" s="573">
        <v>601</v>
      </c>
      <c r="H26" s="450">
        <v>414.30228437</v>
      </c>
      <c r="I26" s="572">
        <v>-31.064511752079866</v>
      </c>
    </row>
    <row r="27" spans="2:9">
      <c r="B27" s="69">
        <v>20</v>
      </c>
      <c r="C27" s="55" t="s">
        <v>146</v>
      </c>
      <c r="D27" s="573">
        <v>7578</v>
      </c>
      <c r="E27" s="570">
        <v>6194.75952684</v>
      </c>
      <c r="F27" s="571">
        <v>-18.253371247822642</v>
      </c>
      <c r="G27" s="573">
        <v>1135</v>
      </c>
      <c r="H27" s="450">
        <v>1087.40216646</v>
      </c>
      <c r="I27" s="572">
        <v>-4.1936417215859052</v>
      </c>
    </row>
    <row r="28" spans="2:9">
      <c r="B28" s="69">
        <v>21</v>
      </c>
      <c r="C28" s="55" t="s">
        <v>355</v>
      </c>
      <c r="D28" s="573">
        <v>1426</v>
      </c>
      <c r="E28" s="570">
        <v>1341.29305475</v>
      </c>
      <c r="F28" s="571">
        <v>-5.9401784887798073</v>
      </c>
      <c r="G28" s="573">
        <v>71424</v>
      </c>
      <c r="H28" s="450">
        <v>31858.370661120003</v>
      </c>
      <c r="I28" s="572">
        <v>-55.395426381720426</v>
      </c>
    </row>
    <row r="29" spans="2:9">
      <c r="B29" s="70">
        <v>22</v>
      </c>
      <c r="C29" s="55" t="s">
        <v>145</v>
      </c>
      <c r="D29" s="573">
        <v>72801</v>
      </c>
      <c r="E29" s="570">
        <v>64175.453049169999</v>
      </c>
      <c r="F29" s="571">
        <v>-11.848116029766075</v>
      </c>
      <c r="G29" s="573">
        <v>1733</v>
      </c>
      <c r="H29" s="450">
        <v>765.44964692000008</v>
      </c>
      <c r="I29" s="572">
        <v>-55.830949398730525</v>
      </c>
    </row>
    <row r="30" spans="2:9">
      <c r="B30" s="69">
        <v>23</v>
      </c>
      <c r="C30" s="55" t="s">
        <v>356</v>
      </c>
      <c r="D30" s="573">
        <v>1397</v>
      </c>
      <c r="E30" s="570">
        <v>798.31075121999993</v>
      </c>
      <c r="F30" s="571">
        <v>-42.855350664280614</v>
      </c>
      <c r="G30" s="573">
        <v>7678</v>
      </c>
      <c r="H30" s="450">
        <v>1168.57662078</v>
      </c>
      <c r="I30" s="572">
        <v>-84.780195092732484</v>
      </c>
    </row>
    <row r="31" spans="2:9">
      <c r="B31" s="69">
        <v>24</v>
      </c>
      <c r="C31" s="55" t="s">
        <v>144</v>
      </c>
      <c r="D31" s="573">
        <v>3070.4</v>
      </c>
      <c r="E31" s="570">
        <v>3450.04413707</v>
      </c>
      <c r="F31" s="571">
        <v>12.364647507490886</v>
      </c>
      <c r="G31" s="573">
        <v>5356.4</v>
      </c>
      <c r="H31" s="450">
        <v>961.77307148</v>
      </c>
      <c r="I31" s="572">
        <v>-82.044412824284962</v>
      </c>
    </row>
    <row r="32" spans="2:9">
      <c r="B32" s="70">
        <v>25</v>
      </c>
      <c r="C32" s="55" t="s">
        <v>143</v>
      </c>
      <c r="D32" s="573">
        <v>1186.17</v>
      </c>
      <c r="E32" s="570">
        <v>981.38864378999995</v>
      </c>
      <c r="F32" s="571">
        <v>-17.264081557449614</v>
      </c>
      <c r="G32" s="573">
        <v>2531.5</v>
      </c>
      <c r="H32" s="450">
        <v>1556.8941748099999</v>
      </c>
      <c r="I32" s="572">
        <v>-38.499143795773264</v>
      </c>
    </row>
    <row r="33" spans="2:10">
      <c r="B33" s="69">
        <v>26</v>
      </c>
      <c r="C33" s="55" t="s">
        <v>142</v>
      </c>
      <c r="D33" s="573">
        <v>127403.5</v>
      </c>
      <c r="E33" s="570">
        <v>134775.51486149</v>
      </c>
      <c r="F33" s="571">
        <v>5.786351914578475</v>
      </c>
      <c r="G33" s="573">
        <v>13330</v>
      </c>
      <c r="H33" s="450">
        <v>8561.9438462500002</v>
      </c>
      <c r="I33" s="572">
        <v>-35.769363493998497</v>
      </c>
    </row>
    <row r="34" spans="2:10">
      <c r="B34" s="69">
        <v>27</v>
      </c>
      <c r="C34" s="55" t="s">
        <v>141</v>
      </c>
      <c r="D34" s="573">
        <v>5153</v>
      </c>
      <c r="E34" s="570">
        <v>5125.8262472600009</v>
      </c>
      <c r="F34" s="571">
        <v>-0.52733849679796663</v>
      </c>
      <c r="G34" s="573">
        <v>1745</v>
      </c>
      <c r="H34" s="450">
        <v>570.52444909999997</v>
      </c>
      <c r="I34" s="572">
        <v>-67.305189163323789</v>
      </c>
    </row>
    <row r="35" spans="2:10">
      <c r="B35" s="70">
        <v>28</v>
      </c>
      <c r="C35" s="55" t="s">
        <v>140</v>
      </c>
      <c r="D35" s="573">
        <v>6500</v>
      </c>
      <c r="E35" s="570">
        <v>5625.5858224699996</v>
      </c>
      <c r="F35" s="571">
        <v>-13.452525808153851</v>
      </c>
      <c r="G35" s="573">
        <v>5500</v>
      </c>
      <c r="H35" s="450">
        <v>3206.6914808699999</v>
      </c>
      <c r="I35" s="572">
        <v>-41.696518529636364</v>
      </c>
    </row>
    <row r="36" spans="2:10">
      <c r="B36" s="69">
        <v>29</v>
      </c>
      <c r="C36" s="55" t="s">
        <v>139</v>
      </c>
      <c r="D36" s="573">
        <v>8574</v>
      </c>
      <c r="E36" s="570">
        <v>8772.0853946700008</v>
      </c>
      <c r="F36" s="571">
        <v>2.3103031801959588</v>
      </c>
      <c r="G36" s="573">
        <v>77926</v>
      </c>
      <c r="H36" s="450">
        <v>53421.241831890002</v>
      </c>
      <c r="I36" s="572">
        <v>-31.446190190834884</v>
      </c>
    </row>
    <row r="37" spans="2:10">
      <c r="B37" s="69">
        <v>30</v>
      </c>
      <c r="C37" s="55" t="s">
        <v>357</v>
      </c>
      <c r="D37" s="573">
        <v>138</v>
      </c>
      <c r="E37" s="570">
        <v>76.951888280000006</v>
      </c>
      <c r="F37" s="579">
        <v>-44.237762115942026</v>
      </c>
      <c r="G37" s="580">
        <v>24</v>
      </c>
      <c r="H37" s="549">
        <v>13.965796989999999</v>
      </c>
      <c r="I37" s="572">
        <v>-41.809179208333333</v>
      </c>
    </row>
    <row r="38" spans="2:10">
      <c r="B38" s="70">
        <v>31</v>
      </c>
      <c r="C38" s="55" t="s">
        <v>171</v>
      </c>
      <c r="D38" s="581">
        <v>390000</v>
      </c>
      <c r="E38" s="570">
        <v>409432.33091675007</v>
      </c>
      <c r="F38" s="579">
        <v>4.9826489530128413</v>
      </c>
      <c r="G38" s="582">
        <v>38800</v>
      </c>
      <c r="H38" s="583">
        <v>29951.015152139997</v>
      </c>
      <c r="I38" s="584">
        <v>-22.806661979020632</v>
      </c>
    </row>
    <row r="39" spans="2:10">
      <c r="B39" s="68"/>
      <c r="C39" s="89" t="s">
        <v>138</v>
      </c>
      <c r="D39" s="585">
        <v>5298668.9850000003</v>
      </c>
      <c r="E39" s="585">
        <v>5370510.2768815802</v>
      </c>
      <c r="F39" s="586">
        <v>1.3558365711267442</v>
      </c>
      <c r="G39" s="587">
        <v>5978169.2150000008</v>
      </c>
      <c r="H39" s="587">
        <v>5435921.712531629</v>
      </c>
      <c r="I39" s="588">
        <v>-9.0704609215109286</v>
      </c>
      <c r="J39" s="309"/>
    </row>
    <row r="40" spans="2:10">
      <c r="B40" s="67" t="s">
        <v>360</v>
      </c>
      <c r="C40" s="65"/>
      <c r="D40" s="64"/>
      <c r="E40" s="738" t="s">
        <v>359</v>
      </c>
      <c r="F40" s="738"/>
      <c r="G40" s="738"/>
      <c r="H40" s="738"/>
      <c r="I40" s="738"/>
    </row>
    <row r="41" spans="2:10">
      <c r="B41" s="67" t="s">
        <v>671</v>
      </c>
      <c r="C41" s="65"/>
      <c r="D41" s="64"/>
      <c r="E41" s="74"/>
      <c r="F41" s="74"/>
      <c r="G41" s="74"/>
      <c r="H41" s="74"/>
      <c r="I41" s="74"/>
    </row>
    <row r="42" spans="2:10">
      <c r="B42" s="66" t="s">
        <v>137</v>
      </c>
      <c r="C42" s="64"/>
      <c r="D42" s="67"/>
      <c r="E42" s="67"/>
      <c r="F42" s="67"/>
      <c r="G42" s="65"/>
      <c r="H42" s="64"/>
      <c r="I42" s="56"/>
    </row>
    <row r="43" spans="2:10">
      <c r="B43" s="66"/>
      <c r="C43" s="64"/>
      <c r="D43" s="65"/>
      <c r="E43" s="64"/>
      <c r="F43" s="64"/>
      <c r="G43" s="65"/>
      <c r="H43" s="64"/>
      <c r="I43" s="63"/>
    </row>
  </sheetData>
  <mergeCells count="5">
    <mergeCell ref="B4:I4"/>
    <mergeCell ref="B6:C7"/>
    <mergeCell ref="D6:F6"/>
    <mergeCell ref="G6:I6"/>
    <mergeCell ref="E40:I40"/>
  </mergeCells>
  <conditionalFormatting sqref="E8:F38 H8:I38">
    <cfRule type="cellIs" dxfId="47" priority="1" operator="equal">
      <formula>0</formula>
    </cfRule>
  </conditionalFormatting>
  <hyperlinks>
    <hyperlink ref="I3" location="පටුන!A1" display="පටුන වෙත" xr:uid="{44920F42-3828-4251-8623-D3846E66CD03}"/>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42"/>
  <sheetViews>
    <sheetView showGridLines="0" topLeftCell="A19" workbookViewId="0">
      <selection activeCell="F29" sqref="F29"/>
    </sheetView>
  </sheetViews>
  <sheetFormatPr defaultColWidth="7.5703125" defaultRowHeight="13.5"/>
  <cols>
    <col min="1" max="1" width="2.42578125" style="7" customWidth="1"/>
    <col min="2" max="2" width="4.42578125" style="7" customWidth="1"/>
    <col min="3" max="3" width="69.85546875" style="7" customWidth="1"/>
    <col min="4" max="4" width="21.42578125" style="7" customWidth="1"/>
    <col min="5" max="5" width="20.85546875" style="7" customWidth="1"/>
    <col min="6" max="6" width="12.42578125" style="7" customWidth="1"/>
    <col min="7" max="7" width="11.28515625" style="7" customWidth="1"/>
    <col min="8" max="9" width="7.5703125" style="7"/>
    <col min="10" max="10" width="11.140625" style="7" customWidth="1"/>
    <col min="11" max="16384" width="7.5703125" style="7"/>
  </cols>
  <sheetData>
    <row r="2" spans="2:6" ht="15.75">
      <c r="B2" s="149" t="s">
        <v>136</v>
      </c>
      <c r="C2" s="56"/>
      <c r="D2" s="56"/>
      <c r="E2" s="150" t="s">
        <v>713</v>
      </c>
    </row>
    <row r="3" spans="2:6" ht="15.75">
      <c r="B3" s="56"/>
      <c r="C3" s="56"/>
      <c r="D3" s="56"/>
      <c r="E3" s="496" t="s">
        <v>407</v>
      </c>
    </row>
    <row r="4" spans="2:6" ht="15.75">
      <c r="B4" s="739" t="s">
        <v>361</v>
      </c>
      <c r="C4" s="739"/>
      <c r="D4" s="739"/>
      <c r="E4" s="739"/>
      <c r="F4" s="88"/>
    </row>
    <row r="5" spans="2:6">
      <c r="B5" s="56"/>
      <c r="C5" s="87"/>
      <c r="D5" s="56"/>
      <c r="E5" s="74" t="s">
        <v>28</v>
      </c>
    </row>
    <row r="6" spans="2:6" s="57" customFormat="1" ht="18.75" customHeight="1">
      <c r="B6" s="731" t="s">
        <v>173</v>
      </c>
      <c r="C6" s="732"/>
      <c r="D6" s="742" t="s">
        <v>362</v>
      </c>
      <c r="E6" s="742"/>
    </row>
    <row r="7" spans="2:6" s="57" customFormat="1" ht="24.75" customHeight="1">
      <c r="B7" s="740"/>
      <c r="C7" s="741"/>
      <c r="D7" s="86" t="s">
        <v>172</v>
      </c>
      <c r="E7" s="86" t="s">
        <v>68</v>
      </c>
    </row>
    <row r="8" spans="2:6">
      <c r="B8" s="80">
        <v>1</v>
      </c>
      <c r="C8" s="55" t="s">
        <v>164</v>
      </c>
      <c r="D8" s="589">
        <v>36106</v>
      </c>
      <c r="E8" s="590">
        <v>9487</v>
      </c>
      <c r="F8" s="6"/>
    </row>
    <row r="9" spans="2:6" s="81" customFormat="1">
      <c r="B9" s="84">
        <v>2</v>
      </c>
      <c r="C9" s="83" t="s">
        <v>163</v>
      </c>
      <c r="D9" s="591">
        <v>8600</v>
      </c>
      <c r="E9" s="592">
        <v>5425</v>
      </c>
      <c r="F9" s="82"/>
    </row>
    <row r="10" spans="2:6" s="81" customFormat="1" ht="14.25" customHeight="1">
      <c r="B10" s="84">
        <v>3</v>
      </c>
      <c r="C10" s="83" t="s">
        <v>673</v>
      </c>
      <c r="D10" s="591">
        <v>3416314.1</v>
      </c>
      <c r="E10" s="592">
        <v>184253.4</v>
      </c>
      <c r="F10" s="82"/>
    </row>
    <row r="11" spans="2:6" s="81" customFormat="1">
      <c r="B11" s="84">
        <v>4</v>
      </c>
      <c r="C11" s="83" t="s">
        <v>363</v>
      </c>
      <c r="D11" s="591">
        <v>382000</v>
      </c>
      <c r="E11" s="592">
        <v>60000</v>
      </c>
      <c r="F11" s="82"/>
    </row>
    <row r="12" spans="2:6" s="81" customFormat="1">
      <c r="B12" s="84">
        <v>5</v>
      </c>
      <c r="C12" s="83" t="s">
        <v>364</v>
      </c>
      <c r="D12" s="591">
        <v>38060.9</v>
      </c>
      <c r="E12" s="592">
        <v>16145.6</v>
      </c>
      <c r="F12" s="82"/>
    </row>
    <row r="13" spans="2:6" s="81" customFormat="1">
      <c r="B13" s="84">
        <v>6</v>
      </c>
      <c r="C13" s="83" t="s">
        <v>365</v>
      </c>
      <c r="D13" s="591">
        <v>413250</v>
      </c>
      <c r="E13" s="592">
        <v>95500</v>
      </c>
      <c r="F13" s="82"/>
    </row>
    <row r="14" spans="2:6" s="81" customFormat="1">
      <c r="B14" s="84">
        <v>7</v>
      </c>
      <c r="C14" s="83" t="s">
        <v>366</v>
      </c>
      <c r="D14" s="591">
        <v>19407</v>
      </c>
      <c r="E14" s="592">
        <v>2056</v>
      </c>
      <c r="F14" s="82"/>
    </row>
    <row r="15" spans="2:6" s="81" customFormat="1">
      <c r="B15" s="84">
        <v>8</v>
      </c>
      <c r="C15" s="83" t="s">
        <v>367</v>
      </c>
      <c r="D15" s="591">
        <v>2167</v>
      </c>
      <c r="E15" s="592">
        <v>497</v>
      </c>
      <c r="F15" s="82"/>
    </row>
    <row r="16" spans="2:6" s="81" customFormat="1">
      <c r="B16" s="84">
        <v>9</v>
      </c>
      <c r="C16" s="83" t="s">
        <v>368</v>
      </c>
      <c r="D16" s="591">
        <v>52410</v>
      </c>
      <c r="E16" s="592">
        <v>435100</v>
      </c>
      <c r="F16" s="82"/>
    </row>
    <row r="17" spans="2:7" s="81" customFormat="1">
      <c r="B17" s="84">
        <v>10</v>
      </c>
      <c r="C17" s="83" t="s">
        <v>369</v>
      </c>
      <c r="D17" s="591">
        <v>83894</v>
      </c>
      <c r="E17" s="592">
        <v>133078</v>
      </c>
      <c r="F17" s="82"/>
    </row>
    <row r="18" spans="2:7" s="81" customFormat="1">
      <c r="B18" s="84">
        <v>11</v>
      </c>
      <c r="C18" s="83" t="s">
        <v>370</v>
      </c>
      <c r="D18" s="591">
        <v>1061</v>
      </c>
      <c r="E18" s="592">
        <v>20081</v>
      </c>
      <c r="F18" s="82"/>
    </row>
    <row r="19" spans="2:7" s="81" customFormat="1">
      <c r="B19" s="84">
        <v>12</v>
      </c>
      <c r="C19" s="83" t="s">
        <v>371</v>
      </c>
      <c r="D19" s="591">
        <v>3282</v>
      </c>
      <c r="E19" s="592">
        <v>101250</v>
      </c>
      <c r="F19" s="82"/>
    </row>
    <row r="20" spans="2:7" s="81" customFormat="1">
      <c r="B20" s="84">
        <v>13</v>
      </c>
      <c r="C20" s="83" t="s">
        <v>153</v>
      </c>
      <c r="D20" s="591">
        <v>24990</v>
      </c>
      <c r="E20" s="592">
        <v>6160</v>
      </c>
      <c r="F20" s="82"/>
    </row>
    <row r="21" spans="2:7" s="81" customFormat="1">
      <c r="B21" s="84">
        <v>14</v>
      </c>
      <c r="C21" s="81" t="s">
        <v>372</v>
      </c>
      <c r="D21" s="591">
        <v>207200</v>
      </c>
      <c r="E21" s="592">
        <v>65700</v>
      </c>
      <c r="F21" s="82"/>
    </row>
    <row r="22" spans="2:7" s="81" customFormat="1">
      <c r="B22" s="84">
        <v>15</v>
      </c>
      <c r="C22" s="83" t="s">
        <v>373</v>
      </c>
      <c r="D22" s="591">
        <v>550000</v>
      </c>
      <c r="E22" s="592">
        <v>33500</v>
      </c>
      <c r="F22" s="82"/>
    </row>
    <row r="23" spans="2:7" s="81" customFormat="1" ht="14.25" customHeight="1">
      <c r="B23" s="84">
        <v>16</v>
      </c>
      <c r="C23" s="81" t="s">
        <v>374</v>
      </c>
      <c r="D23" s="591">
        <v>5450</v>
      </c>
      <c r="E23" s="592">
        <v>12038</v>
      </c>
      <c r="F23" s="82"/>
    </row>
    <row r="24" spans="2:7" s="81" customFormat="1">
      <c r="B24" s="84">
        <v>17</v>
      </c>
      <c r="C24" s="83" t="s">
        <v>375</v>
      </c>
      <c r="D24" s="591">
        <v>4805</v>
      </c>
      <c r="E24" s="592">
        <v>9138</v>
      </c>
      <c r="F24" s="82"/>
    </row>
    <row r="25" spans="2:7" s="81" customFormat="1">
      <c r="B25" s="84">
        <v>18</v>
      </c>
      <c r="C25" s="83" t="s">
        <v>376</v>
      </c>
      <c r="D25" s="591">
        <v>6213</v>
      </c>
      <c r="E25" s="592">
        <v>5427</v>
      </c>
      <c r="F25" s="82"/>
    </row>
    <row r="26" spans="2:7" s="81" customFormat="1">
      <c r="B26" s="84">
        <v>19</v>
      </c>
      <c r="C26" s="83" t="s">
        <v>147</v>
      </c>
      <c r="D26" s="591">
        <v>12534</v>
      </c>
      <c r="E26" s="592">
        <v>3506</v>
      </c>
      <c r="F26" s="82"/>
    </row>
    <row r="27" spans="2:7" s="81" customFormat="1">
      <c r="B27" s="84">
        <v>20</v>
      </c>
      <c r="C27" s="83" t="s">
        <v>377</v>
      </c>
      <c r="D27" s="591">
        <v>15234</v>
      </c>
      <c r="E27" s="592">
        <v>842</v>
      </c>
      <c r="F27" s="82"/>
    </row>
    <row r="28" spans="2:7" s="81" customFormat="1">
      <c r="B28" s="84">
        <v>21</v>
      </c>
      <c r="C28" s="81" t="s">
        <v>378</v>
      </c>
      <c r="D28" s="591">
        <v>6752</v>
      </c>
      <c r="E28" s="592">
        <v>9871</v>
      </c>
      <c r="F28" s="82"/>
    </row>
    <row r="29" spans="2:7" s="81" customFormat="1">
      <c r="B29" s="84">
        <v>22</v>
      </c>
      <c r="C29" s="83" t="s">
        <v>379</v>
      </c>
      <c r="D29" s="591">
        <v>159000</v>
      </c>
      <c r="E29" s="592">
        <v>16945</v>
      </c>
      <c r="F29" s="82"/>
    </row>
    <row r="30" spans="2:7" s="81" customFormat="1">
      <c r="B30" s="84">
        <v>23</v>
      </c>
      <c r="C30" s="83" t="s">
        <v>380</v>
      </c>
      <c r="D30" s="591">
        <v>4370</v>
      </c>
      <c r="E30" s="592">
        <v>1700</v>
      </c>
      <c r="F30" s="82"/>
    </row>
    <row r="31" spans="2:7" s="81" customFormat="1">
      <c r="B31" s="84">
        <v>24</v>
      </c>
      <c r="C31" s="83" t="s">
        <v>381</v>
      </c>
      <c r="D31" s="591">
        <v>7100</v>
      </c>
      <c r="E31" s="592">
        <v>5500</v>
      </c>
      <c r="F31" s="82"/>
      <c r="G31" s="85"/>
    </row>
    <row r="32" spans="2:7" s="81" customFormat="1">
      <c r="B32" s="84">
        <v>25</v>
      </c>
      <c r="C32" s="83" t="s">
        <v>382</v>
      </c>
      <c r="D32" s="591">
        <v>2800</v>
      </c>
      <c r="E32" s="592">
        <v>2950</v>
      </c>
      <c r="F32" s="82"/>
      <c r="G32" s="85"/>
    </row>
    <row r="33" spans="2:7" s="81" customFormat="1">
      <c r="B33" s="84">
        <v>26</v>
      </c>
      <c r="C33" s="81" t="s">
        <v>171</v>
      </c>
      <c r="D33" s="591">
        <v>457000</v>
      </c>
      <c r="E33" s="592">
        <v>78850</v>
      </c>
      <c r="F33" s="82"/>
      <c r="G33" s="85"/>
    </row>
    <row r="34" spans="2:7">
      <c r="B34" s="79"/>
      <c r="C34" s="89" t="s">
        <v>138</v>
      </c>
      <c r="D34" s="304">
        <v>5920000</v>
      </c>
      <c r="E34" s="304">
        <v>1315000</v>
      </c>
      <c r="F34" s="6"/>
    </row>
    <row r="35" spans="2:7">
      <c r="B35" s="56" t="s">
        <v>717</v>
      </c>
      <c r="C35" s="78"/>
      <c r="D35" s="56"/>
      <c r="E35" s="74" t="s">
        <v>359</v>
      </c>
      <c r="F35" s="6"/>
    </row>
    <row r="36" spans="2:7">
      <c r="B36" s="56" t="s">
        <v>170</v>
      </c>
      <c r="C36" s="56"/>
      <c r="D36" s="77"/>
      <c r="E36" s="77"/>
    </row>
    <row r="37" spans="2:7">
      <c r="E37" s="76"/>
    </row>
    <row r="42" spans="2:7">
      <c r="E42" s="6"/>
    </row>
  </sheetData>
  <mergeCells count="3">
    <mergeCell ref="B4:E4"/>
    <mergeCell ref="B6:C7"/>
    <mergeCell ref="D6:E6"/>
  </mergeCells>
  <hyperlinks>
    <hyperlink ref="E3" location="පටුන!A1" display="පටුන වෙත" xr:uid="{B3323D8F-9ECD-48D7-8033-F8BFB470A7EB}"/>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M79"/>
  <sheetViews>
    <sheetView showGridLines="0" zoomScaleNormal="100" zoomScaleSheetLayoutView="98" workbookViewId="0">
      <pane xSplit="2" ySplit="7" topLeftCell="C49" activePane="bottomRight" state="frozen"/>
      <selection activeCell="L4" sqref="L4"/>
      <selection pane="topRight" activeCell="L4" sqref="L4"/>
      <selection pane="bottomLeft" activeCell="L4" sqref="L4"/>
      <selection pane="bottomRight"/>
    </sheetView>
  </sheetViews>
  <sheetFormatPr defaultColWidth="8" defaultRowHeight="13.5"/>
  <cols>
    <col min="1" max="1" width="3.140625" style="91" customWidth="1"/>
    <col min="2" max="2" width="66.5703125" style="91" customWidth="1"/>
    <col min="3" max="3" width="10.42578125" style="91" customWidth="1"/>
    <col min="4" max="4" width="10.28515625" style="91" customWidth="1"/>
    <col min="5" max="7" width="10.42578125" style="91" customWidth="1"/>
    <col min="8" max="9" width="10.85546875" style="91" customWidth="1"/>
    <col min="10" max="10" width="11.140625" style="91" customWidth="1"/>
    <col min="11" max="11" width="11.28515625" style="91" customWidth="1"/>
    <col min="12" max="12" width="10.28515625" style="93" customWidth="1"/>
    <col min="13" max="13" width="11.42578125" style="91" customWidth="1"/>
    <col min="14" max="16384" width="8" style="91"/>
  </cols>
  <sheetData>
    <row r="2" spans="2:13" ht="15.75">
      <c r="B2" s="151" t="s">
        <v>136</v>
      </c>
      <c r="C2" s="92"/>
      <c r="D2" s="92"/>
      <c r="E2" s="92"/>
      <c r="F2" s="92"/>
      <c r="G2" s="92"/>
      <c r="H2" s="92"/>
      <c r="I2" s="92"/>
      <c r="J2" s="92"/>
      <c r="M2" s="176" t="s">
        <v>712</v>
      </c>
    </row>
    <row r="3" spans="2:13" ht="15.75">
      <c r="B3" s="151"/>
      <c r="C3" s="92"/>
      <c r="D3" s="92"/>
      <c r="E3" s="92"/>
      <c r="F3" s="92"/>
      <c r="G3" s="92"/>
      <c r="H3" s="92"/>
      <c r="I3" s="92"/>
      <c r="J3" s="92"/>
      <c r="L3" s="152"/>
      <c r="M3" s="496" t="s">
        <v>407</v>
      </c>
    </row>
    <row r="4" spans="2:13" ht="15.75">
      <c r="B4" s="746" t="s">
        <v>283</v>
      </c>
      <c r="C4" s="746"/>
      <c r="D4" s="746"/>
      <c r="E4" s="746"/>
      <c r="F4" s="746"/>
      <c r="G4" s="746"/>
      <c r="H4" s="746"/>
      <c r="I4" s="746"/>
      <c r="J4" s="746"/>
      <c r="K4" s="746"/>
      <c r="L4" s="746"/>
      <c r="M4" s="746"/>
    </row>
    <row r="5" spans="2:13">
      <c r="B5" s="123"/>
      <c r="C5" s="115"/>
      <c r="D5" s="115"/>
      <c r="E5" s="115"/>
      <c r="F5" s="115"/>
      <c r="G5" s="115"/>
      <c r="H5" s="115"/>
      <c r="I5" s="115"/>
      <c r="J5" s="115"/>
      <c r="K5" s="123"/>
      <c r="M5" s="115" t="s">
        <v>28</v>
      </c>
    </row>
    <row r="6" spans="2:13" ht="12.75" customHeight="1">
      <c r="B6" s="747" t="s">
        <v>250</v>
      </c>
      <c r="C6" s="749">
        <v>2014</v>
      </c>
      <c r="D6" s="749">
        <v>2015</v>
      </c>
      <c r="E6" s="749">
        <v>2016</v>
      </c>
      <c r="F6" s="749">
        <v>2017</v>
      </c>
      <c r="G6" s="749">
        <v>2018</v>
      </c>
      <c r="H6" s="749" t="s">
        <v>35</v>
      </c>
      <c r="I6" s="749" t="s">
        <v>270</v>
      </c>
      <c r="J6" s="743">
        <v>2021</v>
      </c>
      <c r="K6" s="752">
        <v>2022</v>
      </c>
      <c r="L6" s="752">
        <v>2023</v>
      </c>
      <c r="M6" s="743" t="s">
        <v>350</v>
      </c>
    </row>
    <row r="7" spans="2:13">
      <c r="B7" s="748"/>
      <c r="C7" s="750"/>
      <c r="D7" s="750"/>
      <c r="E7" s="750"/>
      <c r="F7" s="750"/>
      <c r="G7" s="750"/>
      <c r="H7" s="750"/>
      <c r="I7" s="750"/>
      <c r="J7" s="744"/>
      <c r="K7" s="753"/>
      <c r="L7" s="753"/>
      <c r="M7" s="744"/>
    </row>
    <row r="8" spans="2:13" ht="17.25" customHeight="1">
      <c r="B8" s="153" t="s">
        <v>249</v>
      </c>
      <c r="C8" s="154">
        <v>6123.0712729999996</v>
      </c>
      <c r="D8" s="154">
        <v>7503.7</v>
      </c>
      <c r="E8" s="155">
        <v>8148.009</v>
      </c>
      <c r="F8" s="156">
        <v>8194.4</v>
      </c>
      <c r="G8" s="155">
        <v>8637.5</v>
      </c>
      <c r="H8" s="156">
        <v>8794.9802340000006</v>
      </c>
      <c r="I8" s="156">
        <v>9532.4350250000007</v>
      </c>
      <c r="J8" s="155">
        <v>10053.808487999999</v>
      </c>
      <c r="K8" s="156">
        <v>10637.886</v>
      </c>
      <c r="L8" s="156">
        <v>11474.530255</v>
      </c>
      <c r="M8" s="155">
        <v>12284.497880660001</v>
      </c>
    </row>
    <row r="9" spans="2:13">
      <c r="B9" s="157" t="s">
        <v>284</v>
      </c>
      <c r="C9" s="158">
        <v>2100.3000000000002</v>
      </c>
      <c r="D9" s="158">
        <v>2276</v>
      </c>
      <c r="E9" s="159">
        <v>2690</v>
      </c>
      <c r="F9" s="160">
        <v>2760</v>
      </c>
      <c r="G9" s="159">
        <v>2835</v>
      </c>
      <c r="H9" s="160">
        <v>3203</v>
      </c>
      <c r="I9" s="160">
        <v>3590</v>
      </c>
      <c r="J9" s="159">
        <v>4000</v>
      </c>
      <c r="K9" s="160">
        <v>4158</v>
      </c>
      <c r="L9" s="160">
        <v>4601.2250000000004</v>
      </c>
      <c r="M9" s="159">
        <v>5011.63</v>
      </c>
    </row>
    <row r="10" spans="2:13">
      <c r="B10" s="157" t="s">
        <v>248</v>
      </c>
      <c r="C10" s="158">
        <v>96.5</v>
      </c>
      <c r="D10" s="158">
        <v>110</v>
      </c>
      <c r="E10" s="159">
        <v>124.5</v>
      </c>
      <c r="F10" s="160">
        <v>121.5</v>
      </c>
      <c r="G10" s="159">
        <v>145</v>
      </c>
      <c r="H10" s="160">
        <v>148.5</v>
      </c>
      <c r="I10" s="160">
        <v>165</v>
      </c>
      <c r="J10" s="159">
        <v>134.5</v>
      </c>
      <c r="K10" s="160">
        <v>142</v>
      </c>
      <c r="L10" s="160">
        <v>92</v>
      </c>
      <c r="M10" s="159">
        <v>145.89400000000001</v>
      </c>
    </row>
    <row r="11" spans="2:13">
      <c r="B11" s="157" t="s">
        <v>247</v>
      </c>
      <c r="C11" s="158">
        <v>301.33283299999999</v>
      </c>
      <c r="D11" s="158">
        <v>392</v>
      </c>
      <c r="E11" s="159">
        <v>415</v>
      </c>
      <c r="F11" s="160">
        <v>424.5</v>
      </c>
      <c r="G11" s="159">
        <v>448</v>
      </c>
      <c r="H11" s="160">
        <v>460</v>
      </c>
      <c r="I11" s="160">
        <v>479</v>
      </c>
      <c r="J11" s="159">
        <v>500</v>
      </c>
      <c r="K11" s="160">
        <v>394.52</v>
      </c>
      <c r="L11" s="160">
        <v>509.79300000000001</v>
      </c>
      <c r="M11" s="159">
        <v>587.5</v>
      </c>
    </row>
    <row r="12" spans="2:13">
      <c r="B12" s="157" t="s">
        <v>246</v>
      </c>
      <c r="C12" s="158">
        <v>171.66200000000001</v>
      </c>
      <c r="D12" s="158">
        <v>186.2</v>
      </c>
      <c r="E12" s="159">
        <v>206.32</v>
      </c>
      <c r="F12" s="160">
        <v>207.6</v>
      </c>
      <c r="G12" s="159">
        <v>236.9</v>
      </c>
      <c r="H12" s="160">
        <v>241.06</v>
      </c>
      <c r="I12" s="160">
        <v>257.5</v>
      </c>
      <c r="J12" s="159">
        <v>257.3</v>
      </c>
      <c r="K12" s="160">
        <v>257.43</v>
      </c>
      <c r="L12" s="160">
        <v>275.94600000000003</v>
      </c>
      <c r="M12" s="159">
        <v>281.52999999999997</v>
      </c>
    </row>
    <row r="13" spans="2:13">
      <c r="B13" s="157" t="s">
        <v>245</v>
      </c>
      <c r="C13" s="158">
        <v>124.782</v>
      </c>
      <c r="D13" s="158">
        <v>152.5</v>
      </c>
      <c r="E13" s="159">
        <v>155.19999999999999</v>
      </c>
      <c r="F13" s="160">
        <v>135.80000000000001</v>
      </c>
      <c r="G13" s="159">
        <v>157.69999999999999</v>
      </c>
      <c r="H13" s="160">
        <v>175</v>
      </c>
      <c r="I13" s="160">
        <v>154.73974999999999</v>
      </c>
      <c r="J13" s="159">
        <v>181.409088</v>
      </c>
      <c r="K13" s="160">
        <v>188</v>
      </c>
      <c r="L13" s="160">
        <v>162.227</v>
      </c>
      <c r="M13" s="159">
        <v>192.55549999999999</v>
      </c>
    </row>
    <row r="14" spans="2:13">
      <c r="B14" s="157" t="s">
        <v>244</v>
      </c>
      <c r="C14" s="158">
        <v>1970</v>
      </c>
      <c r="D14" s="158">
        <v>2555.6</v>
      </c>
      <c r="E14" s="159">
        <v>2680</v>
      </c>
      <c r="F14" s="160">
        <v>2630</v>
      </c>
      <c r="G14" s="159">
        <v>2694.4</v>
      </c>
      <c r="H14" s="160">
        <v>2300</v>
      </c>
      <c r="I14" s="160">
        <v>2610</v>
      </c>
      <c r="J14" s="159">
        <v>2700</v>
      </c>
      <c r="K14" s="160">
        <v>3090</v>
      </c>
      <c r="L14" s="160">
        <v>3425.9090000000001</v>
      </c>
      <c r="M14" s="159">
        <v>3689.7463299999999</v>
      </c>
    </row>
    <row r="15" spans="2:13">
      <c r="B15" s="157" t="s">
        <v>243</v>
      </c>
      <c r="C15" s="158">
        <v>24.792000000000002</v>
      </c>
      <c r="D15" s="158">
        <v>28.5</v>
      </c>
      <c r="E15" s="159">
        <v>38.960999999999999</v>
      </c>
      <c r="F15" s="160">
        <v>40</v>
      </c>
      <c r="G15" s="159">
        <v>50</v>
      </c>
      <c r="H15" s="160">
        <v>54</v>
      </c>
      <c r="I15" s="160">
        <v>57.811</v>
      </c>
      <c r="J15" s="159">
        <v>59.364999999999995</v>
      </c>
      <c r="K15" s="160">
        <v>64</v>
      </c>
      <c r="L15" s="160">
        <v>69.394000000000005</v>
      </c>
      <c r="M15" s="159">
        <v>81</v>
      </c>
    </row>
    <row r="16" spans="2:13">
      <c r="B16" s="157" t="s">
        <v>242</v>
      </c>
      <c r="C16" s="158">
        <v>252.5</v>
      </c>
      <c r="D16" s="158">
        <v>342.2</v>
      </c>
      <c r="E16" s="159">
        <v>359.81200000000001</v>
      </c>
      <c r="F16" s="160">
        <v>386.8</v>
      </c>
      <c r="G16" s="159">
        <v>372.3</v>
      </c>
      <c r="H16" s="160">
        <v>403.7</v>
      </c>
      <c r="I16" s="160">
        <v>414</v>
      </c>
      <c r="J16" s="159">
        <v>423.49</v>
      </c>
      <c r="K16" s="160">
        <v>394.65</v>
      </c>
      <c r="L16" s="160">
        <v>407.25099999999998</v>
      </c>
      <c r="M16" s="159">
        <v>385.92</v>
      </c>
    </row>
    <row r="17" spans="2:13">
      <c r="B17" s="157" t="s">
        <v>241</v>
      </c>
      <c r="C17" s="158">
        <v>50</v>
      </c>
      <c r="D17" s="158">
        <v>66.099999999999994</v>
      </c>
      <c r="E17" s="159">
        <v>48</v>
      </c>
      <c r="F17" s="160">
        <v>54</v>
      </c>
      <c r="G17" s="159">
        <v>50</v>
      </c>
      <c r="H17" s="160">
        <v>60</v>
      </c>
      <c r="I17" s="160">
        <v>60</v>
      </c>
      <c r="J17" s="159">
        <v>64.8</v>
      </c>
      <c r="K17" s="160">
        <v>77.5</v>
      </c>
      <c r="L17" s="160">
        <v>80.400000000000006</v>
      </c>
      <c r="M17" s="159">
        <v>91.8</v>
      </c>
    </row>
    <row r="18" spans="2:13">
      <c r="B18" s="157" t="s">
        <v>285</v>
      </c>
      <c r="C18" s="158" t="s">
        <v>305</v>
      </c>
      <c r="D18" s="158">
        <v>259.5</v>
      </c>
      <c r="E18" s="159">
        <v>250</v>
      </c>
      <c r="F18" s="160">
        <v>205.1</v>
      </c>
      <c r="G18" s="159">
        <v>238.3</v>
      </c>
      <c r="H18" s="160">
        <v>230.95699999999999</v>
      </c>
      <c r="I18" s="160">
        <v>233.6</v>
      </c>
      <c r="J18" s="159">
        <v>262.39999999999998</v>
      </c>
      <c r="K18" s="160">
        <v>251.02999999999997</v>
      </c>
      <c r="L18" s="160">
        <v>258.096</v>
      </c>
      <c r="M18" s="159">
        <v>290.61599999999999</v>
      </c>
    </row>
    <row r="19" spans="2:13">
      <c r="B19" s="157" t="s">
        <v>286</v>
      </c>
      <c r="C19" s="158">
        <v>132</v>
      </c>
      <c r="D19" s="158">
        <v>143</v>
      </c>
      <c r="E19" s="159">
        <v>147.5</v>
      </c>
      <c r="F19" s="160">
        <v>153.5</v>
      </c>
      <c r="G19" s="159">
        <v>165.8</v>
      </c>
      <c r="H19" s="160">
        <v>160</v>
      </c>
      <c r="I19" s="160">
        <v>160</v>
      </c>
      <c r="J19" s="159">
        <v>180</v>
      </c>
      <c r="K19" s="160">
        <v>164.17500000000001</v>
      </c>
      <c r="L19" s="160">
        <v>180</v>
      </c>
      <c r="M19" s="159">
        <v>0</v>
      </c>
    </row>
    <row r="20" spans="2:13">
      <c r="B20" s="157" t="s">
        <v>240</v>
      </c>
      <c r="C20" s="158">
        <v>299.726</v>
      </c>
      <c r="D20" s="158">
        <v>341.3</v>
      </c>
      <c r="E20" s="159">
        <v>338</v>
      </c>
      <c r="F20" s="160">
        <v>374.9</v>
      </c>
      <c r="G20" s="159">
        <v>374.4</v>
      </c>
      <c r="H20" s="160">
        <v>379</v>
      </c>
      <c r="I20" s="160">
        <v>387.68</v>
      </c>
      <c r="J20" s="159">
        <v>383.5</v>
      </c>
      <c r="K20" s="160">
        <v>419.9</v>
      </c>
      <c r="L20" s="160">
        <v>429.91</v>
      </c>
      <c r="M20" s="159">
        <v>448.71559999999999</v>
      </c>
    </row>
    <row r="21" spans="2:13">
      <c r="B21" s="157" t="s">
        <v>287</v>
      </c>
      <c r="C21" s="158">
        <v>266.69200000000001</v>
      </c>
      <c r="D21" s="158">
        <v>319.7</v>
      </c>
      <c r="E21" s="159">
        <v>335.2</v>
      </c>
      <c r="F21" s="160">
        <v>329.5</v>
      </c>
      <c r="G21" s="159">
        <v>373.5</v>
      </c>
      <c r="H21" s="160">
        <v>411.101</v>
      </c>
      <c r="I21" s="160">
        <v>413</v>
      </c>
      <c r="J21" s="159">
        <v>412.5</v>
      </c>
      <c r="K21" s="160">
        <v>443.55599999999998</v>
      </c>
      <c r="L21" s="160">
        <v>428.883397</v>
      </c>
      <c r="M21" s="159">
        <v>477.92099999999999</v>
      </c>
    </row>
    <row r="22" spans="2:13">
      <c r="B22" s="157" t="s">
        <v>111</v>
      </c>
      <c r="C22" s="161">
        <v>377.78443999999945</v>
      </c>
      <c r="D22" s="161">
        <v>330.9</v>
      </c>
      <c r="E22" s="162">
        <v>359.51599999999962</v>
      </c>
      <c r="F22" s="163">
        <v>371.2</v>
      </c>
      <c r="G22" s="162">
        <v>496.1</v>
      </c>
      <c r="H22" s="163">
        <v>568.66223400000126</v>
      </c>
      <c r="I22" s="163">
        <v>550.10427500000151</v>
      </c>
      <c r="J22" s="162">
        <v>494.54439999999886</v>
      </c>
      <c r="K22" s="163">
        <v>593.125</v>
      </c>
      <c r="L22" s="163">
        <v>553.49585800000023</v>
      </c>
      <c r="M22" s="162">
        <v>599.66945066000153</v>
      </c>
    </row>
    <row r="23" spans="2:13">
      <c r="B23" s="157"/>
      <c r="C23" s="161"/>
      <c r="D23" s="161"/>
      <c r="E23" s="162"/>
      <c r="F23" s="163"/>
      <c r="G23" s="162"/>
      <c r="H23" s="163"/>
      <c r="I23" s="163"/>
      <c r="J23" s="162"/>
      <c r="K23" s="163"/>
      <c r="L23" s="163"/>
      <c r="M23" s="162"/>
    </row>
    <row r="24" spans="2:13">
      <c r="B24" s="164" t="s">
        <v>239</v>
      </c>
      <c r="C24" s="165">
        <v>123.49950000000001</v>
      </c>
      <c r="D24" s="165">
        <v>293.2</v>
      </c>
      <c r="E24" s="166">
        <v>366.76666299999999</v>
      </c>
      <c r="F24" s="167">
        <v>395.8</v>
      </c>
      <c r="G24" s="166">
        <v>404.8</v>
      </c>
      <c r="H24" s="167">
        <v>738.52646348999997</v>
      </c>
      <c r="I24" s="167">
        <v>689.0039178899998</v>
      </c>
      <c r="J24" s="166">
        <v>379.5</v>
      </c>
      <c r="K24" s="167">
        <v>448.82203883</v>
      </c>
      <c r="L24" s="167">
        <v>380.18353052000009</v>
      </c>
      <c r="M24" s="166">
        <v>427.59308379999999</v>
      </c>
    </row>
    <row r="25" spans="2:13">
      <c r="B25" s="157" t="s">
        <v>262</v>
      </c>
      <c r="C25" s="158">
        <v>41.5</v>
      </c>
      <c r="D25" s="158">
        <v>49</v>
      </c>
      <c r="E25" s="159">
        <v>103.35</v>
      </c>
      <c r="F25" s="160">
        <v>75.900000000000006</v>
      </c>
      <c r="G25" s="159">
        <v>84</v>
      </c>
      <c r="H25" s="160">
        <v>95.63</v>
      </c>
      <c r="I25" s="160">
        <v>88</v>
      </c>
      <c r="J25" s="159">
        <v>27</v>
      </c>
      <c r="K25" s="160">
        <v>48</v>
      </c>
      <c r="L25" s="160">
        <v>34</v>
      </c>
      <c r="M25" s="159">
        <v>47.75</v>
      </c>
    </row>
    <row r="26" spans="2:13">
      <c r="B26" s="157" t="s">
        <v>238</v>
      </c>
      <c r="C26" s="158">
        <v>81.999499999999998</v>
      </c>
      <c r="D26" s="158">
        <v>85.2</v>
      </c>
      <c r="E26" s="159">
        <v>83.416663</v>
      </c>
      <c r="F26" s="160">
        <v>93</v>
      </c>
      <c r="G26" s="159">
        <v>97.8</v>
      </c>
      <c r="H26" s="160">
        <v>103.369668</v>
      </c>
      <c r="I26" s="160">
        <v>113.112314</v>
      </c>
      <c r="J26" s="159">
        <v>131.69999999999999</v>
      </c>
      <c r="K26" s="160">
        <v>113.294</v>
      </c>
      <c r="L26" s="160">
        <v>106.915364</v>
      </c>
      <c r="M26" s="159">
        <v>127.25</v>
      </c>
    </row>
    <row r="27" spans="2:13">
      <c r="B27" s="157" t="s">
        <v>237</v>
      </c>
      <c r="C27" s="158">
        <v>87</v>
      </c>
      <c r="D27" s="158">
        <v>141</v>
      </c>
      <c r="E27" s="159">
        <v>155</v>
      </c>
      <c r="F27" s="160">
        <v>198</v>
      </c>
      <c r="G27" s="159">
        <v>185</v>
      </c>
      <c r="H27" s="160">
        <v>180.4</v>
      </c>
      <c r="I27" s="160">
        <v>181.5</v>
      </c>
      <c r="J27" s="159">
        <v>171.8</v>
      </c>
      <c r="K27" s="160">
        <v>191.6</v>
      </c>
      <c r="L27" s="160">
        <v>189.59516652000002</v>
      </c>
      <c r="M27" s="159">
        <v>196.08908380000003</v>
      </c>
    </row>
    <row r="28" spans="2:13">
      <c r="B28" s="157" t="s">
        <v>67</v>
      </c>
      <c r="C28" s="161">
        <v>0</v>
      </c>
      <c r="D28" s="161">
        <v>18</v>
      </c>
      <c r="E28" s="162">
        <v>24.999999999999972</v>
      </c>
      <c r="F28" s="163">
        <v>29</v>
      </c>
      <c r="G28" s="162">
        <v>38</v>
      </c>
      <c r="H28" s="163">
        <v>359.12679548999995</v>
      </c>
      <c r="I28" s="163">
        <v>306.39160388999983</v>
      </c>
      <c r="J28" s="162">
        <v>49</v>
      </c>
      <c r="K28" s="163">
        <v>95.92803883000002</v>
      </c>
      <c r="L28" s="163">
        <v>49.673000000000059</v>
      </c>
      <c r="M28" s="162">
        <v>56.503999999999962</v>
      </c>
    </row>
    <row r="29" spans="2:13">
      <c r="B29" s="157"/>
      <c r="C29" s="161"/>
      <c r="D29" s="161"/>
      <c r="E29" s="162"/>
      <c r="F29" s="163"/>
      <c r="G29" s="162"/>
      <c r="H29" s="163"/>
      <c r="I29" s="163"/>
      <c r="J29" s="162"/>
      <c r="K29" s="163"/>
      <c r="L29" s="163"/>
      <c r="M29" s="162"/>
    </row>
    <row r="30" spans="2:13">
      <c r="B30" s="164" t="s">
        <v>236</v>
      </c>
      <c r="C30" s="165">
        <v>724.57129999999995</v>
      </c>
      <c r="D30" s="165">
        <v>1021</v>
      </c>
      <c r="E30" s="166">
        <v>1178.3310000000001</v>
      </c>
      <c r="F30" s="167">
        <v>1116.2</v>
      </c>
      <c r="G30" s="166">
        <v>1171.5999999999999</v>
      </c>
      <c r="H30" s="167">
        <v>1182.9000000000001</v>
      </c>
      <c r="I30" s="167">
        <v>1273.905</v>
      </c>
      <c r="J30" s="166">
        <v>1395.222</v>
      </c>
      <c r="K30" s="167">
        <v>1467.6334999999999</v>
      </c>
      <c r="L30" s="167">
        <v>1600.2260000000001</v>
      </c>
      <c r="M30" s="166">
        <v>1350.6692987000001</v>
      </c>
    </row>
    <row r="31" spans="2:13">
      <c r="B31" s="157" t="s">
        <v>260</v>
      </c>
      <c r="C31" s="158">
        <v>313.39999999999998</v>
      </c>
      <c r="D31" s="158">
        <v>434.4</v>
      </c>
      <c r="E31" s="159">
        <v>470</v>
      </c>
      <c r="F31" s="160">
        <v>471</v>
      </c>
      <c r="G31" s="159">
        <v>400</v>
      </c>
      <c r="H31" s="160">
        <v>400</v>
      </c>
      <c r="I31" s="160">
        <v>417.5</v>
      </c>
      <c r="J31" s="159">
        <v>490</v>
      </c>
      <c r="K31" s="160">
        <v>511</v>
      </c>
      <c r="L31" s="160">
        <v>643.54499999999996</v>
      </c>
      <c r="M31" s="159">
        <v>349.99400000000003</v>
      </c>
    </row>
    <row r="32" spans="2:13">
      <c r="B32" s="157" t="s">
        <v>235</v>
      </c>
      <c r="C32" s="158">
        <v>195.97130000000001</v>
      </c>
      <c r="D32" s="158">
        <v>273.60000000000002</v>
      </c>
      <c r="E32" s="159">
        <v>290.73099999999999</v>
      </c>
      <c r="F32" s="160">
        <v>302.2</v>
      </c>
      <c r="G32" s="159">
        <v>391.6</v>
      </c>
      <c r="H32" s="160">
        <v>350</v>
      </c>
      <c r="I32" s="160">
        <v>360.90499999999997</v>
      </c>
      <c r="J32" s="159">
        <v>412.15499999999997</v>
      </c>
      <c r="K32" s="160">
        <v>400.4975</v>
      </c>
      <c r="L32" s="160">
        <v>427.61500000000001</v>
      </c>
      <c r="M32" s="159">
        <v>407.66600000000005</v>
      </c>
    </row>
    <row r="33" spans="2:13">
      <c r="B33" s="157" t="s">
        <v>111</v>
      </c>
      <c r="C33" s="161">
        <v>215.19999999999996</v>
      </c>
      <c r="D33" s="161">
        <v>313.10000000000002</v>
      </c>
      <c r="E33" s="162">
        <v>417.60000000000014</v>
      </c>
      <c r="F33" s="163">
        <v>343.1</v>
      </c>
      <c r="G33" s="162">
        <v>380</v>
      </c>
      <c r="H33" s="163">
        <v>432.90000000000009</v>
      </c>
      <c r="I33" s="163">
        <v>495.5</v>
      </c>
      <c r="J33" s="162">
        <v>493.06700000000001</v>
      </c>
      <c r="K33" s="163">
        <v>556.13599999999997</v>
      </c>
      <c r="L33" s="163">
        <v>529.06600000000014</v>
      </c>
      <c r="M33" s="162">
        <v>593.00929870000004</v>
      </c>
    </row>
    <row r="34" spans="2:13">
      <c r="B34" s="157"/>
      <c r="C34" s="161"/>
      <c r="D34" s="161"/>
      <c r="E34" s="162"/>
      <c r="F34" s="163"/>
      <c r="G34" s="162"/>
      <c r="H34" s="163"/>
      <c r="I34" s="163"/>
      <c r="J34" s="162"/>
      <c r="K34" s="163"/>
      <c r="L34" s="163"/>
      <c r="M34" s="162"/>
    </row>
    <row r="35" spans="2:13">
      <c r="B35" s="164" t="s">
        <v>234</v>
      </c>
      <c r="C35" s="165">
        <v>311.36099999999999</v>
      </c>
      <c r="D35" s="165">
        <v>366.1</v>
      </c>
      <c r="E35" s="166">
        <v>375.40325000000001</v>
      </c>
      <c r="F35" s="167">
        <v>388.1</v>
      </c>
      <c r="G35" s="166">
        <v>423.7</v>
      </c>
      <c r="H35" s="167">
        <v>632.19977500000005</v>
      </c>
      <c r="I35" s="167">
        <v>499.82300000000004</v>
      </c>
      <c r="J35" s="166">
        <v>627.48500000000001</v>
      </c>
      <c r="K35" s="167">
        <v>592.39599999999996</v>
      </c>
      <c r="L35" s="167">
        <v>730.3370000000001</v>
      </c>
      <c r="M35" s="166">
        <v>645.27199999999993</v>
      </c>
    </row>
    <row r="36" spans="2:13">
      <c r="B36" s="157" t="s">
        <v>233</v>
      </c>
      <c r="C36" s="158">
        <v>250</v>
      </c>
      <c r="D36" s="158">
        <v>296.8</v>
      </c>
      <c r="E36" s="159">
        <v>286</v>
      </c>
      <c r="F36" s="160">
        <v>278</v>
      </c>
      <c r="G36" s="159">
        <v>295</v>
      </c>
      <c r="H36" s="160">
        <v>350</v>
      </c>
      <c r="I36" s="160">
        <v>381.25</v>
      </c>
      <c r="J36" s="159">
        <v>465.75</v>
      </c>
      <c r="K36" s="160">
        <v>505.4</v>
      </c>
      <c r="L36" s="160">
        <v>598.19500000000005</v>
      </c>
      <c r="M36" s="159">
        <v>500</v>
      </c>
    </row>
    <row r="37" spans="2:13">
      <c r="B37" s="157" t="s">
        <v>232</v>
      </c>
      <c r="C37" s="158">
        <v>43.356999999999999</v>
      </c>
      <c r="D37" s="158">
        <v>47.1</v>
      </c>
      <c r="E37" s="159">
        <v>58.627000000000002</v>
      </c>
      <c r="F37" s="160">
        <v>62.4</v>
      </c>
      <c r="G37" s="159">
        <v>79.900000000000006</v>
      </c>
      <c r="H37" s="160">
        <v>85</v>
      </c>
      <c r="I37" s="160">
        <v>77.972999999999999</v>
      </c>
      <c r="J37" s="159">
        <v>77.06</v>
      </c>
      <c r="K37" s="160">
        <v>86.996000000000009</v>
      </c>
      <c r="L37" s="160">
        <v>89.119</v>
      </c>
      <c r="M37" s="159">
        <v>94.99199999999999</v>
      </c>
    </row>
    <row r="38" spans="2:13">
      <c r="B38" s="157" t="s">
        <v>111</v>
      </c>
      <c r="C38" s="161">
        <v>18.004000000000019</v>
      </c>
      <c r="D38" s="161">
        <v>22.3</v>
      </c>
      <c r="E38" s="161">
        <v>30.776250000000005</v>
      </c>
      <c r="F38" s="168">
        <v>47.7</v>
      </c>
      <c r="G38" s="161">
        <v>48.8</v>
      </c>
      <c r="H38" s="168">
        <v>197.19977500000005</v>
      </c>
      <c r="I38" s="168">
        <v>40.600000000000023</v>
      </c>
      <c r="J38" s="161">
        <v>84.674999999999955</v>
      </c>
      <c r="K38" s="168">
        <v>0</v>
      </c>
      <c r="L38" s="168">
        <v>43.023000000000025</v>
      </c>
      <c r="M38" s="161">
        <v>50.279999999999973</v>
      </c>
    </row>
    <row r="39" spans="2:13">
      <c r="B39" s="157"/>
      <c r="C39" s="161"/>
      <c r="D39" s="161"/>
      <c r="E39" s="161"/>
      <c r="F39" s="168"/>
      <c r="G39" s="161"/>
      <c r="H39" s="168"/>
      <c r="I39" s="168"/>
      <c r="J39" s="161"/>
      <c r="K39" s="168"/>
      <c r="L39" s="168"/>
      <c r="M39" s="161"/>
    </row>
    <row r="40" spans="2:13">
      <c r="B40" s="164" t="s">
        <v>288</v>
      </c>
      <c r="C40" s="165">
        <v>840.00856999999996</v>
      </c>
      <c r="D40" s="165">
        <v>891.7</v>
      </c>
      <c r="E40" s="166">
        <v>956.4265574100001</v>
      </c>
      <c r="F40" s="167">
        <v>1012.8</v>
      </c>
      <c r="G40" s="166">
        <v>1100.2</v>
      </c>
      <c r="H40" s="167">
        <v>1229.5779590000002</v>
      </c>
      <c r="I40" s="167">
        <v>1160.722571</v>
      </c>
      <c r="J40" s="166">
        <v>1382.8463031599999</v>
      </c>
      <c r="K40" s="167">
        <v>1411.616164</v>
      </c>
      <c r="L40" s="167">
        <v>1373.759219</v>
      </c>
      <c r="M40" s="166">
        <v>1339.033152</v>
      </c>
    </row>
    <row r="41" spans="2:13">
      <c r="B41" s="157" t="s">
        <v>231</v>
      </c>
      <c r="C41" s="158">
        <v>250</v>
      </c>
      <c r="D41" s="158">
        <v>287.7</v>
      </c>
      <c r="E41" s="159">
        <v>292</v>
      </c>
      <c r="F41" s="160">
        <v>384.1</v>
      </c>
      <c r="G41" s="159">
        <v>490</v>
      </c>
      <c r="H41" s="160">
        <v>500.88299999999998</v>
      </c>
      <c r="I41" s="160">
        <v>477.29599999999999</v>
      </c>
      <c r="J41" s="159">
        <v>499</v>
      </c>
      <c r="K41" s="160">
        <v>547</v>
      </c>
      <c r="L41" s="160">
        <v>552.13699999999994</v>
      </c>
      <c r="M41" s="159">
        <v>507.29500000000002</v>
      </c>
    </row>
    <row r="42" spans="2:13">
      <c r="B42" s="157" t="s">
        <v>230</v>
      </c>
      <c r="C42" s="158">
        <v>107.8</v>
      </c>
      <c r="D42" s="158">
        <v>134.80000000000001</v>
      </c>
      <c r="E42" s="159">
        <v>144.25729999999999</v>
      </c>
      <c r="F42" s="160">
        <v>146.5</v>
      </c>
      <c r="G42" s="159">
        <v>84.3</v>
      </c>
      <c r="H42" s="160">
        <v>149.88799399999999</v>
      </c>
      <c r="I42" s="160">
        <v>149.05000000000001</v>
      </c>
      <c r="J42" s="159">
        <v>159.24420000000001</v>
      </c>
      <c r="K42" s="160">
        <v>174.55799999999999</v>
      </c>
      <c r="L42" s="160">
        <v>169.94551899999999</v>
      </c>
      <c r="M42" s="159">
        <v>182.921291</v>
      </c>
    </row>
    <row r="43" spans="2:13">
      <c r="B43" s="157" t="s">
        <v>229</v>
      </c>
      <c r="C43" s="158">
        <v>66.5</v>
      </c>
      <c r="D43" s="158">
        <v>70.3</v>
      </c>
      <c r="E43" s="159">
        <v>87.995999999999995</v>
      </c>
      <c r="F43" s="160">
        <v>96</v>
      </c>
      <c r="G43" s="159">
        <v>131.80000000000001</v>
      </c>
      <c r="H43" s="160">
        <v>132.25</v>
      </c>
      <c r="I43" s="160">
        <v>119.254</v>
      </c>
      <c r="J43" s="159">
        <v>144.6</v>
      </c>
      <c r="K43" s="160">
        <v>131.60633300000001</v>
      </c>
      <c r="L43" s="160">
        <v>186.536</v>
      </c>
      <c r="M43" s="159">
        <v>184.6</v>
      </c>
    </row>
    <row r="44" spans="2:13">
      <c r="B44" s="157" t="s">
        <v>228</v>
      </c>
      <c r="C44" s="158">
        <v>265</v>
      </c>
      <c r="D44" s="158">
        <v>270</v>
      </c>
      <c r="E44" s="159">
        <v>270</v>
      </c>
      <c r="F44" s="160">
        <v>245</v>
      </c>
      <c r="G44" s="159">
        <v>276.10000000000002</v>
      </c>
      <c r="H44" s="160">
        <v>320</v>
      </c>
      <c r="I44" s="160">
        <v>290.31400000000002</v>
      </c>
      <c r="J44" s="159">
        <v>405.69858111000002</v>
      </c>
      <c r="K44" s="160">
        <v>317.78500000000003</v>
      </c>
      <c r="L44" s="160">
        <v>298</v>
      </c>
      <c r="M44" s="159">
        <v>298.2</v>
      </c>
    </row>
    <row r="45" spans="2:13">
      <c r="B45" s="157" t="s">
        <v>111</v>
      </c>
      <c r="C45" s="161">
        <v>150.70857000000001</v>
      </c>
      <c r="D45" s="161">
        <v>128.9</v>
      </c>
      <c r="E45" s="162">
        <v>162.17325741000013</v>
      </c>
      <c r="F45" s="163">
        <v>141.19999999999999</v>
      </c>
      <c r="G45" s="162">
        <v>118</v>
      </c>
      <c r="H45" s="163">
        <v>126.55696500000022</v>
      </c>
      <c r="I45" s="163">
        <v>124.80857100000003</v>
      </c>
      <c r="J45" s="162">
        <v>174.30352204999986</v>
      </c>
      <c r="K45" s="163">
        <v>240.666831</v>
      </c>
      <c r="L45" s="163">
        <v>167.14070000000015</v>
      </c>
      <c r="M45" s="162">
        <v>166.01686100000006</v>
      </c>
    </row>
    <row r="46" spans="2:13">
      <c r="B46" s="157"/>
      <c r="C46" s="161"/>
      <c r="D46" s="161"/>
      <c r="E46" s="162"/>
      <c r="F46" s="163"/>
      <c r="G46" s="162"/>
      <c r="H46" s="163"/>
      <c r="I46" s="163"/>
      <c r="J46" s="162"/>
      <c r="K46" s="163"/>
      <c r="L46" s="163"/>
      <c r="M46" s="162"/>
    </row>
    <row r="47" spans="2:13">
      <c r="B47" s="164" t="s">
        <v>289</v>
      </c>
      <c r="C47" s="165">
        <v>8223.1899596200019</v>
      </c>
      <c r="D47" s="165">
        <v>12703.1</v>
      </c>
      <c r="E47" s="166">
        <v>17440.91039904</v>
      </c>
      <c r="F47" s="167">
        <v>14320</v>
      </c>
      <c r="G47" s="166">
        <v>11894.4</v>
      </c>
      <c r="H47" s="167">
        <v>3161.7047381100001</v>
      </c>
      <c r="I47" s="167">
        <v>2102.8649078700009</v>
      </c>
      <c r="J47" s="166">
        <v>1409.8650000000025</v>
      </c>
      <c r="K47" s="167">
        <v>951.93287197999962</v>
      </c>
      <c r="L47" s="167">
        <v>1893.8087712000015</v>
      </c>
      <c r="M47" s="166">
        <v>1476.0440595499986</v>
      </c>
    </row>
    <row r="48" spans="2:13">
      <c r="B48" s="157" t="s">
        <v>227</v>
      </c>
      <c r="C48" s="169">
        <v>493</v>
      </c>
      <c r="D48" s="169">
        <v>534</v>
      </c>
      <c r="E48" s="169">
        <v>403.47667992000004</v>
      </c>
      <c r="F48" s="170">
        <v>393.1</v>
      </c>
      <c r="G48" s="169">
        <v>400</v>
      </c>
      <c r="H48" s="170">
        <v>581.75</v>
      </c>
      <c r="I48" s="170">
        <v>401.99997000000002</v>
      </c>
      <c r="J48" s="169">
        <v>271</v>
      </c>
      <c r="K48" s="170">
        <v>725</v>
      </c>
      <c r="L48" s="170">
        <v>1580</v>
      </c>
      <c r="M48" s="169">
        <v>1118.369459</v>
      </c>
    </row>
    <row r="49" spans="2:13">
      <c r="B49" s="157" t="s">
        <v>290</v>
      </c>
      <c r="C49" s="169">
        <v>225</v>
      </c>
      <c r="D49" s="169">
        <v>350</v>
      </c>
      <c r="E49" s="169">
        <v>365</v>
      </c>
      <c r="F49" s="170">
        <v>350.7</v>
      </c>
      <c r="G49" s="169">
        <v>360</v>
      </c>
      <c r="H49" s="170">
        <v>365</v>
      </c>
      <c r="I49" s="170">
        <v>420</v>
      </c>
      <c r="J49" s="169">
        <v>345</v>
      </c>
      <c r="K49" s="170">
        <v>0</v>
      </c>
      <c r="L49" s="170">
        <v>0</v>
      </c>
      <c r="M49" s="169">
        <v>0</v>
      </c>
    </row>
    <row r="50" spans="2:13">
      <c r="B50" s="157" t="s">
        <v>254</v>
      </c>
      <c r="C50" s="158">
        <v>7390.9199596199996</v>
      </c>
      <c r="D50" s="158">
        <v>11699.7</v>
      </c>
      <c r="E50" s="159">
        <v>16539.88523819</v>
      </c>
      <c r="F50" s="160">
        <v>13385.5</v>
      </c>
      <c r="G50" s="159">
        <v>11004</v>
      </c>
      <c r="H50" s="160">
        <v>2054</v>
      </c>
      <c r="I50" s="160">
        <v>500</v>
      </c>
      <c r="J50" s="159">
        <v>400</v>
      </c>
      <c r="K50" s="160">
        <v>0</v>
      </c>
      <c r="L50" s="160">
        <v>0</v>
      </c>
      <c r="M50" s="159">
        <v>0</v>
      </c>
    </row>
    <row r="51" spans="2:13">
      <c r="B51" s="157" t="s">
        <v>111</v>
      </c>
      <c r="C51" s="161">
        <v>114.27000000000226</v>
      </c>
      <c r="D51" s="161">
        <v>119.4</v>
      </c>
      <c r="E51" s="162">
        <v>132.54848092999964</v>
      </c>
      <c r="F51" s="163">
        <v>190.8</v>
      </c>
      <c r="G51" s="162">
        <v>130.4</v>
      </c>
      <c r="H51" s="163">
        <v>160.95473811000011</v>
      </c>
      <c r="I51" s="163">
        <v>780.86493787000086</v>
      </c>
      <c r="J51" s="162">
        <v>393.86500000000251</v>
      </c>
      <c r="K51" s="163">
        <v>226.93287197999962</v>
      </c>
      <c r="L51" s="163">
        <v>313.8087712000015</v>
      </c>
      <c r="M51" s="162">
        <v>357.67460054999856</v>
      </c>
    </row>
    <row r="52" spans="2:13">
      <c r="B52" s="157"/>
      <c r="C52" s="161"/>
      <c r="D52" s="161"/>
      <c r="E52" s="162"/>
      <c r="F52" s="163"/>
      <c r="G52" s="162"/>
      <c r="H52" s="163"/>
      <c r="I52" s="163"/>
      <c r="J52" s="162"/>
      <c r="K52" s="163"/>
      <c r="L52" s="163"/>
      <c r="M52" s="162"/>
    </row>
    <row r="53" spans="2:13">
      <c r="B53" s="164" t="s">
        <v>175</v>
      </c>
      <c r="C53" s="165">
        <v>40677.238574290008</v>
      </c>
      <c r="D53" s="165">
        <v>38477.699999999997</v>
      </c>
      <c r="E53" s="166">
        <v>42437.760274299973</v>
      </c>
      <c r="F53" s="167">
        <v>46496.2</v>
      </c>
      <c r="G53" s="166">
        <v>53188.6</v>
      </c>
      <c r="H53" s="167">
        <v>66656.755048360021</v>
      </c>
      <c r="I53" s="167">
        <v>73074.263642899998</v>
      </c>
      <c r="J53" s="166">
        <v>78003</v>
      </c>
      <c r="K53" s="167">
        <v>81873.044367420021</v>
      </c>
      <c r="L53" s="167">
        <v>87008.710489030025</v>
      </c>
      <c r="M53" s="166">
        <v>91259.342922860014</v>
      </c>
    </row>
    <row r="54" spans="2:13">
      <c r="B54" s="157" t="s">
        <v>226</v>
      </c>
      <c r="C54" s="158">
        <v>165.48500000000001</v>
      </c>
      <c r="D54" s="158">
        <v>222.6</v>
      </c>
      <c r="E54" s="159">
        <v>247.4</v>
      </c>
      <c r="F54" s="160">
        <v>272.10000000000002</v>
      </c>
      <c r="G54" s="159">
        <v>260</v>
      </c>
      <c r="H54" s="160">
        <v>320</v>
      </c>
      <c r="I54" s="160">
        <v>445.49900000000002</v>
      </c>
      <c r="J54" s="159">
        <v>417</v>
      </c>
      <c r="K54" s="160">
        <v>461.89499999999998</v>
      </c>
      <c r="L54" s="160">
        <v>480</v>
      </c>
      <c r="M54" s="159">
        <v>503.73500000000001</v>
      </c>
    </row>
    <row r="55" spans="2:13">
      <c r="B55" s="157" t="s">
        <v>225</v>
      </c>
      <c r="C55" s="158">
        <v>650</v>
      </c>
      <c r="D55" s="158">
        <v>685</v>
      </c>
      <c r="E55" s="159">
        <v>768</v>
      </c>
      <c r="F55" s="160">
        <v>890.8</v>
      </c>
      <c r="G55" s="159">
        <v>1175.0999999999999</v>
      </c>
      <c r="H55" s="160">
        <v>1161.9949999999999</v>
      </c>
      <c r="I55" s="160">
        <v>1083.5</v>
      </c>
      <c r="J55" s="159">
        <v>1093.5</v>
      </c>
      <c r="K55" s="160">
        <v>1188.5</v>
      </c>
      <c r="L55" s="160">
        <v>1087.5</v>
      </c>
      <c r="M55" s="159">
        <v>1306.8847196000002</v>
      </c>
    </row>
    <row r="56" spans="2:13">
      <c r="B56" s="157" t="s">
        <v>291</v>
      </c>
      <c r="C56" s="158">
        <v>250</v>
      </c>
      <c r="D56" s="158">
        <v>338</v>
      </c>
      <c r="E56" s="159">
        <v>304.5</v>
      </c>
      <c r="F56" s="160">
        <v>330</v>
      </c>
      <c r="G56" s="159">
        <v>416</v>
      </c>
      <c r="H56" s="160">
        <v>448</v>
      </c>
      <c r="I56" s="160">
        <v>494</v>
      </c>
      <c r="J56" s="159">
        <v>495</v>
      </c>
      <c r="K56" s="160">
        <v>560.005</v>
      </c>
      <c r="L56" s="160">
        <v>538.995</v>
      </c>
      <c r="M56" s="159">
        <v>474</v>
      </c>
    </row>
    <row r="57" spans="2:13">
      <c r="B57" s="157" t="s">
        <v>292</v>
      </c>
      <c r="C57" s="158">
        <v>164.51900000000001</v>
      </c>
      <c r="D57" s="158">
        <v>198.2</v>
      </c>
      <c r="E57" s="159">
        <v>214.79515000000001</v>
      </c>
      <c r="F57" s="160">
        <v>241.7</v>
      </c>
      <c r="G57" s="159">
        <v>120</v>
      </c>
      <c r="H57" s="160">
        <v>140</v>
      </c>
      <c r="I57" s="160">
        <v>269.99599999999998</v>
      </c>
      <c r="J57" s="159">
        <v>280.67500000000001</v>
      </c>
      <c r="K57" s="160">
        <v>301.8</v>
      </c>
      <c r="L57" s="160">
        <v>254.11500000000001</v>
      </c>
      <c r="M57" s="159">
        <v>304.21299999999997</v>
      </c>
    </row>
    <row r="58" spans="2:13">
      <c r="B58" s="157" t="s">
        <v>224</v>
      </c>
      <c r="C58" s="158">
        <v>634.72500000000002</v>
      </c>
      <c r="D58" s="158">
        <v>820</v>
      </c>
      <c r="E58" s="159">
        <v>849.99940000000004</v>
      </c>
      <c r="F58" s="160">
        <v>918.2</v>
      </c>
      <c r="G58" s="159">
        <v>999.9</v>
      </c>
      <c r="H58" s="160">
        <v>1088.72</v>
      </c>
      <c r="I58" s="160">
        <v>1211.7249999999999</v>
      </c>
      <c r="J58" s="159">
        <v>1201.4414999999999</v>
      </c>
      <c r="K58" s="160">
        <v>1174.9690000000001</v>
      </c>
      <c r="L58" s="160">
        <v>1325.0497829999999</v>
      </c>
      <c r="M58" s="159">
        <v>1333.3558629999998</v>
      </c>
    </row>
    <row r="59" spans="2:13">
      <c r="B59" s="157" t="s">
        <v>293</v>
      </c>
      <c r="C59" s="158">
        <v>649.44500000000005</v>
      </c>
      <c r="D59" s="158">
        <v>980.8</v>
      </c>
      <c r="E59" s="159">
        <v>1029.9227960000001</v>
      </c>
      <c r="F59" s="160">
        <v>1279.8</v>
      </c>
      <c r="G59" s="159">
        <v>1626.2</v>
      </c>
      <c r="H59" s="160">
        <v>1409.2719999999999</v>
      </c>
      <c r="I59" s="160">
        <v>1501</v>
      </c>
      <c r="J59" s="159">
        <v>1685</v>
      </c>
      <c r="K59" s="160">
        <v>1932.1</v>
      </c>
      <c r="L59" s="160">
        <v>5491.6461579400002</v>
      </c>
      <c r="M59" s="159">
        <v>3268.09114</v>
      </c>
    </row>
    <row r="60" spans="2:13">
      <c r="B60" s="157" t="s">
        <v>223</v>
      </c>
      <c r="C60" s="158">
        <v>1700.5863999999999</v>
      </c>
      <c r="D60" s="158">
        <v>920.1</v>
      </c>
      <c r="E60" s="159">
        <v>1300</v>
      </c>
      <c r="F60" s="160">
        <v>1300</v>
      </c>
      <c r="G60" s="159">
        <v>1659</v>
      </c>
      <c r="H60" s="160">
        <v>1750</v>
      </c>
      <c r="I60" s="160">
        <v>2612</v>
      </c>
      <c r="J60" s="159">
        <v>1964.6</v>
      </c>
      <c r="K60" s="160">
        <v>2280</v>
      </c>
      <c r="L60" s="160">
        <v>2442.5</v>
      </c>
      <c r="M60" s="159">
        <v>2890</v>
      </c>
    </row>
    <row r="61" spans="2:13">
      <c r="B61" s="157" t="s">
        <v>222</v>
      </c>
      <c r="C61" s="158">
        <v>1165.4949999999999</v>
      </c>
      <c r="D61" s="158">
        <v>1747.8</v>
      </c>
      <c r="E61" s="159">
        <v>1704.5</v>
      </c>
      <c r="F61" s="160">
        <v>1823</v>
      </c>
      <c r="G61" s="159">
        <v>444</v>
      </c>
      <c r="H61" s="160">
        <v>528</v>
      </c>
      <c r="I61" s="160">
        <v>623</v>
      </c>
      <c r="J61" s="159">
        <v>609.70000000000005</v>
      </c>
      <c r="K61" s="160">
        <v>542</v>
      </c>
      <c r="L61" s="160">
        <v>669</v>
      </c>
      <c r="M61" s="159">
        <v>678.20600000000002</v>
      </c>
    </row>
    <row r="62" spans="2:13">
      <c r="B62" s="157" t="s">
        <v>221</v>
      </c>
      <c r="C62" s="158">
        <v>3255</v>
      </c>
      <c r="D62" s="158">
        <v>4081</v>
      </c>
      <c r="E62" s="159">
        <v>4350</v>
      </c>
      <c r="F62" s="160">
        <v>4349.3</v>
      </c>
      <c r="G62" s="159">
        <v>5351</v>
      </c>
      <c r="H62" s="160">
        <v>6799</v>
      </c>
      <c r="I62" s="160">
        <v>7372</v>
      </c>
      <c r="J62" s="159">
        <v>7531</v>
      </c>
      <c r="K62" s="160">
        <v>7790</v>
      </c>
      <c r="L62" s="160">
        <v>7975</v>
      </c>
      <c r="M62" s="159">
        <v>8456.23</v>
      </c>
    </row>
    <row r="63" spans="2:13">
      <c r="B63" s="157" t="s">
        <v>220</v>
      </c>
      <c r="C63" s="158">
        <v>1918</v>
      </c>
      <c r="D63" s="158">
        <v>2238</v>
      </c>
      <c r="E63" s="159">
        <v>2397</v>
      </c>
      <c r="F63" s="160">
        <v>2533.3000000000002</v>
      </c>
      <c r="G63" s="159">
        <v>3272.5</v>
      </c>
      <c r="H63" s="160">
        <v>4135.6930000000002</v>
      </c>
      <c r="I63" s="160">
        <v>4439.5</v>
      </c>
      <c r="J63" s="159">
        <v>4709</v>
      </c>
      <c r="K63" s="160">
        <v>4865</v>
      </c>
      <c r="L63" s="160">
        <v>5507.5</v>
      </c>
      <c r="M63" s="159">
        <v>6229.5</v>
      </c>
    </row>
    <row r="64" spans="2:13">
      <c r="B64" s="157" t="s">
        <v>219</v>
      </c>
      <c r="C64" s="158">
        <v>1856</v>
      </c>
      <c r="D64" s="158">
        <v>2360</v>
      </c>
      <c r="E64" s="159">
        <v>2537.7020000000002</v>
      </c>
      <c r="F64" s="160">
        <v>2907.8</v>
      </c>
      <c r="G64" s="159">
        <v>3590</v>
      </c>
      <c r="H64" s="160">
        <v>4589</v>
      </c>
      <c r="I64" s="160">
        <v>4975</v>
      </c>
      <c r="J64" s="159">
        <v>5395</v>
      </c>
      <c r="K64" s="160">
        <v>5715</v>
      </c>
      <c r="L64" s="160">
        <v>5810</v>
      </c>
      <c r="M64" s="159">
        <v>6659.5</v>
      </c>
    </row>
    <row r="65" spans="2:13">
      <c r="B65" s="157" t="s">
        <v>218</v>
      </c>
      <c r="C65" s="158">
        <v>1815</v>
      </c>
      <c r="D65" s="158">
        <v>2244</v>
      </c>
      <c r="E65" s="159">
        <v>2430</v>
      </c>
      <c r="F65" s="160">
        <v>2550.1</v>
      </c>
      <c r="G65" s="159">
        <v>3030</v>
      </c>
      <c r="H65" s="160">
        <v>3775</v>
      </c>
      <c r="I65" s="160">
        <v>4089</v>
      </c>
      <c r="J65" s="159">
        <v>4128</v>
      </c>
      <c r="K65" s="160">
        <v>4443</v>
      </c>
      <c r="L65" s="160">
        <v>4762</v>
      </c>
      <c r="M65" s="159">
        <v>5287.77</v>
      </c>
    </row>
    <row r="66" spans="2:13">
      <c r="B66" s="157" t="s">
        <v>217</v>
      </c>
      <c r="C66" s="158">
        <v>1280</v>
      </c>
      <c r="D66" s="158">
        <v>1579</v>
      </c>
      <c r="E66" s="159">
        <v>1724</v>
      </c>
      <c r="F66" s="160">
        <v>1950.5</v>
      </c>
      <c r="G66" s="159">
        <v>2329.4</v>
      </c>
      <c r="H66" s="160">
        <v>2756.92</v>
      </c>
      <c r="I66" s="160">
        <v>2875</v>
      </c>
      <c r="J66" s="159">
        <v>3185</v>
      </c>
      <c r="K66" s="160">
        <v>3317</v>
      </c>
      <c r="L66" s="160">
        <v>3576</v>
      </c>
      <c r="M66" s="159">
        <v>3685</v>
      </c>
    </row>
    <row r="67" spans="2:13">
      <c r="B67" s="157" t="s">
        <v>216</v>
      </c>
      <c r="C67" s="158">
        <v>1337</v>
      </c>
      <c r="D67" s="158">
        <v>1722</v>
      </c>
      <c r="E67" s="159">
        <v>2007</v>
      </c>
      <c r="F67" s="160">
        <v>2205</v>
      </c>
      <c r="G67" s="159">
        <v>2574.1999999999998</v>
      </c>
      <c r="H67" s="160">
        <v>3363.4879999999998</v>
      </c>
      <c r="I67" s="160">
        <v>3567</v>
      </c>
      <c r="J67" s="159">
        <v>3879</v>
      </c>
      <c r="K67" s="160">
        <v>3709</v>
      </c>
      <c r="L67" s="160">
        <v>3876</v>
      </c>
      <c r="M67" s="159">
        <v>4322.75</v>
      </c>
    </row>
    <row r="68" spans="2:13">
      <c r="B68" s="157" t="s">
        <v>215</v>
      </c>
      <c r="C68" s="158">
        <v>1695</v>
      </c>
      <c r="D68" s="158">
        <v>2152</v>
      </c>
      <c r="E68" s="159">
        <v>2242.6469999999999</v>
      </c>
      <c r="F68" s="160">
        <v>2390.3000000000002</v>
      </c>
      <c r="G68" s="159">
        <v>2833</v>
      </c>
      <c r="H68" s="160">
        <v>3755</v>
      </c>
      <c r="I68" s="160">
        <v>4027</v>
      </c>
      <c r="J68" s="159">
        <v>4308</v>
      </c>
      <c r="K68" s="160">
        <v>4430</v>
      </c>
      <c r="L68" s="160">
        <v>4406</v>
      </c>
      <c r="M68" s="159">
        <v>4945.6639999999998</v>
      </c>
    </row>
    <row r="69" spans="2:13">
      <c r="B69" s="157" t="s">
        <v>214</v>
      </c>
      <c r="C69" s="158">
        <v>925.24646144000008</v>
      </c>
      <c r="D69" s="158">
        <v>1162</v>
      </c>
      <c r="E69" s="159">
        <v>1286.473</v>
      </c>
      <c r="F69" s="160">
        <v>1311.4</v>
      </c>
      <c r="G69" s="159">
        <v>1480.5</v>
      </c>
      <c r="H69" s="160">
        <v>1591.5</v>
      </c>
      <c r="I69" s="160">
        <v>1562.25</v>
      </c>
      <c r="J69" s="159">
        <v>1531</v>
      </c>
      <c r="K69" s="160">
        <v>1744.23</v>
      </c>
      <c r="L69" s="160">
        <v>1671.2399049999999</v>
      </c>
      <c r="M69" s="159">
        <v>1633.7270000000001</v>
      </c>
    </row>
    <row r="70" spans="2:13">
      <c r="B70" s="157" t="s">
        <v>111</v>
      </c>
      <c r="C70" s="161">
        <v>21215.736712850005</v>
      </c>
      <c r="D70" s="161">
        <v>6037.8</v>
      </c>
      <c r="E70" s="159">
        <v>17043.820928299974</v>
      </c>
      <c r="F70" s="159">
        <v>19243.099999999999</v>
      </c>
      <c r="G70" s="162">
        <v>22027.9</v>
      </c>
      <c r="H70" s="163">
        <v>29045.167048360017</v>
      </c>
      <c r="I70" s="163">
        <v>31926.793642899996</v>
      </c>
      <c r="J70" s="162">
        <v>35590.199999999997</v>
      </c>
      <c r="K70" s="163">
        <v>37418.545367420018</v>
      </c>
      <c r="L70" s="163">
        <v>37136.164643090022</v>
      </c>
      <c r="M70" s="162">
        <v>39280.716200260016</v>
      </c>
    </row>
    <row r="71" spans="2:13">
      <c r="B71" s="171" t="s">
        <v>138</v>
      </c>
      <c r="C71" s="172">
        <v>57022.940176910008</v>
      </c>
      <c r="D71" s="172">
        <v>61256.4</v>
      </c>
      <c r="E71" s="173">
        <v>70903.607143749978</v>
      </c>
      <c r="F71" s="174">
        <v>71923.600000000006</v>
      </c>
      <c r="G71" s="173">
        <v>76820.800000000003</v>
      </c>
      <c r="H71" s="174">
        <v>82396.644217960013</v>
      </c>
      <c r="I71" s="174">
        <v>88333.018064660006</v>
      </c>
      <c r="J71" s="173">
        <v>93251.773289610021</v>
      </c>
      <c r="K71" s="174">
        <v>97383.330942230023</v>
      </c>
      <c r="L71" s="174">
        <v>104461.55526475002</v>
      </c>
      <c r="M71" s="173">
        <v>108782.45239757001</v>
      </c>
    </row>
    <row r="72" spans="2:13" ht="12.75" customHeight="1">
      <c r="B72" s="754"/>
      <c r="C72" s="754"/>
      <c r="D72" s="754"/>
      <c r="E72" s="754"/>
      <c r="F72" s="754"/>
      <c r="G72" s="745" t="s">
        <v>383</v>
      </c>
      <c r="H72" s="745"/>
      <c r="I72" s="745"/>
      <c r="J72" s="745"/>
      <c r="K72" s="745"/>
      <c r="L72" s="745"/>
      <c r="M72" s="745"/>
    </row>
    <row r="73" spans="2:13" ht="16.5" customHeight="1">
      <c r="B73" s="755" t="s">
        <v>724</v>
      </c>
      <c r="C73" s="751"/>
      <c r="D73" s="751"/>
      <c r="E73" s="751"/>
      <c r="F73" s="751"/>
      <c r="G73" s="751"/>
      <c r="H73" s="751"/>
      <c r="I73" s="751"/>
      <c r="J73" s="751"/>
      <c r="K73" s="751"/>
      <c r="L73" s="751"/>
    </row>
    <row r="74" spans="2:13" ht="13.5" customHeight="1">
      <c r="B74" s="751" t="s">
        <v>39</v>
      </c>
      <c r="C74" s="751"/>
      <c r="D74" s="751"/>
      <c r="E74" s="751"/>
      <c r="F74" s="751"/>
      <c r="G74" s="751"/>
      <c r="H74" s="751"/>
      <c r="I74" s="751"/>
      <c r="J74" s="751"/>
      <c r="K74" s="751"/>
      <c r="L74" s="751"/>
    </row>
    <row r="75" spans="2:13" ht="15" customHeight="1">
      <c r="B75" s="751" t="s">
        <v>294</v>
      </c>
      <c r="C75" s="751"/>
      <c r="D75" s="751"/>
      <c r="E75" s="751"/>
      <c r="F75" s="751"/>
      <c r="G75" s="751"/>
      <c r="H75" s="751"/>
      <c r="I75" s="751"/>
      <c r="J75" s="751"/>
      <c r="K75" s="751"/>
      <c r="L75" s="751"/>
    </row>
    <row r="76" spans="2:13">
      <c r="B76" s="123"/>
      <c r="C76" s="123"/>
      <c r="D76" s="123"/>
      <c r="E76" s="123"/>
      <c r="F76" s="123"/>
      <c r="G76" s="123"/>
      <c r="H76" s="123"/>
      <c r="I76" s="123"/>
      <c r="J76" s="123"/>
      <c r="K76" s="123"/>
      <c r="L76" s="123"/>
    </row>
    <row r="77" spans="2:13">
      <c r="B77" s="123"/>
      <c r="C77" s="123"/>
      <c r="D77" s="123"/>
      <c r="E77" s="123"/>
      <c r="F77" s="123"/>
      <c r="G77" s="123"/>
      <c r="H77" s="123"/>
      <c r="I77" s="123"/>
      <c r="J77" s="123"/>
      <c r="K77" s="123"/>
      <c r="L77" s="123"/>
    </row>
    <row r="78" spans="2:13">
      <c r="L78" s="91"/>
    </row>
    <row r="79" spans="2:13">
      <c r="L79" s="91"/>
    </row>
  </sheetData>
  <mergeCells count="18">
    <mergeCell ref="B75:L75"/>
    <mergeCell ref="K6:K7"/>
    <mergeCell ref="L6:L7"/>
    <mergeCell ref="B72:F72"/>
    <mergeCell ref="B73:L73"/>
    <mergeCell ref="B74:L74"/>
    <mergeCell ref="M6:M7"/>
    <mergeCell ref="G72:M72"/>
    <mergeCell ref="B4:M4"/>
    <mergeCell ref="B6:B7"/>
    <mergeCell ref="C6:C7"/>
    <mergeCell ref="D6:D7"/>
    <mergeCell ref="E6:E7"/>
    <mergeCell ref="F6:F7"/>
    <mergeCell ref="G6:G7"/>
    <mergeCell ref="H6:H7"/>
    <mergeCell ref="I6:I7"/>
    <mergeCell ref="J6:J7"/>
  </mergeCells>
  <phoneticPr fontId="34" type="noConversion"/>
  <conditionalFormatting sqref="C6:E6">
    <cfRule type="cellIs" dxfId="46" priority="4" stopIfTrue="1" operator="equal">
      <formula>0</formula>
    </cfRule>
  </conditionalFormatting>
  <conditionalFormatting sqref="C1:I3 M1:XFD3 A1:B6 L3 N4:XFD4 C5:J5 M5:XFD5 N6:XFD72 A7 C8:M71 A8:B75 M73:XFD1048576 A76:L1048576">
    <cfRule type="cellIs" dxfId="45" priority="5" operator="equal">
      <formula>0</formula>
    </cfRule>
  </conditionalFormatting>
  <conditionalFormatting sqref="G6:I6">
    <cfRule type="cellIs" dxfId="44" priority="2" stopIfTrue="1" operator="equal">
      <formula>0</formula>
    </cfRule>
  </conditionalFormatting>
  <conditionalFormatting sqref="J2:J3">
    <cfRule type="cellIs" dxfId="43" priority="1" operator="equal">
      <formula>0</formula>
    </cfRule>
  </conditionalFormatting>
  <conditionalFormatting sqref="J1:L1">
    <cfRule type="cellIs" dxfId="42" priority="3" operator="equal">
      <formula>0</formula>
    </cfRule>
  </conditionalFormatting>
  <hyperlinks>
    <hyperlink ref="M3" location="පටුන!A1" display="පටුන වෙත" xr:uid="{4C18C08B-4E61-4BF5-80DB-EEE43146BBFA}"/>
  </hyperlinks>
  <pageMargins left="0.36" right="0.23" top="0.63" bottom="0.98425196850393704" header="0.511811023622047" footer="0.511811023622047"/>
  <pageSetup paperSize="9" scale="21"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N69"/>
  <sheetViews>
    <sheetView showGridLines="0" zoomScaleNormal="100" zoomScaleSheetLayoutView="100" workbookViewId="0">
      <pane xSplit="2" ySplit="7" topLeftCell="H40" activePane="bottomRight" state="frozen"/>
      <selection activeCell="L4" sqref="L4"/>
      <selection pane="topRight" activeCell="L4" sqref="L4"/>
      <selection pane="bottomLeft" activeCell="L4" sqref="L4"/>
      <selection pane="bottomRight" activeCell="M68" sqref="M68"/>
    </sheetView>
  </sheetViews>
  <sheetFormatPr defaultColWidth="8" defaultRowHeight="13.5"/>
  <cols>
    <col min="1" max="1" width="2.42578125" style="94" customWidth="1"/>
    <col min="2" max="2" width="62.5703125" style="94" customWidth="1"/>
    <col min="3" max="3" width="10.7109375" style="94" customWidth="1"/>
    <col min="4" max="4" width="10.42578125" style="94" customWidth="1"/>
    <col min="5" max="5" width="11" style="94" customWidth="1"/>
    <col min="6" max="6" width="10.42578125" style="94" customWidth="1"/>
    <col min="7" max="8" width="10.85546875" style="94" customWidth="1"/>
    <col min="9" max="9" width="11.85546875" style="94" customWidth="1"/>
    <col min="10" max="11" width="12.140625" style="94" customWidth="1"/>
    <col min="12" max="12" width="12.42578125" style="94" customWidth="1"/>
    <col min="13" max="13" width="11.5703125" style="95" customWidth="1"/>
    <col min="14" max="14" width="8" style="95"/>
    <col min="15" max="16384" width="8" style="94"/>
  </cols>
  <sheetData>
    <row r="2" spans="2:14" ht="15.75">
      <c r="B2" s="175" t="s">
        <v>136</v>
      </c>
      <c r="M2" s="176" t="s">
        <v>543</v>
      </c>
    </row>
    <row r="3" spans="2:14" ht="13.5" customHeight="1">
      <c r="C3" s="108"/>
      <c r="D3" s="108"/>
      <c r="E3" s="108"/>
      <c r="F3" s="108"/>
      <c r="G3" s="108"/>
      <c r="H3" s="108"/>
      <c r="I3" s="108"/>
      <c r="J3" s="108"/>
      <c r="M3" s="496" t="s">
        <v>407</v>
      </c>
    </row>
    <row r="4" spans="2:14" ht="16.149999999999999" customHeight="1">
      <c r="B4" s="758" t="s">
        <v>295</v>
      </c>
      <c r="C4" s="758"/>
      <c r="D4" s="758"/>
      <c r="E4" s="758"/>
      <c r="F4" s="758"/>
      <c r="G4" s="758"/>
      <c r="H4" s="758"/>
      <c r="I4" s="758"/>
      <c r="J4" s="758"/>
      <c r="K4" s="758"/>
      <c r="L4" s="758"/>
    </row>
    <row r="5" spans="2:14">
      <c r="C5" s="107"/>
      <c r="D5" s="107"/>
      <c r="E5" s="107"/>
      <c r="F5" s="107"/>
      <c r="G5" s="107"/>
      <c r="H5" s="107"/>
      <c r="I5" s="107"/>
      <c r="J5" s="107"/>
      <c r="M5" s="107" t="s">
        <v>28</v>
      </c>
      <c r="N5" s="106"/>
    </row>
    <row r="6" spans="2:14">
      <c r="B6" s="763" t="s">
        <v>250</v>
      </c>
      <c r="C6" s="765">
        <v>2014</v>
      </c>
      <c r="D6" s="765">
        <v>2015</v>
      </c>
      <c r="E6" s="765">
        <v>2016</v>
      </c>
      <c r="F6" s="765">
        <v>2017</v>
      </c>
      <c r="G6" s="765">
        <v>2018</v>
      </c>
      <c r="H6" s="765" t="s">
        <v>35</v>
      </c>
      <c r="I6" s="756" t="s">
        <v>270</v>
      </c>
      <c r="J6" s="765">
        <v>2021</v>
      </c>
      <c r="K6" s="759">
        <v>2022</v>
      </c>
      <c r="L6" s="759">
        <v>2023</v>
      </c>
      <c r="M6" s="756" t="s">
        <v>350</v>
      </c>
    </row>
    <row r="7" spans="2:14">
      <c r="B7" s="764"/>
      <c r="C7" s="766"/>
      <c r="D7" s="766"/>
      <c r="E7" s="766"/>
      <c r="F7" s="766"/>
      <c r="G7" s="766"/>
      <c r="H7" s="766"/>
      <c r="I7" s="757"/>
      <c r="J7" s="766"/>
      <c r="K7" s="760"/>
      <c r="L7" s="760"/>
      <c r="M7" s="757"/>
    </row>
    <row r="8" spans="2:14">
      <c r="B8" s="105" t="s">
        <v>249</v>
      </c>
      <c r="C8" s="500">
        <v>3893.34033</v>
      </c>
      <c r="D8" s="500">
        <v>2618.3000000000002</v>
      </c>
      <c r="E8" s="500">
        <v>3033.9056999999998</v>
      </c>
      <c r="F8" s="501">
        <v>3004.2</v>
      </c>
      <c r="G8" s="500">
        <v>3136.1</v>
      </c>
      <c r="H8" s="500">
        <v>2794.0142500000002</v>
      </c>
      <c r="I8" s="500">
        <v>3091.15086797</v>
      </c>
      <c r="J8" s="500">
        <v>5281.4</v>
      </c>
      <c r="K8" s="501">
        <v>1093.6049999999998</v>
      </c>
      <c r="L8" s="501">
        <v>1521.0368806700001</v>
      </c>
      <c r="M8" s="500">
        <v>3238.2368965099995</v>
      </c>
    </row>
    <row r="9" spans="2:14" ht="15.75" customHeight="1">
      <c r="B9" s="102" t="s">
        <v>269</v>
      </c>
      <c r="C9" s="502">
        <v>102.6</v>
      </c>
      <c r="D9" s="502">
        <v>84.9</v>
      </c>
      <c r="E9" s="502">
        <v>89</v>
      </c>
      <c r="F9" s="503">
        <v>82</v>
      </c>
      <c r="G9" s="502">
        <v>117.9</v>
      </c>
      <c r="H9" s="502">
        <v>33.5</v>
      </c>
      <c r="I9" s="502">
        <v>49.25</v>
      </c>
      <c r="J9" s="502">
        <v>7</v>
      </c>
      <c r="K9" s="503">
        <v>0</v>
      </c>
      <c r="L9" s="503">
        <v>0</v>
      </c>
      <c r="M9" s="502">
        <v>0</v>
      </c>
    </row>
    <row r="10" spans="2:14">
      <c r="B10" s="102" t="s">
        <v>247</v>
      </c>
      <c r="C10" s="502">
        <v>499.38</v>
      </c>
      <c r="D10" s="502">
        <v>456.6</v>
      </c>
      <c r="E10" s="502">
        <v>561.29</v>
      </c>
      <c r="F10" s="503">
        <v>640</v>
      </c>
      <c r="G10" s="502">
        <v>699</v>
      </c>
      <c r="H10" s="502">
        <v>568</v>
      </c>
      <c r="I10" s="502">
        <v>800</v>
      </c>
      <c r="J10" s="502">
        <v>734.29399999999998</v>
      </c>
      <c r="K10" s="503">
        <v>228</v>
      </c>
      <c r="L10" s="503">
        <v>50</v>
      </c>
      <c r="M10" s="502">
        <v>50</v>
      </c>
    </row>
    <row r="11" spans="2:14">
      <c r="B11" s="102" t="s">
        <v>268</v>
      </c>
      <c r="C11" s="502">
        <v>66.84</v>
      </c>
      <c r="D11" s="502">
        <v>76</v>
      </c>
      <c r="E11" s="502">
        <v>53.6</v>
      </c>
      <c r="F11" s="503">
        <v>50</v>
      </c>
      <c r="G11" s="502">
        <v>53.5</v>
      </c>
      <c r="H11" s="502">
        <v>43.725000000000001</v>
      </c>
      <c r="I11" s="502">
        <v>65</v>
      </c>
      <c r="J11" s="502">
        <v>70</v>
      </c>
      <c r="K11" s="503">
        <v>10</v>
      </c>
      <c r="L11" s="503">
        <v>15</v>
      </c>
      <c r="M11" s="502">
        <v>15</v>
      </c>
    </row>
    <row r="12" spans="2:14">
      <c r="B12" s="102" t="s">
        <v>267</v>
      </c>
      <c r="C12" s="502">
        <v>1089</v>
      </c>
      <c r="D12" s="502">
        <v>825</v>
      </c>
      <c r="E12" s="502">
        <v>1053</v>
      </c>
      <c r="F12" s="503">
        <v>1253.7</v>
      </c>
      <c r="G12" s="502">
        <v>1108</v>
      </c>
      <c r="H12" s="502">
        <v>949.99924999999996</v>
      </c>
      <c r="I12" s="502">
        <v>720</v>
      </c>
      <c r="J12" s="502">
        <v>2421.6210000000001</v>
      </c>
      <c r="K12" s="503">
        <v>400</v>
      </c>
      <c r="L12" s="503">
        <v>989.24</v>
      </c>
      <c r="M12" s="502">
        <v>2630</v>
      </c>
    </row>
    <row r="13" spans="2:14">
      <c r="B13" s="102" t="s">
        <v>266</v>
      </c>
      <c r="C13" s="502">
        <v>21.5</v>
      </c>
      <c r="D13" s="502">
        <v>18.2</v>
      </c>
      <c r="E13" s="502">
        <v>32.689</v>
      </c>
      <c r="F13" s="503">
        <v>19.899999999999999</v>
      </c>
      <c r="G13" s="502">
        <v>31</v>
      </c>
      <c r="H13" s="502">
        <v>21</v>
      </c>
      <c r="I13" s="502">
        <v>25.75</v>
      </c>
      <c r="J13" s="502">
        <v>34</v>
      </c>
      <c r="K13" s="503">
        <v>16</v>
      </c>
      <c r="L13" s="503">
        <v>18.600000000000001</v>
      </c>
      <c r="M13" s="502">
        <v>24.16</v>
      </c>
    </row>
    <row r="14" spans="2:14">
      <c r="B14" s="102" t="s">
        <v>265</v>
      </c>
      <c r="C14" s="502">
        <v>68</v>
      </c>
      <c r="D14" s="502">
        <v>63.6</v>
      </c>
      <c r="E14" s="502">
        <v>84.8</v>
      </c>
      <c r="F14" s="503">
        <v>51</v>
      </c>
      <c r="G14" s="502">
        <v>87</v>
      </c>
      <c r="H14" s="502">
        <v>80.5</v>
      </c>
      <c r="I14" s="502">
        <v>111.7</v>
      </c>
      <c r="J14" s="502">
        <v>111.7</v>
      </c>
      <c r="K14" s="503">
        <v>20.399999999999999</v>
      </c>
      <c r="L14" s="503">
        <v>30</v>
      </c>
      <c r="M14" s="502">
        <v>30</v>
      </c>
    </row>
    <row r="15" spans="2:14">
      <c r="B15" s="102" t="s">
        <v>264</v>
      </c>
      <c r="C15" s="502">
        <v>39.5</v>
      </c>
      <c r="D15" s="502">
        <v>35</v>
      </c>
      <c r="E15" s="502">
        <v>40</v>
      </c>
      <c r="F15" s="503">
        <v>54</v>
      </c>
      <c r="G15" s="502">
        <v>66.5</v>
      </c>
      <c r="H15" s="502">
        <v>70</v>
      </c>
      <c r="I15" s="502">
        <v>84.65</v>
      </c>
      <c r="J15" s="502">
        <v>64</v>
      </c>
      <c r="K15" s="503">
        <v>29</v>
      </c>
      <c r="L15" s="503">
        <v>47</v>
      </c>
      <c r="M15" s="502">
        <v>55</v>
      </c>
    </row>
    <row r="16" spans="2:14">
      <c r="B16" s="102" t="s">
        <v>296</v>
      </c>
      <c r="C16" s="502">
        <v>20.446999999999999</v>
      </c>
      <c r="D16" s="502">
        <v>1</v>
      </c>
      <c r="E16" s="502">
        <v>8.7966999999999995</v>
      </c>
      <c r="F16" s="503">
        <v>16.100000000000001</v>
      </c>
      <c r="G16" s="502">
        <v>14.4</v>
      </c>
      <c r="H16" s="502">
        <v>15</v>
      </c>
      <c r="I16" s="502">
        <v>1</v>
      </c>
      <c r="J16" s="502">
        <v>13.48</v>
      </c>
      <c r="K16" s="503">
        <v>8.1</v>
      </c>
      <c r="L16" s="503">
        <v>10.130000000000001</v>
      </c>
      <c r="M16" s="502">
        <v>21.180187570000001</v>
      </c>
    </row>
    <row r="17" spans="2:13">
      <c r="B17" s="102" t="s">
        <v>240</v>
      </c>
      <c r="C17" s="502">
        <v>86.004999999999995</v>
      </c>
      <c r="D17" s="502">
        <v>79.7</v>
      </c>
      <c r="E17" s="502">
        <v>71</v>
      </c>
      <c r="F17" s="503">
        <v>61.5</v>
      </c>
      <c r="G17" s="502">
        <v>61.5</v>
      </c>
      <c r="H17" s="502">
        <v>52.8</v>
      </c>
      <c r="I17" s="502">
        <v>77.5</v>
      </c>
      <c r="J17" s="502">
        <v>78.608000000000004</v>
      </c>
      <c r="K17" s="503">
        <v>27</v>
      </c>
      <c r="L17" s="503">
        <v>35</v>
      </c>
      <c r="M17" s="502">
        <v>35.939</v>
      </c>
    </row>
    <row r="18" spans="2:13">
      <c r="B18" s="102" t="s">
        <v>263</v>
      </c>
      <c r="C18" s="502">
        <v>476.25</v>
      </c>
      <c r="D18" s="502">
        <v>650</v>
      </c>
      <c r="E18" s="502">
        <v>674.25</v>
      </c>
      <c r="F18" s="503">
        <v>455</v>
      </c>
      <c r="G18" s="502">
        <v>617</v>
      </c>
      <c r="H18" s="502">
        <v>685</v>
      </c>
      <c r="I18" s="502">
        <v>1088</v>
      </c>
      <c r="J18" s="502">
        <v>1369</v>
      </c>
      <c r="K18" s="503">
        <v>156</v>
      </c>
      <c r="L18" s="503">
        <v>0</v>
      </c>
      <c r="M18" s="502">
        <v>12.638</v>
      </c>
    </row>
    <row r="19" spans="2:13">
      <c r="B19" s="102" t="s">
        <v>111</v>
      </c>
      <c r="C19" s="504">
        <v>1423.8183300000001</v>
      </c>
      <c r="D19" s="504">
        <v>328.5</v>
      </c>
      <c r="E19" s="504">
        <v>365.48</v>
      </c>
      <c r="F19" s="505">
        <v>321</v>
      </c>
      <c r="G19" s="504">
        <v>280.3</v>
      </c>
      <c r="H19" s="504">
        <v>274.49000000000024</v>
      </c>
      <c r="I19" s="504">
        <v>68.300867969999672</v>
      </c>
      <c r="J19" s="504">
        <v>377.7</v>
      </c>
      <c r="K19" s="505">
        <v>199.10499999999979</v>
      </c>
      <c r="L19" s="505">
        <v>326.06688067000005</v>
      </c>
      <c r="M19" s="504">
        <v>364.31970894000006</v>
      </c>
    </row>
    <row r="20" spans="2:13">
      <c r="B20" s="102"/>
      <c r="C20" s="504"/>
      <c r="D20" s="504"/>
      <c r="E20" s="504"/>
      <c r="F20" s="505"/>
      <c r="G20" s="504"/>
      <c r="H20" s="504"/>
      <c r="I20" s="504"/>
      <c r="J20" s="504"/>
      <c r="K20" s="505"/>
      <c r="L20" s="505"/>
      <c r="M20" s="504"/>
    </row>
    <row r="21" spans="2:13">
      <c r="B21" s="103" t="s">
        <v>297</v>
      </c>
      <c r="C21" s="506">
        <v>23193.466751429998</v>
      </c>
      <c r="D21" s="506">
        <v>5239.8999999999996</v>
      </c>
      <c r="E21" s="506">
        <v>13925.804278150001</v>
      </c>
      <c r="F21" s="507">
        <v>3677.2</v>
      </c>
      <c r="G21" s="506">
        <v>1377.8</v>
      </c>
      <c r="H21" s="506">
        <v>32390.828235339999</v>
      </c>
      <c r="I21" s="506">
        <v>117465.54457510999</v>
      </c>
      <c r="J21" s="506">
        <v>49049.073428230025</v>
      </c>
      <c r="K21" s="507">
        <v>58534.14482519</v>
      </c>
      <c r="L21" s="507">
        <v>43547.490715849999</v>
      </c>
      <c r="M21" s="506">
        <v>275.68288285</v>
      </c>
    </row>
    <row r="22" spans="2:13">
      <c r="B22" s="101" t="s">
        <v>262</v>
      </c>
      <c r="C22" s="502">
        <v>371.88808</v>
      </c>
      <c r="D22" s="502">
        <v>350.9</v>
      </c>
      <c r="E22" s="502">
        <v>35.211544000000004</v>
      </c>
      <c r="F22" s="503">
        <v>22.4</v>
      </c>
      <c r="G22" s="502">
        <v>43.4</v>
      </c>
      <c r="H22" s="502">
        <v>61.601999999999997</v>
      </c>
      <c r="I22" s="502">
        <v>162.97499999999999</v>
      </c>
      <c r="J22" s="502">
        <v>96.569000000000003</v>
      </c>
      <c r="K22" s="503">
        <v>9.8320000000000007</v>
      </c>
      <c r="L22" s="503">
        <v>19.183</v>
      </c>
      <c r="M22" s="502">
        <v>15.86</v>
      </c>
    </row>
    <row r="23" spans="2:13">
      <c r="B23" s="101" t="s">
        <v>298</v>
      </c>
      <c r="C23" s="502">
        <v>22729.70791555</v>
      </c>
      <c r="D23" s="502">
        <v>4822.1000000000004</v>
      </c>
      <c r="E23" s="502">
        <v>1690.6570453700001</v>
      </c>
      <c r="F23" s="503">
        <v>1939.9</v>
      </c>
      <c r="G23" s="502">
        <v>1251.8</v>
      </c>
      <c r="H23" s="502">
        <v>546.89573903999997</v>
      </c>
      <c r="I23" s="502">
        <v>58829.768938309993</v>
      </c>
      <c r="J23" s="502">
        <v>45118.980289090025</v>
      </c>
      <c r="K23" s="503">
        <v>25287.060712529998</v>
      </c>
      <c r="L23" s="503">
        <v>33294.875753749999</v>
      </c>
      <c r="M23" s="502">
        <v>0</v>
      </c>
    </row>
    <row r="24" spans="2:13">
      <c r="B24" s="101" t="s">
        <v>261</v>
      </c>
      <c r="C24" s="502">
        <v>54.08</v>
      </c>
      <c r="D24" s="502">
        <v>38.200000000000003</v>
      </c>
      <c r="E24" s="502">
        <v>60</v>
      </c>
      <c r="F24" s="503">
        <v>64.900000000000006</v>
      </c>
      <c r="G24" s="502">
        <v>59.6</v>
      </c>
      <c r="H24" s="502">
        <v>65.599999999999994</v>
      </c>
      <c r="I24" s="502">
        <v>75.904009000000002</v>
      </c>
      <c r="J24" s="502">
        <v>106.87</v>
      </c>
      <c r="K24" s="503">
        <v>9.3337950000000003</v>
      </c>
      <c r="L24" s="503">
        <v>33.9</v>
      </c>
      <c r="M24" s="502">
        <v>50</v>
      </c>
    </row>
    <row r="25" spans="2:13">
      <c r="B25" s="102" t="s">
        <v>237</v>
      </c>
      <c r="C25" s="502">
        <v>37.790755880000006</v>
      </c>
      <c r="D25" s="502">
        <v>28.6</v>
      </c>
      <c r="E25" s="502">
        <v>34.002678780000004</v>
      </c>
      <c r="F25" s="503">
        <v>27.9</v>
      </c>
      <c r="G25" s="502">
        <v>18.8</v>
      </c>
      <c r="H25" s="502">
        <v>21.102030980000002</v>
      </c>
      <c r="I25" s="502">
        <v>6.5498192499999996</v>
      </c>
      <c r="J25" s="502">
        <v>8.1725321100000006</v>
      </c>
      <c r="K25" s="503">
        <v>7.4</v>
      </c>
      <c r="L25" s="503">
        <v>14.48</v>
      </c>
      <c r="M25" s="502">
        <v>15.719893289999998</v>
      </c>
    </row>
    <row r="26" spans="2:13">
      <c r="B26" s="102" t="s">
        <v>111</v>
      </c>
      <c r="C26" s="502">
        <v>0</v>
      </c>
      <c r="D26" s="502">
        <v>0</v>
      </c>
      <c r="E26" s="502">
        <v>12105.933010000001</v>
      </c>
      <c r="F26" s="503">
        <v>1622.1</v>
      </c>
      <c r="G26" s="502">
        <v>4.2</v>
      </c>
      <c r="H26" s="502">
        <v>31695.628465320002</v>
      </c>
      <c r="I26" s="502">
        <v>58390.346808549992</v>
      </c>
      <c r="J26" s="502">
        <v>3718.481607029998</v>
      </c>
      <c r="K26" s="503">
        <v>33220.518317660004</v>
      </c>
      <c r="L26" s="503">
        <v>10185.051962100004</v>
      </c>
      <c r="M26" s="502">
        <v>194.10298956</v>
      </c>
    </row>
    <row r="27" spans="2:13">
      <c r="B27" s="102"/>
      <c r="C27" s="502"/>
      <c r="D27" s="502"/>
      <c r="E27" s="502"/>
      <c r="F27" s="503"/>
      <c r="G27" s="502"/>
      <c r="H27" s="502"/>
      <c r="I27" s="502"/>
      <c r="J27" s="502"/>
      <c r="K27" s="503"/>
      <c r="L27" s="503"/>
      <c r="M27" s="502"/>
    </row>
    <row r="28" spans="2:13">
      <c r="B28" s="103" t="s">
        <v>236</v>
      </c>
      <c r="C28" s="506">
        <v>295</v>
      </c>
      <c r="D28" s="506">
        <v>350</v>
      </c>
      <c r="E28" s="506">
        <v>903</v>
      </c>
      <c r="F28" s="507">
        <v>525.4</v>
      </c>
      <c r="G28" s="506">
        <v>544.9</v>
      </c>
      <c r="H28" s="506">
        <v>410.78499999999997</v>
      </c>
      <c r="I28" s="506">
        <v>519.97299999999996</v>
      </c>
      <c r="J28" s="506">
        <v>310.27999999999997</v>
      </c>
      <c r="K28" s="507">
        <v>56</v>
      </c>
      <c r="L28" s="507">
        <v>134.71800000000002</v>
      </c>
      <c r="M28" s="506">
        <v>249.89446795000001</v>
      </c>
    </row>
    <row r="29" spans="2:13">
      <c r="B29" s="101" t="s">
        <v>260</v>
      </c>
      <c r="C29" s="502">
        <v>100</v>
      </c>
      <c r="D29" s="502">
        <v>110</v>
      </c>
      <c r="E29" s="502">
        <v>145</v>
      </c>
      <c r="F29" s="503">
        <v>181</v>
      </c>
      <c r="G29" s="502">
        <v>197.9</v>
      </c>
      <c r="H29" s="502">
        <v>136.875</v>
      </c>
      <c r="I29" s="502">
        <v>234</v>
      </c>
      <c r="J29" s="502">
        <v>194.613</v>
      </c>
      <c r="K29" s="503">
        <v>36</v>
      </c>
      <c r="L29" s="503">
        <v>45.99</v>
      </c>
      <c r="M29" s="502">
        <v>50</v>
      </c>
    </row>
    <row r="30" spans="2:13" ht="13.5" customHeight="1">
      <c r="B30" s="104" t="s">
        <v>259</v>
      </c>
      <c r="C30" s="502">
        <v>100</v>
      </c>
      <c r="D30" s="502">
        <v>140</v>
      </c>
      <c r="E30" s="502">
        <v>185</v>
      </c>
      <c r="F30" s="503">
        <v>172</v>
      </c>
      <c r="G30" s="502">
        <v>97</v>
      </c>
      <c r="H30" s="502">
        <v>102</v>
      </c>
      <c r="I30" s="502">
        <v>82</v>
      </c>
      <c r="J30" s="502">
        <v>65.5</v>
      </c>
      <c r="K30" s="503">
        <v>10</v>
      </c>
      <c r="L30" s="503">
        <v>23.777999999999999</v>
      </c>
      <c r="M30" s="502">
        <v>77.894467950000006</v>
      </c>
    </row>
    <row r="31" spans="2:13">
      <c r="B31" s="101" t="s">
        <v>299</v>
      </c>
      <c r="C31" s="502">
        <v>95</v>
      </c>
      <c r="D31" s="502">
        <v>100</v>
      </c>
      <c r="E31" s="502">
        <v>150</v>
      </c>
      <c r="F31" s="503">
        <v>172.4</v>
      </c>
      <c r="G31" s="502">
        <v>250</v>
      </c>
      <c r="H31" s="502">
        <v>171.91</v>
      </c>
      <c r="I31" s="502">
        <v>203.97300000000001</v>
      </c>
      <c r="J31" s="502">
        <v>50.167000000000002</v>
      </c>
      <c r="K31" s="503">
        <v>10</v>
      </c>
      <c r="L31" s="503">
        <v>64.95</v>
      </c>
      <c r="M31" s="502">
        <v>122</v>
      </c>
    </row>
    <row r="32" spans="2:13">
      <c r="B32" s="101"/>
      <c r="C32" s="502"/>
      <c r="D32" s="502"/>
      <c r="E32" s="502"/>
      <c r="F32" s="503"/>
      <c r="G32" s="502"/>
      <c r="H32" s="502"/>
      <c r="I32" s="502"/>
      <c r="J32" s="502"/>
      <c r="K32" s="503"/>
      <c r="L32" s="503"/>
      <c r="M32" s="502"/>
    </row>
    <row r="33" spans="2:13">
      <c r="B33" s="103" t="s">
        <v>234</v>
      </c>
      <c r="C33" s="508">
        <v>110.41</v>
      </c>
      <c r="D33" s="508">
        <v>95.7</v>
      </c>
      <c r="E33" s="508">
        <v>145.05365499999999</v>
      </c>
      <c r="F33" s="509">
        <v>163</v>
      </c>
      <c r="G33" s="508">
        <v>202.6</v>
      </c>
      <c r="H33" s="508">
        <v>202.88</v>
      </c>
      <c r="I33" s="508">
        <v>86.087999999999994</v>
      </c>
      <c r="J33" s="508">
        <v>83.754000000000005</v>
      </c>
      <c r="K33" s="510">
        <v>36.07</v>
      </c>
      <c r="L33" s="510">
        <v>173.69100000000003</v>
      </c>
      <c r="M33" s="511">
        <v>223.36</v>
      </c>
    </row>
    <row r="34" spans="2:13">
      <c r="B34" s="101" t="s">
        <v>233</v>
      </c>
      <c r="C34" s="502">
        <v>35</v>
      </c>
      <c r="D34" s="502">
        <v>45</v>
      </c>
      <c r="E34" s="502">
        <v>45</v>
      </c>
      <c r="F34" s="503">
        <v>55</v>
      </c>
      <c r="G34" s="502">
        <v>65.099999999999994</v>
      </c>
      <c r="H34" s="502">
        <v>117.4</v>
      </c>
      <c r="I34" s="502">
        <v>52.55</v>
      </c>
      <c r="J34" s="502">
        <v>32.229999999999997</v>
      </c>
      <c r="K34" s="503">
        <v>24</v>
      </c>
      <c r="L34" s="503">
        <v>148.99</v>
      </c>
      <c r="M34" s="502">
        <v>200</v>
      </c>
    </row>
    <row r="35" spans="2:13" ht="13.5" customHeight="1">
      <c r="B35" s="101" t="s">
        <v>258</v>
      </c>
      <c r="C35" s="502">
        <v>35.409999999999997</v>
      </c>
      <c r="D35" s="502">
        <v>20.399999999999999</v>
      </c>
      <c r="E35" s="502">
        <v>42.805</v>
      </c>
      <c r="F35" s="503">
        <v>34.9</v>
      </c>
      <c r="G35" s="502">
        <v>51.7</v>
      </c>
      <c r="H35" s="502">
        <v>31.98</v>
      </c>
      <c r="I35" s="502">
        <v>9</v>
      </c>
      <c r="J35" s="502">
        <v>5.024</v>
      </c>
      <c r="K35" s="503">
        <v>2</v>
      </c>
      <c r="L35" s="503">
        <v>14.651</v>
      </c>
      <c r="M35" s="502">
        <v>0</v>
      </c>
    </row>
    <row r="36" spans="2:13">
      <c r="B36" s="101" t="s">
        <v>111</v>
      </c>
      <c r="C36" s="504">
        <v>40</v>
      </c>
      <c r="D36" s="504">
        <v>30.3</v>
      </c>
      <c r="E36" s="504">
        <v>57.248654999999992</v>
      </c>
      <c r="F36" s="505">
        <v>73.099999999999994</v>
      </c>
      <c r="G36" s="504">
        <v>85.8</v>
      </c>
      <c r="H36" s="504">
        <v>53.499999999999986</v>
      </c>
      <c r="I36" s="504">
        <v>24.537999999999997</v>
      </c>
      <c r="J36" s="504">
        <v>46.500000000000007</v>
      </c>
      <c r="K36" s="505">
        <v>10.07</v>
      </c>
      <c r="L36" s="505">
        <v>10.050000000000022</v>
      </c>
      <c r="M36" s="504">
        <v>23.360000000000014</v>
      </c>
    </row>
    <row r="37" spans="2:13">
      <c r="B37" s="101"/>
      <c r="C37" s="504"/>
      <c r="D37" s="504"/>
      <c r="E37" s="504"/>
      <c r="F37" s="505"/>
      <c r="G37" s="504"/>
      <c r="H37" s="504"/>
      <c r="I37" s="504"/>
      <c r="J37" s="504"/>
      <c r="K37" s="505"/>
      <c r="L37" s="505"/>
      <c r="M37" s="504"/>
    </row>
    <row r="38" spans="2:13">
      <c r="B38" s="103" t="s">
        <v>257</v>
      </c>
      <c r="C38" s="508">
        <v>519.70000000000005</v>
      </c>
      <c r="D38" s="508">
        <v>510.4</v>
      </c>
      <c r="E38" s="508">
        <v>470.39100080000003</v>
      </c>
      <c r="F38" s="509">
        <v>580.29999999999995</v>
      </c>
      <c r="G38" s="508">
        <v>510.6</v>
      </c>
      <c r="H38" s="508">
        <v>337.65800000000002</v>
      </c>
      <c r="I38" s="508">
        <v>212.18299999999999</v>
      </c>
      <c r="J38" s="508">
        <v>333.58199999999999</v>
      </c>
      <c r="K38" s="509">
        <v>139.59299999999999</v>
      </c>
      <c r="L38" s="509">
        <v>352.90000000000003</v>
      </c>
      <c r="M38" s="508">
        <v>382.25116000000003</v>
      </c>
    </row>
    <row r="39" spans="2:13" ht="15.75" customHeight="1">
      <c r="B39" s="101" t="s">
        <v>228</v>
      </c>
      <c r="C39" s="502">
        <v>253</v>
      </c>
      <c r="D39" s="502">
        <v>192.8</v>
      </c>
      <c r="E39" s="502">
        <v>100</v>
      </c>
      <c r="F39" s="503">
        <v>113</v>
      </c>
      <c r="G39" s="502">
        <v>257.60000000000002</v>
      </c>
      <c r="H39" s="502">
        <v>148.5</v>
      </c>
      <c r="I39" s="502">
        <v>58</v>
      </c>
      <c r="J39" s="502">
        <v>87</v>
      </c>
      <c r="K39" s="503">
        <v>35.887999999999998</v>
      </c>
      <c r="L39" s="503">
        <v>67.7</v>
      </c>
      <c r="M39" s="502">
        <v>188.62</v>
      </c>
    </row>
    <row r="40" spans="2:13">
      <c r="B40" s="101" t="s">
        <v>229</v>
      </c>
      <c r="C40" s="502">
        <v>175</v>
      </c>
      <c r="D40" s="502">
        <v>155</v>
      </c>
      <c r="E40" s="502">
        <v>150</v>
      </c>
      <c r="F40" s="503">
        <v>150</v>
      </c>
      <c r="G40" s="502">
        <v>177.5</v>
      </c>
      <c r="H40" s="502">
        <v>70</v>
      </c>
      <c r="I40" s="502">
        <v>78</v>
      </c>
      <c r="J40" s="502">
        <v>0</v>
      </c>
      <c r="K40" s="503">
        <v>0</v>
      </c>
      <c r="L40" s="503">
        <v>5</v>
      </c>
      <c r="M40" s="502">
        <v>0</v>
      </c>
    </row>
    <row r="41" spans="2:13">
      <c r="B41" s="101" t="s">
        <v>111</v>
      </c>
      <c r="C41" s="512">
        <v>91.700000000000045</v>
      </c>
      <c r="D41" s="512">
        <v>162.69999999999999</v>
      </c>
      <c r="E41" s="512">
        <v>220.39100080000003</v>
      </c>
      <c r="F41" s="513">
        <v>317.3</v>
      </c>
      <c r="G41" s="512">
        <v>75.599999999999994</v>
      </c>
      <c r="H41" s="512">
        <v>119.15800000000002</v>
      </c>
      <c r="I41" s="512">
        <v>76.182999999999993</v>
      </c>
      <c r="J41" s="512">
        <v>246.58199999999999</v>
      </c>
      <c r="K41" s="513">
        <v>103.70499999999998</v>
      </c>
      <c r="L41" s="513">
        <v>280.20000000000005</v>
      </c>
      <c r="M41" s="512">
        <v>193.63116000000002</v>
      </c>
    </row>
    <row r="42" spans="2:13">
      <c r="B42" s="101"/>
      <c r="C42" s="512"/>
      <c r="D42" s="512"/>
      <c r="E42" s="512"/>
      <c r="F42" s="513"/>
      <c r="G42" s="512"/>
      <c r="H42" s="512"/>
      <c r="I42" s="512"/>
      <c r="J42" s="512"/>
      <c r="K42" s="513"/>
      <c r="L42" s="513"/>
      <c r="M42" s="512"/>
    </row>
    <row r="43" spans="2:13">
      <c r="B43" s="103" t="s">
        <v>256</v>
      </c>
      <c r="C43" s="506">
        <v>129949.59396386005</v>
      </c>
      <c r="D43" s="506">
        <v>180813.9</v>
      </c>
      <c r="E43" s="506">
        <v>150580.74711642004</v>
      </c>
      <c r="F43" s="507">
        <v>195317.2</v>
      </c>
      <c r="G43" s="506">
        <v>175077.2</v>
      </c>
      <c r="H43" s="506">
        <v>159348.23153733002</v>
      </c>
      <c r="I43" s="506">
        <v>227789.68091162996</v>
      </c>
      <c r="J43" s="506">
        <v>206812.36270537999</v>
      </c>
      <c r="K43" s="507">
        <v>194829.29959503</v>
      </c>
      <c r="L43" s="507">
        <v>236198.95117812988</v>
      </c>
      <c r="M43" s="506">
        <v>1555.242</v>
      </c>
    </row>
    <row r="44" spans="2:13" ht="15.75" customHeight="1">
      <c r="B44" s="101" t="s">
        <v>227</v>
      </c>
      <c r="C44" s="502">
        <v>137</v>
      </c>
      <c r="D44" s="502">
        <v>151</v>
      </c>
      <c r="E44" s="502">
        <v>48.893045880000003</v>
      </c>
      <c r="F44" s="503">
        <v>44</v>
      </c>
      <c r="G44" s="502">
        <v>3.3</v>
      </c>
      <c r="H44" s="502">
        <v>0</v>
      </c>
      <c r="I44" s="502">
        <v>0</v>
      </c>
      <c r="J44" s="502">
        <v>0</v>
      </c>
      <c r="K44" s="503">
        <v>0</v>
      </c>
      <c r="L44" s="503">
        <v>0</v>
      </c>
      <c r="M44" s="502">
        <v>0</v>
      </c>
    </row>
    <row r="45" spans="2:13">
      <c r="B45" s="101" t="s">
        <v>255</v>
      </c>
      <c r="C45" s="502">
        <v>127657.63557886006</v>
      </c>
      <c r="D45" s="502">
        <v>177768.8</v>
      </c>
      <c r="E45" s="502">
        <v>145795.78284082006</v>
      </c>
      <c r="F45" s="503">
        <v>191761</v>
      </c>
      <c r="G45" s="502">
        <v>172552.2</v>
      </c>
      <c r="H45" s="502">
        <v>156410.22</v>
      </c>
      <c r="I45" s="502">
        <v>226067.72264899997</v>
      </c>
      <c r="J45" s="502">
        <v>205424.96145275998</v>
      </c>
      <c r="K45" s="503">
        <v>194026.83888805998</v>
      </c>
      <c r="L45" s="503">
        <v>235231.09117812989</v>
      </c>
      <c r="M45" s="502">
        <v>0</v>
      </c>
    </row>
    <row r="46" spans="2:13">
      <c r="B46" s="101" t="s">
        <v>300</v>
      </c>
      <c r="C46" s="502">
        <v>218.002836</v>
      </c>
      <c r="D46" s="502">
        <v>230.3</v>
      </c>
      <c r="E46" s="502">
        <v>185.32607100000001</v>
      </c>
      <c r="F46" s="503">
        <v>185.6</v>
      </c>
      <c r="G46" s="502">
        <v>19.7</v>
      </c>
      <c r="H46" s="502">
        <v>126</v>
      </c>
      <c r="I46" s="502">
        <v>38.090550999999998</v>
      </c>
      <c r="J46" s="502">
        <v>0</v>
      </c>
      <c r="K46" s="503">
        <v>0</v>
      </c>
      <c r="L46" s="503">
        <v>0</v>
      </c>
      <c r="M46" s="502">
        <v>0</v>
      </c>
    </row>
    <row r="47" spans="2:13">
      <c r="B47" s="101" t="s">
        <v>254</v>
      </c>
      <c r="C47" s="502">
        <v>1877.2805490000001</v>
      </c>
      <c r="D47" s="502">
        <v>2632.8</v>
      </c>
      <c r="E47" s="502">
        <v>4529.7451587200003</v>
      </c>
      <c r="F47" s="503">
        <v>3320.1</v>
      </c>
      <c r="G47" s="502">
        <v>2395.8000000000002</v>
      </c>
      <c r="H47" s="502">
        <v>2649.61880733</v>
      </c>
      <c r="I47" s="502">
        <v>1425.7075030000001</v>
      </c>
      <c r="J47" s="502">
        <v>1311.1929217899999</v>
      </c>
      <c r="K47" s="503">
        <v>749.55989712999997</v>
      </c>
      <c r="L47" s="503">
        <v>916.36</v>
      </c>
      <c r="M47" s="502">
        <v>1500</v>
      </c>
    </row>
    <row r="48" spans="2:13">
      <c r="B48" s="101" t="s">
        <v>67</v>
      </c>
      <c r="C48" s="504">
        <v>59.674999999988358</v>
      </c>
      <c r="D48" s="504">
        <v>31</v>
      </c>
      <c r="E48" s="504">
        <v>20.999999999992724</v>
      </c>
      <c r="F48" s="505">
        <v>6.5</v>
      </c>
      <c r="G48" s="504">
        <v>106.3</v>
      </c>
      <c r="H48" s="504">
        <v>162.3927300000214</v>
      </c>
      <c r="I48" s="504">
        <v>258.16020862998153</v>
      </c>
      <c r="J48" s="504">
        <v>76.208330830009572</v>
      </c>
      <c r="K48" s="505">
        <v>52.900809840014176</v>
      </c>
      <c r="L48" s="505">
        <v>51.499999999986017</v>
      </c>
      <c r="M48" s="504">
        <v>55.241999999999962</v>
      </c>
    </row>
    <row r="49" spans="2:13">
      <c r="B49" s="101"/>
      <c r="C49" s="504"/>
      <c r="D49" s="504"/>
      <c r="E49" s="504"/>
      <c r="F49" s="505"/>
      <c r="G49" s="504"/>
      <c r="H49" s="504"/>
      <c r="I49" s="504"/>
      <c r="J49" s="504"/>
      <c r="K49" s="505"/>
      <c r="L49" s="505"/>
      <c r="M49" s="504"/>
    </row>
    <row r="50" spans="2:13">
      <c r="B50" s="103" t="s">
        <v>67</v>
      </c>
      <c r="C50" s="506">
        <v>17526.670384079989</v>
      </c>
      <c r="D50" s="506">
        <v>50556.1</v>
      </c>
      <c r="E50" s="506">
        <v>47696.58092545002</v>
      </c>
      <c r="F50" s="507">
        <v>38617.599999999999</v>
      </c>
      <c r="G50" s="506">
        <v>48889.4</v>
      </c>
      <c r="H50" s="506">
        <v>17863.097680590028</v>
      </c>
      <c r="I50" s="506">
        <v>16747.524261429993</v>
      </c>
      <c r="J50" s="506">
        <v>12428.1</v>
      </c>
      <c r="K50" s="507">
        <v>4271.4499282099714</v>
      </c>
      <c r="L50" s="507">
        <v>8534.4318602100248</v>
      </c>
      <c r="M50" s="506">
        <v>10181.170621090001</v>
      </c>
    </row>
    <row r="51" spans="2:13">
      <c r="B51" s="101" t="s">
        <v>225</v>
      </c>
      <c r="C51" s="502">
        <v>195.5</v>
      </c>
      <c r="D51" s="502">
        <v>59.4</v>
      </c>
      <c r="E51" s="502">
        <v>94.35</v>
      </c>
      <c r="F51" s="503">
        <v>78.8</v>
      </c>
      <c r="G51" s="502">
        <v>142.30000000000001</v>
      </c>
      <c r="H51" s="502">
        <v>55.5</v>
      </c>
      <c r="I51" s="502">
        <v>43.25</v>
      </c>
      <c r="J51" s="502">
        <v>40.095999999999997</v>
      </c>
      <c r="K51" s="503">
        <v>67.95</v>
      </c>
      <c r="L51" s="503">
        <v>3</v>
      </c>
      <c r="M51" s="502">
        <v>38.299999999999997</v>
      </c>
    </row>
    <row r="52" spans="2:13" ht="13.5" customHeight="1">
      <c r="B52" s="101" t="s">
        <v>253</v>
      </c>
      <c r="C52" s="502">
        <v>236.94305782000001</v>
      </c>
      <c r="D52" s="502">
        <v>234.8</v>
      </c>
      <c r="E52" s="502">
        <v>231.815425</v>
      </c>
      <c r="F52" s="503">
        <v>243</v>
      </c>
      <c r="G52" s="502">
        <v>283.3</v>
      </c>
      <c r="H52" s="502">
        <v>307.18900000000002</v>
      </c>
      <c r="I52" s="502">
        <v>59</v>
      </c>
      <c r="J52" s="502">
        <v>61.672899999999998</v>
      </c>
      <c r="K52" s="503">
        <v>16</v>
      </c>
      <c r="L52" s="503">
        <v>14</v>
      </c>
      <c r="M52" s="502">
        <v>84.8</v>
      </c>
    </row>
    <row r="53" spans="2:13">
      <c r="B53" s="101" t="s">
        <v>252</v>
      </c>
      <c r="C53" s="502">
        <v>613</v>
      </c>
      <c r="D53" s="502">
        <v>420</v>
      </c>
      <c r="E53" s="502">
        <v>474.964</v>
      </c>
      <c r="F53" s="503">
        <v>467.8</v>
      </c>
      <c r="G53" s="502">
        <v>771</v>
      </c>
      <c r="H53" s="502">
        <v>655</v>
      </c>
      <c r="I53" s="502">
        <v>528.63682621999999</v>
      </c>
      <c r="J53" s="502">
        <v>508.02100000000002</v>
      </c>
      <c r="K53" s="503">
        <v>81.7</v>
      </c>
      <c r="L53" s="503">
        <v>573.33285616000001</v>
      </c>
      <c r="M53" s="502">
        <v>715.66508999999996</v>
      </c>
    </row>
    <row r="54" spans="2:13">
      <c r="B54" s="101" t="s">
        <v>223</v>
      </c>
      <c r="C54" s="502">
        <v>190.22527299999999</v>
      </c>
      <c r="D54" s="502">
        <v>265.7</v>
      </c>
      <c r="E54" s="502">
        <v>553</v>
      </c>
      <c r="F54" s="503">
        <v>509.6</v>
      </c>
      <c r="G54" s="502">
        <v>958.2</v>
      </c>
      <c r="H54" s="502">
        <v>590</v>
      </c>
      <c r="I54" s="502">
        <v>193</v>
      </c>
      <c r="J54" s="502">
        <v>316.39999999999998</v>
      </c>
      <c r="K54" s="503">
        <v>44.9</v>
      </c>
      <c r="L54" s="503">
        <v>100</v>
      </c>
      <c r="M54" s="502">
        <v>47.708393340000001</v>
      </c>
    </row>
    <row r="55" spans="2:13">
      <c r="B55" s="101" t="s">
        <v>251</v>
      </c>
      <c r="C55" s="502">
        <v>1346.75</v>
      </c>
      <c r="D55" s="502">
        <v>1070.5999999999999</v>
      </c>
      <c r="E55" s="502">
        <v>607.85</v>
      </c>
      <c r="F55" s="503">
        <v>690.7</v>
      </c>
      <c r="G55" s="502">
        <v>636</v>
      </c>
      <c r="H55" s="502">
        <v>1009.4987340599999</v>
      </c>
      <c r="I55" s="502">
        <v>1054.04</v>
      </c>
      <c r="J55" s="502">
        <v>1306.8900000000001</v>
      </c>
      <c r="K55" s="503">
        <v>0</v>
      </c>
      <c r="L55" s="503">
        <v>0</v>
      </c>
      <c r="M55" s="502">
        <v>0</v>
      </c>
    </row>
    <row r="56" spans="2:13">
      <c r="B56" s="101" t="s">
        <v>222</v>
      </c>
      <c r="C56" s="502">
        <v>299.25900000000001</v>
      </c>
      <c r="D56" s="502">
        <v>238.6</v>
      </c>
      <c r="E56" s="502">
        <v>195.30500000000001</v>
      </c>
      <c r="F56" s="503">
        <v>203.4</v>
      </c>
      <c r="G56" s="502">
        <v>84</v>
      </c>
      <c r="H56" s="502">
        <v>120.1</v>
      </c>
      <c r="I56" s="502">
        <v>440</v>
      </c>
      <c r="J56" s="502">
        <v>283</v>
      </c>
      <c r="K56" s="503">
        <v>138</v>
      </c>
      <c r="L56" s="503">
        <v>122.2</v>
      </c>
      <c r="M56" s="502">
        <v>82</v>
      </c>
    </row>
    <row r="57" spans="2:13">
      <c r="B57" s="101" t="s">
        <v>221</v>
      </c>
      <c r="C57" s="502">
        <v>1085.8</v>
      </c>
      <c r="D57" s="502">
        <v>898</v>
      </c>
      <c r="E57" s="502">
        <v>1513</v>
      </c>
      <c r="F57" s="503">
        <v>800</v>
      </c>
      <c r="G57" s="502">
        <v>1308</v>
      </c>
      <c r="H57" s="502">
        <v>785</v>
      </c>
      <c r="I57" s="502">
        <v>978</v>
      </c>
      <c r="J57" s="502">
        <v>496.1</v>
      </c>
      <c r="K57" s="503">
        <v>235</v>
      </c>
      <c r="L57" s="503">
        <v>525</v>
      </c>
      <c r="M57" s="502">
        <v>650</v>
      </c>
    </row>
    <row r="58" spans="2:13">
      <c r="B58" s="101" t="s">
        <v>220</v>
      </c>
      <c r="C58" s="502">
        <v>628.1</v>
      </c>
      <c r="D58" s="502">
        <v>615</v>
      </c>
      <c r="E58" s="502">
        <v>632</v>
      </c>
      <c r="F58" s="503">
        <v>765</v>
      </c>
      <c r="G58" s="502">
        <v>565</v>
      </c>
      <c r="H58" s="502">
        <v>705</v>
      </c>
      <c r="I58" s="502">
        <v>433</v>
      </c>
      <c r="J58" s="502">
        <v>395</v>
      </c>
      <c r="K58" s="503">
        <v>126.5</v>
      </c>
      <c r="L58" s="503">
        <v>340</v>
      </c>
      <c r="M58" s="502">
        <v>375</v>
      </c>
    </row>
    <row r="59" spans="2:13">
      <c r="B59" s="102" t="s">
        <v>301</v>
      </c>
      <c r="C59" s="502">
        <v>947.55</v>
      </c>
      <c r="D59" s="502">
        <v>875</v>
      </c>
      <c r="E59" s="502">
        <v>1197.2</v>
      </c>
      <c r="F59" s="503">
        <v>799.7</v>
      </c>
      <c r="G59" s="502">
        <v>1504.1</v>
      </c>
      <c r="H59" s="502">
        <v>605.46</v>
      </c>
      <c r="I59" s="502">
        <v>1038</v>
      </c>
      <c r="J59" s="502">
        <v>800</v>
      </c>
      <c r="K59" s="503">
        <v>450</v>
      </c>
      <c r="L59" s="503">
        <v>1250</v>
      </c>
      <c r="M59" s="502">
        <v>1250</v>
      </c>
    </row>
    <row r="60" spans="2:13">
      <c r="B60" s="101" t="s">
        <v>218</v>
      </c>
      <c r="C60" s="502">
        <v>570</v>
      </c>
      <c r="D60" s="502">
        <v>700</v>
      </c>
      <c r="E60" s="502">
        <v>881</v>
      </c>
      <c r="F60" s="503">
        <v>666</v>
      </c>
      <c r="G60" s="502">
        <v>745</v>
      </c>
      <c r="H60" s="502">
        <v>443.5</v>
      </c>
      <c r="I60" s="502">
        <v>308</v>
      </c>
      <c r="J60" s="502">
        <v>120</v>
      </c>
      <c r="K60" s="503">
        <v>174.75</v>
      </c>
      <c r="L60" s="503">
        <v>248.52799999999999</v>
      </c>
      <c r="M60" s="502">
        <v>303.07100000000003</v>
      </c>
    </row>
    <row r="61" spans="2:13">
      <c r="B61" s="101" t="s">
        <v>217</v>
      </c>
      <c r="C61" s="502">
        <v>714</v>
      </c>
      <c r="D61" s="502">
        <v>640</v>
      </c>
      <c r="E61" s="502">
        <v>1353.5</v>
      </c>
      <c r="F61" s="503">
        <v>725</v>
      </c>
      <c r="G61" s="502">
        <v>552</v>
      </c>
      <c r="H61" s="502">
        <v>400</v>
      </c>
      <c r="I61" s="502">
        <v>423</v>
      </c>
      <c r="J61" s="502">
        <v>374.85</v>
      </c>
      <c r="K61" s="503">
        <v>140.19999999999999</v>
      </c>
      <c r="L61" s="503">
        <v>350</v>
      </c>
      <c r="M61" s="502">
        <v>320.471</v>
      </c>
    </row>
    <row r="62" spans="2:13">
      <c r="B62" s="101" t="s">
        <v>216</v>
      </c>
      <c r="C62" s="502">
        <v>1140</v>
      </c>
      <c r="D62" s="502">
        <v>721</v>
      </c>
      <c r="E62" s="502">
        <v>1181</v>
      </c>
      <c r="F62" s="503">
        <v>777.5</v>
      </c>
      <c r="G62" s="502">
        <v>864.5</v>
      </c>
      <c r="H62" s="502">
        <v>630</v>
      </c>
      <c r="I62" s="502">
        <v>373</v>
      </c>
      <c r="J62" s="502">
        <v>449.35</v>
      </c>
      <c r="K62" s="503">
        <v>215</v>
      </c>
      <c r="L62" s="503">
        <v>375</v>
      </c>
      <c r="M62" s="502">
        <v>400</v>
      </c>
    </row>
    <row r="63" spans="2:13">
      <c r="B63" s="101" t="s">
        <v>215</v>
      </c>
      <c r="C63" s="502">
        <v>608</v>
      </c>
      <c r="D63" s="502">
        <v>535</v>
      </c>
      <c r="E63" s="502">
        <v>985</v>
      </c>
      <c r="F63" s="503">
        <v>655</v>
      </c>
      <c r="G63" s="502">
        <v>629</v>
      </c>
      <c r="H63" s="502">
        <v>340</v>
      </c>
      <c r="I63" s="502">
        <v>397</v>
      </c>
      <c r="J63" s="502">
        <v>357.5</v>
      </c>
      <c r="K63" s="503">
        <v>156</v>
      </c>
      <c r="L63" s="503">
        <v>250</v>
      </c>
      <c r="M63" s="502">
        <v>250</v>
      </c>
    </row>
    <row r="64" spans="2:13">
      <c r="B64" s="101" t="s">
        <v>302</v>
      </c>
      <c r="C64" s="502">
        <v>96.1</v>
      </c>
      <c r="D64" s="502">
        <v>77.599999999999994</v>
      </c>
      <c r="E64" s="502">
        <v>143.02000000000001</v>
      </c>
      <c r="F64" s="503">
        <v>132</v>
      </c>
      <c r="G64" s="502">
        <v>187.5</v>
      </c>
      <c r="H64" s="502">
        <v>133.78864899999999</v>
      </c>
      <c r="I64" s="502">
        <v>85.961680000000001</v>
      </c>
      <c r="J64" s="502">
        <v>29.69</v>
      </c>
      <c r="K64" s="503">
        <v>46.199999999999996</v>
      </c>
      <c r="L64" s="503">
        <v>41.1</v>
      </c>
      <c r="M64" s="502">
        <v>172.19</v>
      </c>
    </row>
    <row r="65" spans="2:13">
      <c r="B65" s="101" t="s">
        <v>67</v>
      </c>
      <c r="C65" s="502">
        <v>8855.4</v>
      </c>
      <c r="D65" s="502">
        <v>43205.5</v>
      </c>
      <c r="E65" s="502">
        <v>37653.576500450021</v>
      </c>
      <c r="F65" s="503">
        <v>31104.2</v>
      </c>
      <c r="G65" s="502">
        <v>39659.5</v>
      </c>
      <c r="H65" s="502">
        <v>11083.061297530028</v>
      </c>
      <c r="I65" s="502">
        <v>10393.635755209993</v>
      </c>
      <c r="J65" s="502">
        <v>6889.4</v>
      </c>
      <c r="K65" s="503">
        <v>2379.2499282099716</v>
      </c>
      <c r="L65" s="503">
        <v>4342.2710040500242</v>
      </c>
      <c r="M65" s="502">
        <v>5491.9651377500022</v>
      </c>
    </row>
    <row r="66" spans="2:13">
      <c r="B66" s="100" t="s">
        <v>138</v>
      </c>
      <c r="C66" s="514">
        <v>175488.18142937007</v>
      </c>
      <c r="D66" s="514">
        <v>240184.3</v>
      </c>
      <c r="E66" s="514">
        <v>216755.48267582007</v>
      </c>
      <c r="F66" s="515">
        <v>241884.9</v>
      </c>
      <c r="G66" s="514">
        <v>229738.6</v>
      </c>
      <c r="H66" s="514">
        <v>213347.49470326005</v>
      </c>
      <c r="I66" s="514">
        <v>365912.14461613994</v>
      </c>
      <c r="J66" s="514">
        <v>274298.66289131</v>
      </c>
      <c r="K66" s="515">
        <v>258960.16234842996</v>
      </c>
      <c r="L66" s="515">
        <v>290463.21963485988</v>
      </c>
      <c r="M66" s="514">
        <v>16105.838028400001</v>
      </c>
    </row>
    <row r="67" spans="2:13" ht="17.25" customHeight="1">
      <c r="B67" s="761"/>
      <c r="C67" s="761"/>
      <c r="D67" s="761"/>
      <c r="E67" s="761"/>
      <c r="F67" s="761"/>
      <c r="H67" s="99"/>
      <c r="I67" s="99"/>
      <c r="J67" s="99"/>
      <c r="K67" s="99"/>
      <c r="L67" s="98"/>
      <c r="M67" s="98" t="s">
        <v>384</v>
      </c>
    </row>
    <row r="68" spans="2:13">
      <c r="B68" s="762" t="s">
        <v>724</v>
      </c>
      <c r="C68" s="762"/>
      <c r="D68" s="762"/>
      <c r="E68" s="762"/>
      <c r="F68" s="762"/>
      <c r="G68" s="762"/>
      <c r="H68" s="762"/>
      <c r="I68" s="762"/>
      <c r="J68" s="762"/>
      <c r="K68" s="762"/>
      <c r="L68" s="762"/>
    </row>
    <row r="69" spans="2:13">
      <c r="B69" s="97" t="s">
        <v>303</v>
      </c>
      <c r="C69" s="96"/>
      <c r="D69" s="96"/>
      <c r="E69" s="96"/>
      <c r="F69" s="96"/>
    </row>
  </sheetData>
  <mergeCells count="15">
    <mergeCell ref="B68:L68"/>
    <mergeCell ref="B6:B7"/>
    <mergeCell ref="C6:C7"/>
    <mergeCell ref="D6:D7"/>
    <mergeCell ref="E6:E7"/>
    <mergeCell ref="F6:F7"/>
    <mergeCell ref="G6:G7"/>
    <mergeCell ref="H6:H7"/>
    <mergeCell ref="I6:I7"/>
    <mergeCell ref="J6:J7"/>
    <mergeCell ref="M6:M7"/>
    <mergeCell ref="B4:L4"/>
    <mergeCell ref="K6:K7"/>
    <mergeCell ref="L6:L7"/>
    <mergeCell ref="B67:F67"/>
  </mergeCells>
  <phoneticPr fontId="34" type="noConversion"/>
  <conditionalFormatting sqref="C6:H6">
    <cfRule type="cellIs" dxfId="41" priority="3" stopIfTrue="1" operator="equal">
      <formula>0</formula>
    </cfRule>
  </conditionalFormatting>
  <conditionalFormatting sqref="J6">
    <cfRule type="cellIs" dxfId="40" priority="1" operator="equal">
      <formula>0</formula>
    </cfRule>
  </conditionalFormatting>
  <conditionalFormatting sqref="M1:N5 N6:N67 B59 M68:N1048576">
    <cfRule type="cellIs" dxfId="39" priority="2" operator="equal">
      <formula>0</formula>
    </cfRule>
  </conditionalFormatting>
  <hyperlinks>
    <hyperlink ref="M3" location="පටුන!A1" display="පටුන වෙත" xr:uid="{7291BC38-5727-4438-9094-B63F9AF9FE22}"/>
  </hyperlinks>
  <pageMargins left="0.3" right="0.37" top="0.66" bottom="0.6" header="0.511811023622047" footer="0.511811023622047"/>
  <pageSetup scale="7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A03E7-A2FA-4ACF-A293-6252ECCB5F5D}">
  <sheetPr>
    <pageSetUpPr fitToPage="1"/>
  </sheetPr>
  <dimension ref="A1:M61"/>
  <sheetViews>
    <sheetView zoomScale="85" zoomScaleNormal="85" zoomScaleSheetLayoutView="100" workbookViewId="0">
      <selection activeCell="L22" sqref="L22"/>
    </sheetView>
  </sheetViews>
  <sheetFormatPr defaultColWidth="9.140625" defaultRowHeight="13.5"/>
  <cols>
    <col min="1" max="1" width="47.28515625" style="10" customWidth="1"/>
    <col min="2" max="2" width="14.28515625" style="10" customWidth="1"/>
    <col min="3" max="6" width="12.7109375" style="10" customWidth="1"/>
    <col min="7" max="7" width="16.140625" style="10" customWidth="1"/>
    <col min="8" max="16384" width="9.140625" style="10"/>
  </cols>
  <sheetData>
    <row r="1" spans="1:13" s="329" customFormat="1" ht="15.75">
      <c r="A1" s="332" t="s">
        <v>408</v>
      </c>
      <c r="B1" s="332"/>
      <c r="C1" s="331"/>
      <c r="D1" s="331"/>
      <c r="E1" s="331"/>
      <c r="F1" s="331"/>
      <c r="G1" s="331" t="s">
        <v>711</v>
      </c>
    </row>
    <row r="2" spans="1:13" s="329" customFormat="1" ht="15.75">
      <c r="A2" s="332"/>
      <c r="B2" s="332"/>
      <c r="C2" s="331"/>
      <c r="D2" s="331"/>
      <c r="E2" s="331"/>
      <c r="F2" s="331"/>
      <c r="G2" s="330" t="s">
        <v>407</v>
      </c>
    </row>
    <row r="3" spans="1:13" s="329" customFormat="1" ht="15.75">
      <c r="A3" s="769" t="s">
        <v>406</v>
      </c>
      <c r="B3" s="769"/>
      <c r="C3" s="769"/>
      <c r="D3" s="769"/>
      <c r="E3" s="769"/>
      <c r="F3" s="769"/>
      <c r="G3" s="769"/>
    </row>
    <row r="4" spans="1:13">
      <c r="C4" s="311"/>
      <c r="D4" s="311"/>
      <c r="E4" s="311"/>
      <c r="F4" s="311"/>
      <c r="G4" s="311" t="s">
        <v>28</v>
      </c>
    </row>
    <row r="5" spans="1:13" ht="31.5" customHeight="1">
      <c r="A5" s="594" t="s">
        <v>405</v>
      </c>
      <c r="B5" s="593">
        <v>2019</v>
      </c>
      <c r="C5" s="593">
        <v>2020</v>
      </c>
      <c r="D5" s="593">
        <v>2021</v>
      </c>
      <c r="E5" s="593" t="s">
        <v>404</v>
      </c>
      <c r="F5" s="593" t="s">
        <v>403</v>
      </c>
      <c r="G5" s="593" t="s">
        <v>647</v>
      </c>
    </row>
    <row r="6" spans="1:13" ht="15">
      <c r="A6" s="595" t="s">
        <v>402</v>
      </c>
      <c r="B6" s="600">
        <v>6201282.5339829996</v>
      </c>
      <c r="C6" s="600">
        <v>6052179.0589285996</v>
      </c>
      <c r="D6" s="600">
        <v>6516957.8754586</v>
      </c>
      <c r="E6" s="600">
        <v>12458154.583264001</v>
      </c>
      <c r="F6" s="600">
        <v>11644094.293081401</v>
      </c>
      <c r="G6" s="600">
        <v>10429043.537389258</v>
      </c>
      <c r="H6" s="328"/>
      <c r="I6" s="328"/>
      <c r="J6" s="328"/>
      <c r="K6" s="328"/>
      <c r="L6" s="328"/>
      <c r="M6" s="328"/>
    </row>
    <row r="7" spans="1:13" ht="15">
      <c r="A7" s="596" t="s">
        <v>401</v>
      </c>
      <c r="B7" s="601">
        <v>3231463.6565660001</v>
      </c>
      <c r="C7" s="601">
        <v>3458460.637141</v>
      </c>
      <c r="D7" s="601">
        <v>3789126.3564439998</v>
      </c>
      <c r="E7" s="601">
        <v>7347328.8635370005</v>
      </c>
      <c r="F7" s="601">
        <v>6893849.5013669999</v>
      </c>
      <c r="G7" s="601">
        <v>6218727.2739569992</v>
      </c>
      <c r="H7" s="328"/>
      <c r="I7" s="328"/>
      <c r="J7" s="328"/>
      <c r="K7" s="328"/>
      <c r="L7" s="328"/>
      <c r="M7" s="328"/>
    </row>
    <row r="8" spans="1:13" ht="15">
      <c r="A8" s="597" t="s">
        <v>400</v>
      </c>
      <c r="B8" s="601">
        <v>2969818.8774169995</v>
      </c>
      <c r="C8" s="601">
        <v>2593718.4217875996</v>
      </c>
      <c r="D8" s="601">
        <v>2727831.5190146002</v>
      </c>
      <c r="E8" s="601">
        <v>5110825.7197269993</v>
      </c>
      <c r="F8" s="601">
        <v>4750244.791714401</v>
      </c>
      <c r="G8" s="601">
        <v>4210316.2634322587</v>
      </c>
      <c r="H8" s="328"/>
      <c r="I8" s="328"/>
      <c r="J8" s="328"/>
      <c r="K8" s="328"/>
      <c r="L8" s="328"/>
      <c r="M8" s="328"/>
    </row>
    <row r="9" spans="1:13" ht="15">
      <c r="A9" s="597" t="s">
        <v>399</v>
      </c>
      <c r="B9" s="601">
        <v>52312.321750999996</v>
      </c>
      <c r="C9" s="601">
        <v>43022.952049</v>
      </c>
      <c r="D9" s="601">
        <v>34904.186027999996</v>
      </c>
      <c r="E9" s="601">
        <v>183081.83701100003</v>
      </c>
      <c r="F9" s="601">
        <v>208723.510458</v>
      </c>
      <c r="G9" s="601">
        <v>188055.35979299998</v>
      </c>
      <c r="H9" s="328"/>
      <c r="I9" s="328"/>
      <c r="J9" s="328"/>
      <c r="K9" s="328"/>
      <c r="L9" s="328"/>
      <c r="M9" s="328"/>
    </row>
    <row r="10" spans="1:13" ht="15">
      <c r="A10" s="597" t="s">
        <v>398</v>
      </c>
      <c r="B10" s="601">
        <v>2917506.5556660001</v>
      </c>
      <c r="C10" s="601">
        <v>2550695.4697385998</v>
      </c>
      <c r="D10" s="601">
        <v>2692927.3329866002</v>
      </c>
      <c r="E10" s="601">
        <v>4927743.8827159991</v>
      </c>
      <c r="F10" s="601">
        <v>4541521.281256401</v>
      </c>
      <c r="G10" s="601">
        <v>4022260.9036392588</v>
      </c>
      <c r="H10" s="328"/>
      <c r="I10" s="328"/>
      <c r="J10" s="328"/>
      <c r="K10" s="328"/>
      <c r="L10" s="328"/>
      <c r="M10" s="328"/>
    </row>
    <row r="11" spans="1:13" ht="15">
      <c r="A11" s="595" t="s">
        <v>397</v>
      </c>
      <c r="B11" s="602">
        <v>6830260.4910450401</v>
      </c>
      <c r="C11" s="602">
        <v>9065067.9175707903</v>
      </c>
      <c r="D11" s="602">
        <v>11097223.307037473</v>
      </c>
      <c r="E11" s="602">
        <v>15033876.219436198</v>
      </c>
      <c r="F11" s="602">
        <v>17051854.26475865</v>
      </c>
      <c r="G11" s="602">
        <v>18309660.102453578</v>
      </c>
      <c r="H11" s="328"/>
      <c r="I11" s="328"/>
      <c r="J11" s="328"/>
      <c r="K11" s="328"/>
      <c r="L11" s="328"/>
      <c r="M11" s="328"/>
    </row>
    <row r="12" spans="1:13" ht="15">
      <c r="A12" s="598" t="s">
        <v>396</v>
      </c>
      <c r="B12" s="601">
        <v>24088</v>
      </c>
      <c r="C12" s="601">
        <v>24088</v>
      </c>
      <c r="D12" s="601">
        <v>24088</v>
      </c>
      <c r="E12" s="601">
        <v>24088</v>
      </c>
      <c r="F12" s="601">
        <v>0</v>
      </c>
      <c r="G12" s="601">
        <v>0</v>
      </c>
      <c r="H12" s="328"/>
      <c r="I12" s="328"/>
      <c r="J12" s="328"/>
      <c r="K12" s="328"/>
      <c r="L12" s="328"/>
      <c r="M12" s="328"/>
    </row>
    <row r="13" spans="1:13" ht="15">
      <c r="A13" s="598" t="s">
        <v>395</v>
      </c>
      <c r="B13" s="601">
        <v>873943.12265199993</v>
      </c>
      <c r="C13" s="601">
        <v>1620704.896899</v>
      </c>
      <c r="D13" s="601">
        <v>2270507.7944720001</v>
      </c>
      <c r="E13" s="601">
        <v>4113907.3505030004</v>
      </c>
      <c r="F13" s="601">
        <v>4017035.095557</v>
      </c>
      <c r="G13" s="601">
        <v>4061553.522444</v>
      </c>
      <c r="H13" s="328"/>
      <c r="I13" s="328"/>
      <c r="J13" s="328"/>
      <c r="K13" s="328"/>
      <c r="L13" s="328"/>
      <c r="M13" s="328"/>
    </row>
    <row r="14" spans="1:13" ht="15">
      <c r="A14" s="598" t="s">
        <v>394</v>
      </c>
      <c r="B14" s="601">
        <v>4606232</v>
      </c>
      <c r="C14" s="601">
        <v>5713300.2921430003</v>
      </c>
      <c r="D14" s="601">
        <v>6966217.5934940008</v>
      </c>
      <c r="E14" s="601">
        <v>8709056.7331900001</v>
      </c>
      <c r="F14" s="601">
        <v>12002336.648094</v>
      </c>
      <c r="G14" s="601">
        <v>14079197.512901999</v>
      </c>
      <c r="H14" s="328"/>
      <c r="I14" s="328"/>
      <c r="J14" s="328"/>
      <c r="K14" s="328"/>
      <c r="L14" s="328"/>
      <c r="M14" s="328"/>
    </row>
    <row r="15" spans="1:13" ht="15">
      <c r="A15" s="598" t="s">
        <v>393</v>
      </c>
      <c r="B15" s="601">
        <v>559283.78011999989</v>
      </c>
      <c r="C15" s="601">
        <v>486870.25717</v>
      </c>
      <c r="D15" s="601">
        <v>455203.19884199998</v>
      </c>
      <c r="E15" s="601">
        <v>382091.50262800005</v>
      </c>
      <c r="F15" s="601">
        <v>0</v>
      </c>
      <c r="G15" s="601">
        <v>0</v>
      </c>
      <c r="H15" s="328"/>
      <c r="I15" s="328"/>
      <c r="J15" s="328"/>
      <c r="K15" s="328"/>
      <c r="L15" s="328"/>
      <c r="M15" s="328"/>
    </row>
    <row r="16" spans="1:13" ht="15">
      <c r="A16" s="598" t="s">
        <v>392</v>
      </c>
      <c r="B16" s="603">
        <v>202098.70277999996</v>
      </c>
      <c r="C16" s="603">
        <v>415755.90168639994</v>
      </c>
      <c r="D16" s="603">
        <v>372612.04634639999</v>
      </c>
      <c r="E16" s="603">
        <v>635443.22621999995</v>
      </c>
      <c r="F16" s="603">
        <v>566866.42284659995</v>
      </c>
      <c r="G16" s="603">
        <v>371514.47755974071</v>
      </c>
      <c r="H16" s="328"/>
      <c r="I16" s="328"/>
      <c r="J16" s="328"/>
      <c r="K16" s="328"/>
      <c r="L16" s="328"/>
      <c r="M16" s="328"/>
    </row>
    <row r="17" spans="1:13" ht="15">
      <c r="A17" s="598" t="s">
        <v>391</v>
      </c>
      <c r="B17" s="601">
        <v>236608.97140000001</v>
      </c>
      <c r="C17" s="601">
        <v>153079.07139999999</v>
      </c>
      <c r="D17" s="601">
        <v>150128.80040000001</v>
      </c>
      <c r="E17" s="601">
        <v>235638.7004</v>
      </c>
      <c r="F17" s="601">
        <v>0</v>
      </c>
      <c r="G17" s="601">
        <v>0</v>
      </c>
      <c r="H17" s="328"/>
      <c r="I17" s="328"/>
      <c r="J17" s="328"/>
      <c r="K17" s="328"/>
      <c r="L17" s="328"/>
      <c r="M17" s="328"/>
    </row>
    <row r="18" spans="1:13" s="327" customFormat="1" ht="15">
      <c r="A18" s="599" t="s">
        <v>390</v>
      </c>
      <c r="B18" s="424">
        <v>328005.91409303993</v>
      </c>
      <c r="C18" s="424">
        <v>651269.49827238917</v>
      </c>
      <c r="D18" s="424">
        <v>858465.8734830711</v>
      </c>
      <c r="E18" s="424">
        <v>933650.70649519563</v>
      </c>
      <c r="F18" s="424">
        <v>465616.09826104902</v>
      </c>
      <c r="G18" s="424">
        <v>-202605.41045216101</v>
      </c>
      <c r="H18" s="328"/>
      <c r="I18" s="328"/>
      <c r="J18" s="328"/>
      <c r="K18" s="328"/>
      <c r="L18" s="328"/>
      <c r="M18" s="328"/>
    </row>
    <row r="19" spans="1:13" s="325" customFormat="1" ht="15.75" customHeight="1">
      <c r="A19" s="605" t="s">
        <v>138</v>
      </c>
      <c r="B19" s="604">
        <v>13031543.025028039</v>
      </c>
      <c r="C19" s="604">
        <v>15117246.97649939</v>
      </c>
      <c r="D19" s="604">
        <v>17614181.182496071</v>
      </c>
      <c r="E19" s="604">
        <v>27492030.802700199</v>
      </c>
      <c r="F19" s="604">
        <v>28695948.557840049</v>
      </c>
      <c r="G19" s="604">
        <v>28738703.639842838</v>
      </c>
      <c r="H19" s="326"/>
      <c r="I19" s="326"/>
      <c r="J19" s="326"/>
      <c r="K19" s="326"/>
      <c r="L19" s="326"/>
      <c r="M19" s="326"/>
    </row>
    <row r="20" spans="1:13">
      <c r="C20" s="324"/>
      <c r="D20" s="324"/>
      <c r="E20" s="324"/>
      <c r="F20" s="324"/>
      <c r="G20" s="324" t="s">
        <v>715</v>
      </c>
    </row>
    <row r="21" spans="1:13">
      <c r="C21" s="324"/>
      <c r="D21" s="324"/>
      <c r="E21" s="311"/>
      <c r="F21" s="311"/>
      <c r="G21" s="311" t="s">
        <v>32</v>
      </c>
    </row>
    <row r="22" spans="1:13" ht="87.75" customHeight="1">
      <c r="A22" s="768" t="s">
        <v>733</v>
      </c>
      <c r="B22" s="768"/>
      <c r="C22" s="768"/>
      <c r="D22" s="768"/>
      <c r="E22" s="768"/>
      <c r="F22" s="768"/>
      <c r="G22" s="768"/>
      <c r="H22" s="431"/>
    </row>
    <row r="23" spans="1:13" ht="48" customHeight="1">
      <c r="A23" s="767" t="s">
        <v>389</v>
      </c>
      <c r="B23" s="767"/>
      <c r="C23" s="767"/>
      <c r="D23" s="767"/>
      <c r="E23" s="767"/>
      <c r="F23" s="767"/>
      <c r="G23" s="767"/>
    </row>
    <row r="24" spans="1:13" ht="57.75" customHeight="1">
      <c r="A24" s="767" t="s">
        <v>656</v>
      </c>
      <c r="B24" s="767"/>
      <c r="C24" s="767"/>
      <c r="D24" s="767"/>
      <c r="E24" s="767"/>
      <c r="F24" s="767"/>
      <c r="G24" s="767"/>
    </row>
    <row r="25" spans="1:13" ht="13.5" customHeight="1">
      <c r="A25" s="767" t="s">
        <v>95</v>
      </c>
      <c r="B25" s="767"/>
      <c r="C25" s="767"/>
      <c r="D25" s="767"/>
      <c r="E25" s="767"/>
      <c r="F25" s="767"/>
      <c r="G25" s="767"/>
    </row>
    <row r="26" spans="1:13" ht="42" customHeight="1">
      <c r="A26" s="767" t="s">
        <v>734</v>
      </c>
      <c r="B26" s="767"/>
      <c r="C26" s="767"/>
      <c r="D26" s="767"/>
      <c r="E26" s="767"/>
      <c r="F26" s="767"/>
      <c r="G26" s="767"/>
    </row>
    <row r="27" spans="1:13" ht="16.5" customHeight="1">
      <c r="A27" s="767" t="s">
        <v>388</v>
      </c>
      <c r="B27" s="767"/>
      <c r="C27" s="767"/>
      <c r="D27" s="767"/>
      <c r="E27" s="767"/>
      <c r="F27" s="767"/>
      <c r="G27" s="767"/>
    </row>
    <row r="28" spans="1:13" ht="14.25" customHeight="1">
      <c r="A28" s="767" t="s">
        <v>387</v>
      </c>
      <c r="B28" s="767"/>
      <c r="C28" s="767"/>
      <c r="D28" s="767"/>
      <c r="E28" s="767"/>
      <c r="F28" s="767"/>
      <c r="G28" s="767"/>
    </row>
    <row r="29" spans="1:13" ht="45" customHeight="1">
      <c r="A29" s="767" t="s">
        <v>655</v>
      </c>
      <c r="B29" s="767"/>
      <c r="C29" s="767"/>
      <c r="D29" s="767"/>
      <c r="E29" s="767"/>
      <c r="F29" s="767"/>
      <c r="G29" s="767"/>
    </row>
    <row r="30" spans="1:13" ht="18" customHeight="1">
      <c r="A30" s="767" t="s">
        <v>386</v>
      </c>
      <c r="B30" s="767"/>
      <c r="C30" s="767"/>
      <c r="D30" s="767"/>
      <c r="E30" s="767"/>
      <c r="F30" s="767"/>
      <c r="G30" s="767"/>
    </row>
    <row r="31" spans="1:13" ht="57" customHeight="1">
      <c r="A31" s="767" t="s">
        <v>654</v>
      </c>
      <c r="B31" s="767"/>
      <c r="C31" s="767"/>
      <c r="D31" s="767"/>
      <c r="E31" s="767"/>
      <c r="F31" s="767"/>
      <c r="G31" s="767"/>
    </row>
    <row r="32" spans="1:13" ht="31.5" customHeight="1">
      <c r="A32" s="767" t="s">
        <v>653</v>
      </c>
      <c r="B32" s="767"/>
      <c r="C32" s="767"/>
      <c r="D32" s="767"/>
      <c r="E32" s="767"/>
      <c r="F32" s="767"/>
      <c r="G32" s="767"/>
    </row>
    <row r="33" spans="1:7" ht="32.25" customHeight="1">
      <c r="A33" s="767" t="s">
        <v>385</v>
      </c>
      <c r="B33" s="767"/>
      <c r="C33" s="767"/>
      <c r="D33" s="767"/>
      <c r="E33" s="767"/>
      <c r="F33" s="767"/>
      <c r="G33" s="767"/>
    </row>
    <row r="35" spans="1:7">
      <c r="A35" s="323"/>
      <c r="B35" s="323"/>
    </row>
    <row r="46" spans="1:7" s="322" customFormat="1">
      <c r="A46" s="10"/>
      <c r="B46" s="10"/>
      <c r="C46" s="10"/>
      <c r="D46" s="10"/>
      <c r="E46" s="10"/>
      <c r="F46" s="10"/>
      <c r="G46" s="10"/>
    </row>
    <row r="47" spans="1:7" s="322" customFormat="1">
      <c r="A47" s="10"/>
      <c r="B47" s="10"/>
      <c r="C47" s="10"/>
      <c r="D47" s="10"/>
      <c r="E47" s="10"/>
      <c r="F47" s="10"/>
      <c r="G47" s="10"/>
    </row>
    <row r="48" spans="1:7" s="322" customFormat="1">
      <c r="A48" s="10"/>
      <c r="B48" s="10"/>
      <c r="C48" s="10"/>
      <c r="D48" s="10"/>
      <c r="E48" s="10"/>
      <c r="F48" s="10"/>
      <c r="G48" s="10"/>
    </row>
    <row r="49" spans="1:7" s="322" customFormat="1">
      <c r="A49" s="10"/>
      <c r="B49" s="10"/>
      <c r="C49" s="10"/>
      <c r="D49" s="10"/>
      <c r="E49" s="10"/>
      <c r="F49" s="10"/>
      <c r="G49" s="10"/>
    </row>
    <row r="50" spans="1:7" s="322" customFormat="1">
      <c r="A50" s="10"/>
      <c r="B50" s="10"/>
      <c r="C50" s="10"/>
      <c r="D50" s="10"/>
      <c r="E50" s="10"/>
      <c r="F50" s="10"/>
      <c r="G50" s="10"/>
    </row>
    <row r="51" spans="1:7" s="322" customFormat="1">
      <c r="A51" s="10"/>
      <c r="B51" s="10"/>
      <c r="C51" s="10"/>
      <c r="D51" s="10"/>
      <c r="E51" s="10"/>
      <c r="F51" s="10"/>
      <c r="G51" s="10"/>
    </row>
    <row r="52" spans="1:7" s="322" customFormat="1">
      <c r="A52" s="10"/>
      <c r="B52" s="10"/>
      <c r="C52" s="10"/>
      <c r="D52" s="10"/>
      <c r="E52" s="10"/>
      <c r="F52" s="10"/>
      <c r="G52" s="10"/>
    </row>
    <row r="53" spans="1:7" s="322" customFormat="1">
      <c r="A53" s="10"/>
      <c r="B53" s="10"/>
      <c r="C53" s="10"/>
      <c r="D53" s="10"/>
      <c r="E53" s="10"/>
      <c r="F53" s="10"/>
      <c r="G53" s="10"/>
    </row>
    <row r="54" spans="1:7" s="322" customFormat="1">
      <c r="A54" s="10"/>
      <c r="B54" s="10"/>
      <c r="C54" s="10"/>
      <c r="D54" s="10"/>
      <c r="E54" s="10"/>
      <c r="F54" s="10"/>
      <c r="G54" s="10"/>
    </row>
    <row r="55" spans="1:7" s="322" customFormat="1">
      <c r="A55" s="10"/>
      <c r="B55" s="10"/>
      <c r="C55" s="10"/>
      <c r="D55" s="10"/>
      <c r="E55" s="10"/>
      <c r="F55" s="10"/>
      <c r="G55" s="10"/>
    </row>
    <row r="56" spans="1:7" s="322" customFormat="1">
      <c r="A56" s="10"/>
      <c r="B56" s="10"/>
      <c r="C56" s="10"/>
      <c r="D56" s="10"/>
      <c r="E56" s="10"/>
      <c r="F56" s="10"/>
      <c r="G56" s="10"/>
    </row>
    <row r="57" spans="1:7" s="322" customFormat="1">
      <c r="A57" s="10"/>
      <c r="B57" s="10"/>
      <c r="C57" s="10"/>
      <c r="D57" s="10"/>
      <c r="E57" s="10"/>
      <c r="F57" s="10"/>
      <c r="G57" s="10"/>
    </row>
    <row r="58" spans="1:7" s="322" customFormat="1">
      <c r="A58" s="10"/>
      <c r="B58" s="10"/>
      <c r="C58" s="10"/>
      <c r="D58" s="10"/>
      <c r="E58" s="10"/>
      <c r="F58" s="10"/>
      <c r="G58" s="10"/>
    </row>
    <row r="59" spans="1:7" s="322" customFormat="1">
      <c r="A59" s="10"/>
      <c r="B59" s="10"/>
      <c r="C59" s="10"/>
      <c r="D59" s="10"/>
      <c r="E59" s="10"/>
      <c r="F59" s="10"/>
      <c r="G59" s="10"/>
    </row>
    <row r="60" spans="1:7" s="322" customFormat="1">
      <c r="A60" s="10"/>
      <c r="B60" s="10"/>
      <c r="C60" s="10"/>
      <c r="D60" s="10"/>
      <c r="E60" s="10"/>
      <c r="F60" s="10"/>
      <c r="G60" s="10"/>
    </row>
    <row r="61" spans="1:7" s="322" customFormat="1">
      <c r="A61" s="10"/>
      <c r="B61" s="10"/>
      <c r="C61" s="10"/>
      <c r="D61" s="10"/>
      <c r="E61" s="10"/>
      <c r="F61" s="10"/>
      <c r="G61" s="10"/>
    </row>
  </sheetData>
  <mergeCells count="13">
    <mergeCell ref="A31:G31"/>
    <mergeCell ref="A32:G32"/>
    <mergeCell ref="A22:G22"/>
    <mergeCell ref="A33:G33"/>
    <mergeCell ref="A3:G3"/>
    <mergeCell ref="A23:G23"/>
    <mergeCell ref="A24:G24"/>
    <mergeCell ref="A25:G25"/>
    <mergeCell ref="A26:G26"/>
    <mergeCell ref="A27:G27"/>
    <mergeCell ref="A28:G28"/>
    <mergeCell ref="A29:G29"/>
    <mergeCell ref="A30:G30"/>
  </mergeCells>
  <hyperlinks>
    <hyperlink ref="G2" location="පටුන!A1" display="පටුන වෙත" xr:uid="{14642C9E-7B2E-44C1-A720-8C02734BD708}"/>
  </hyperlinks>
  <pageMargins left="0.7" right="0.7" top="0.75" bottom="0.75" header="0.3" footer="0.3"/>
  <pageSetup paperSize="9" scale="70" fitToHeight="0" orientation="portrait" r:id="rId1"/>
  <headerFooter>
    <oddHeader>&amp;L&amp;"Calibri"&amp;10&amp;K000000 [Limited Sharing]&amp;1#_x000D_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46B53-138D-4493-BB67-DC04BE73FD7C}">
  <sheetPr>
    <pageSetUpPr fitToPage="1"/>
  </sheetPr>
  <dimension ref="A1:L75"/>
  <sheetViews>
    <sheetView zoomScaleNormal="100" zoomScaleSheetLayoutView="100" workbookViewId="0">
      <selection activeCell="N25" sqref="N25"/>
    </sheetView>
  </sheetViews>
  <sheetFormatPr defaultColWidth="9.140625" defaultRowHeight="12.75"/>
  <cols>
    <col min="1" max="1" width="55.42578125" style="316" customWidth="1"/>
    <col min="2" max="2" width="13" style="316" customWidth="1"/>
    <col min="3" max="5" width="11" style="315" customWidth="1"/>
    <col min="6" max="8" width="11" style="316" customWidth="1"/>
    <col min="9" max="16384" width="9.140625" style="316"/>
  </cols>
  <sheetData>
    <row r="1" spans="1:12" ht="15.75">
      <c r="A1" s="332" t="s">
        <v>441</v>
      </c>
      <c r="B1" s="332"/>
      <c r="C1" s="338"/>
      <c r="D1" s="338"/>
      <c r="E1" s="338"/>
      <c r="F1" s="338"/>
      <c r="G1" s="338" t="s">
        <v>710</v>
      </c>
    </row>
    <row r="2" spans="1:12" ht="15">
      <c r="C2" s="316"/>
      <c r="D2" s="316"/>
      <c r="E2" s="316"/>
      <c r="G2" s="337" t="s">
        <v>407</v>
      </c>
    </row>
    <row r="3" spans="1:12" ht="15.75">
      <c r="A3" s="769" t="s">
        <v>440</v>
      </c>
      <c r="B3" s="769"/>
      <c r="C3" s="770"/>
      <c r="D3" s="770"/>
      <c r="E3" s="770"/>
      <c r="F3" s="770"/>
      <c r="G3" s="770"/>
    </row>
    <row r="4" spans="1:12">
      <c r="C4" s="318"/>
      <c r="D4" s="318"/>
      <c r="E4" s="318"/>
      <c r="F4" s="318"/>
      <c r="G4" s="318" t="s">
        <v>28</v>
      </c>
    </row>
    <row r="5" spans="1:12" s="336" customFormat="1">
      <c r="A5" s="607" t="s">
        <v>439</v>
      </c>
      <c r="B5" s="593">
        <v>2019</v>
      </c>
      <c r="C5" s="593">
        <v>2020</v>
      </c>
      <c r="D5" s="593">
        <v>2021</v>
      </c>
      <c r="E5" s="593" t="s">
        <v>438</v>
      </c>
      <c r="F5" s="593" t="s">
        <v>403</v>
      </c>
      <c r="G5" s="593" t="s">
        <v>647</v>
      </c>
      <c r="H5" s="316"/>
    </row>
    <row r="6" spans="1:12">
      <c r="A6" s="608" t="s">
        <v>437</v>
      </c>
      <c r="B6" s="615">
        <v>6830260.4910450401</v>
      </c>
      <c r="C6" s="615">
        <v>9065067.9175707903</v>
      </c>
      <c r="D6" s="615">
        <v>11097223.307037473</v>
      </c>
      <c r="E6" s="615">
        <v>15033876.219436198</v>
      </c>
      <c r="F6" s="615">
        <v>17051854.264106553</v>
      </c>
      <c r="G6" s="615">
        <v>18309660.102453578</v>
      </c>
      <c r="H6" s="317"/>
      <c r="I6" s="317"/>
      <c r="J6" s="317"/>
      <c r="K6" s="317"/>
      <c r="L6" s="317"/>
    </row>
    <row r="7" spans="1:12" ht="13.5">
      <c r="A7" s="609" t="s">
        <v>436</v>
      </c>
      <c r="B7" s="616">
        <v>2737222.8479596102</v>
      </c>
      <c r="C7" s="616">
        <v>4542155.07026025</v>
      </c>
      <c r="D7" s="616">
        <v>5247918.6390855899</v>
      </c>
      <c r="E7" s="616">
        <v>8525717.5929138456</v>
      </c>
      <c r="F7" s="616">
        <v>9102838.6990482807</v>
      </c>
      <c r="G7" s="616">
        <v>9411205.6913551856</v>
      </c>
      <c r="H7" s="317"/>
      <c r="I7" s="317"/>
      <c r="J7" s="317"/>
      <c r="K7" s="317"/>
      <c r="L7" s="317"/>
    </row>
    <row r="8" spans="1:12">
      <c r="A8" s="610" t="s">
        <v>435</v>
      </c>
      <c r="B8" s="616">
        <v>310909.38890558999</v>
      </c>
      <c r="C8" s="616">
        <v>876817.62396293995</v>
      </c>
      <c r="D8" s="616">
        <v>1565493.9007336202</v>
      </c>
      <c r="E8" s="616">
        <v>2833607.0212836596</v>
      </c>
      <c r="F8" s="616">
        <v>2743620.630601</v>
      </c>
      <c r="G8" s="616">
        <v>2453609.437901</v>
      </c>
      <c r="H8" s="317"/>
      <c r="I8" s="317"/>
      <c r="J8" s="317"/>
      <c r="K8" s="317"/>
      <c r="L8" s="317"/>
    </row>
    <row r="9" spans="1:12">
      <c r="A9" s="611" t="s">
        <v>434</v>
      </c>
      <c r="B9" s="616">
        <v>2426313.4590540202</v>
      </c>
      <c r="C9" s="616">
        <v>3665337.4462973103</v>
      </c>
      <c r="D9" s="616">
        <v>3682424.73835197</v>
      </c>
      <c r="E9" s="616">
        <v>5692111</v>
      </c>
      <c r="F9" s="616">
        <v>6359218.0684472807</v>
      </c>
      <c r="G9" s="616">
        <v>6957596.2534541851</v>
      </c>
      <c r="H9" s="317"/>
      <c r="I9" s="317"/>
      <c r="J9" s="317"/>
      <c r="K9" s="317"/>
      <c r="L9" s="317"/>
    </row>
    <row r="10" spans="1:12">
      <c r="A10" s="610" t="s">
        <v>433</v>
      </c>
      <c r="B10" s="616">
        <v>3825703.3270772598</v>
      </c>
      <c r="C10" s="616">
        <v>4210099.0292534502</v>
      </c>
      <c r="D10" s="616">
        <v>4822098.0231708838</v>
      </c>
      <c r="E10" s="616">
        <v>6164062.7095633531</v>
      </c>
      <c r="F10" s="616">
        <v>7506288.9043352734</v>
      </c>
      <c r="G10" s="616">
        <v>8158549.975747359</v>
      </c>
      <c r="H10" s="317"/>
      <c r="I10" s="317"/>
      <c r="J10" s="317"/>
      <c r="K10" s="317"/>
      <c r="L10" s="317"/>
    </row>
    <row r="11" spans="1:12">
      <c r="A11" s="612" t="s">
        <v>432</v>
      </c>
      <c r="B11" s="616">
        <v>537175.31339999998</v>
      </c>
      <c r="C11" s="616">
        <v>707537.66489999997</v>
      </c>
      <c r="D11" s="616">
        <v>807351.71989999991</v>
      </c>
      <c r="E11" s="616">
        <v>821592.63038400002</v>
      </c>
      <c r="F11" s="616">
        <v>1008618.1693112697</v>
      </c>
      <c r="G11" s="616">
        <v>1016863.5861679998</v>
      </c>
      <c r="H11" s="317"/>
      <c r="I11" s="317"/>
      <c r="J11" s="317"/>
      <c r="K11" s="317"/>
      <c r="L11" s="317"/>
    </row>
    <row r="12" spans="1:12">
      <c r="A12" s="612" t="s">
        <v>431</v>
      </c>
      <c r="B12" s="616">
        <v>24806.555400000001</v>
      </c>
      <c r="C12" s="616">
        <v>12820.5101</v>
      </c>
      <c r="D12" s="616">
        <v>20401.03</v>
      </c>
      <c r="E12" s="616">
        <v>58297.301141000011</v>
      </c>
      <c r="F12" s="616">
        <v>101661.393702</v>
      </c>
      <c r="G12" s="616">
        <v>60798.536070000009</v>
      </c>
      <c r="H12" s="317"/>
      <c r="I12" s="317"/>
      <c r="J12" s="317"/>
      <c r="K12" s="317"/>
      <c r="L12" s="317"/>
    </row>
    <row r="13" spans="1:12">
      <c r="A13" s="612" t="s">
        <v>430</v>
      </c>
      <c r="B13" s="616">
        <v>90437.896762000004</v>
      </c>
      <c r="C13" s="616">
        <v>60592.271468999999</v>
      </c>
      <c r="D13" s="616">
        <v>86324.284603000007</v>
      </c>
      <c r="E13" s="616">
        <v>393535.57739400002</v>
      </c>
      <c r="F13" s="616">
        <v>742772.54040900071</v>
      </c>
      <c r="G13" s="616">
        <v>716155.51293200022</v>
      </c>
      <c r="H13" s="317"/>
      <c r="I13" s="317"/>
      <c r="J13" s="317"/>
      <c r="K13" s="317"/>
      <c r="L13" s="317"/>
    </row>
    <row r="14" spans="1:12">
      <c r="A14" s="612" t="s">
        <v>429</v>
      </c>
      <c r="B14" s="616">
        <v>198018.23319999999</v>
      </c>
      <c r="C14" s="616">
        <v>215736.69139999998</v>
      </c>
      <c r="D14" s="616">
        <v>267737.76289999997</v>
      </c>
      <c r="E14" s="616">
        <v>373765.76643100003</v>
      </c>
      <c r="F14" s="616">
        <v>494335.00289500004</v>
      </c>
      <c r="G14" s="616">
        <v>539397.0867634</v>
      </c>
      <c r="H14" s="317"/>
      <c r="I14" s="317"/>
      <c r="J14" s="317"/>
      <c r="K14" s="317"/>
      <c r="L14" s="317"/>
    </row>
    <row r="15" spans="1:12">
      <c r="A15" s="612" t="s">
        <v>428</v>
      </c>
      <c r="B15" s="616">
        <v>2751294.5397009999</v>
      </c>
      <c r="C15" s="616">
        <v>2998033.6350009996</v>
      </c>
      <c r="D15" s="616">
        <v>3378200.4314010004</v>
      </c>
      <c r="E15" s="616">
        <v>3953808.0374644292</v>
      </c>
      <c r="F15" s="616">
        <v>4505425.5129910009</v>
      </c>
      <c r="G15" s="616">
        <v>5085561.0294109602</v>
      </c>
      <c r="H15" s="317"/>
      <c r="I15" s="317"/>
      <c r="J15" s="317"/>
      <c r="K15" s="317"/>
      <c r="L15" s="317"/>
    </row>
    <row r="16" spans="1:12">
      <c r="A16" s="612" t="s">
        <v>427</v>
      </c>
      <c r="B16" s="616">
        <v>155808.02220000001</v>
      </c>
      <c r="C16" s="616">
        <v>132340.2273</v>
      </c>
      <c r="D16" s="616">
        <v>170756.7537</v>
      </c>
      <c r="E16" s="616">
        <v>240281.51916100003</v>
      </c>
      <c r="F16" s="616">
        <v>288560.85870000045</v>
      </c>
      <c r="G16" s="616">
        <v>388625.77964799944</v>
      </c>
      <c r="H16" s="317"/>
      <c r="I16" s="317"/>
      <c r="J16" s="317"/>
      <c r="K16" s="317"/>
      <c r="L16" s="317"/>
    </row>
    <row r="17" spans="1:12">
      <c r="A17" s="612" t="s">
        <v>426</v>
      </c>
      <c r="B17" s="616">
        <v>68161.929671449965</v>
      </c>
      <c r="C17" s="616">
        <v>83038.028721449984</v>
      </c>
      <c r="D17" s="616">
        <v>91326.040731449961</v>
      </c>
      <c r="E17" s="616">
        <v>322781</v>
      </c>
      <c r="F17" s="616">
        <v>364915.42632700084</v>
      </c>
      <c r="G17" s="616">
        <f>305963.001+45185</f>
        <v>351148.00099999999</v>
      </c>
      <c r="H17" s="317"/>
      <c r="I17" s="317"/>
      <c r="J17" s="317"/>
      <c r="K17" s="317"/>
      <c r="L17" s="317"/>
    </row>
    <row r="18" spans="1:12">
      <c r="A18" s="610" t="s">
        <v>425</v>
      </c>
      <c r="B18" s="617">
        <v>267334.31600816996</v>
      </c>
      <c r="C18" s="617">
        <v>312813.81805709004</v>
      </c>
      <c r="D18" s="617">
        <v>1027206.6447809994</v>
      </c>
      <c r="E18" s="617" t="s">
        <v>424</v>
      </c>
      <c r="F18" s="617" t="s">
        <v>423</v>
      </c>
      <c r="G18" s="617" t="s">
        <v>725</v>
      </c>
      <c r="H18" s="317"/>
      <c r="I18" s="317"/>
      <c r="J18" s="317"/>
      <c r="K18" s="317"/>
      <c r="L18" s="317"/>
    </row>
    <row r="19" spans="1:12" s="321" customFormat="1">
      <c r="A19" s="613" t="s">
        <v>727</v>
      </c>
      <c r="B19" s="618">
        <v>6201282.5339829996</v>
      </c>
      <c r="C19" s="618">
        <v>6052179.0589285996</v>
      </c>
      <c r="D19" s="618">
        <v>6516957.8754586</v>
      </c>
      <c r="E19" s="618">
        <v>12458154.583264001</v>
      </c>
      <c r="F19" s="618">
        <v>11644094.293081401</v>
      </c>
      <c r="G19" s="618">
        <v>10429043.537389258</v>
      </c>
      <c r="H19" s="335"/>
      <c r="I19" s="335"/>
      <c r="J19" s="335"/>
      <c r="K19" s="335"/>
      <c r="L19" s="335"/>
    </row>
    <row r="20" spans="1:12">
      <c r="A20" s="614" t="s">
        <v>138</v>
      </c>
      <c r="B20" s="619">
        <v>13031543.025028039</v>
      </c>
      <c r="C20" s="619">
        <v>15117246.97649939</v>
      </c>
      <c r="D20" s="619">
        <v>17614181.182496071</v>
      </c>
      <c r="E20" s="619">
        <v>27492030.802700199</v>
      </c>
      <c r="F20" s="619">
        <v>28695948.557840049</v>
      </c>
      <c r="G20" s="619">
        <v>28738703.639842838</v>
      </c>
      <c r="H20" s="317"/>
      <c r="I20" s="317"/>
      <c r="J20" s="317"/>
      <c r="K20" s="317"/>
      <c r="L20" s="317"/>
    </row>
    <row r="21" spans="1:12">
      <c r="A21" s="772" t="s">
        <v>649</v>
      </c>
      <c r="B21" s="772"/>
      <c r="C21" s="772"/>
      <c r="D21" s="772"/>
      <c r="E21" s="772"/>
      <c r="F21" s="772"/>
      <c r="G21" s="772"/>
    </row>
    <row r="22" spans="1:12">
      <c r="C22" s="319"/>
      <c r="D22" s="319"/>
      <c r="E22" s="334"/>
      <c r="G22" s="318" t="s">
        <v>422</v>
      </c>
    </row>
    <row r="23" spans="1:12" ht="87.75" customHeight="1">
      <c r="A23" s="768" t="s">
        <v>733</v>
      </c>
      <c r="B23" s="768"/>
      <c r="C23" s="768"/>
      <c r="D23" s="768"/>
      <c r="E23" s="768"/>
      <c r="F23" s="768"/>
      <c r="G23" s="768"/>
    </row>
    <row r="24" spans="1:12" ht="46.5" customHeight="1">
      <c r="A24" s="771" t="s">
        <v>421</v>
      </c>
      <c r="B24" s="771"/>
      <c r="C24" s="771"/>
      <c r="D24" s="771"/>
      <c r="E24" s="771"/>
      <c r="F24" s="771"/>
      <c r="G24" s="771"/>
    </row>
    <row r="25" spans="1:12" ht="82.5" customHeight="1">
      <c r="A25" s="767" t="s">
        <v>657</v>
      </c>
      <c r="B25" s="767"/>
      <c r="C25" s="771"/>
      <c r="D25" s="771"/>
      <c r="E25" s="771"/>
      <c r="F25" s="771"/>
      <c r="G25" s="771"/>
    </row>
    <row r="26" spans="1:12" s="333" customFormat="1" ht="15.75" customHeight="1">
      <c r="A26" s="771" t="s">
        <v>95</v>
      </c>
      <c r="B26" s="771"/>
      <c r="C26" s="771"/>
      <c r="D26" s="771"/>
      <c r="E26" s="771"/>
      <c r="F26" s="771"/>
      <c r="G26" s="771"/>
    </row>
    <row r="27" spans="1:12" s="333" customFormat="1">
      <c r="A27" s="771" t="s">
        <v>420</v>
      </c>
      <c r="B27" s="771"/>
      <c r="C27" s="771"/>
      <c r="D27" s="771"/>
      <c r="E27" s="771"/>
      <c r="F27" s="771"/>
      <c r="G27" s="771"/>
    </row>
    <row r="28" spans="1:12" s="333" customFormat="1" ht="14.25" customHeight="1">
      <c r="A28" s="771" t="s">
        <v>419</v>
      </c>
      <c r="B28" s="771"/>
      <c r="C28" s="771"/>
      <c r="D28" s="771"/>
      <c r="E28" s="771"/>
      <c r="F28" s="771"/>
      <c r="G28" s="771"/>
    </row>
    <row r="29" spans="1:12" s="333" customFormat="1" ht="31.5" customHeight="1">
      <c r="A29" s="767" t="s">
        <v>418</v>
      </c>
      <c r="B29" s="767"/>
      <c r="C29" s="771"/>
      <c r="D29" s="771"/>
      <c r="E29" s="771"/>
      <c r="F29" s="771"/>
      <c r="G29" s="771"/>
    </row>
    <row r="30" spans="1:12" s="333" customFormat="1" ht="30" customHeight="1">
      <c r="A30" s="767" t="s">
        <v>658</v>
      </c>
      <c r="B30" s="767"/>
      <c r="C30" s="771"/>
      <c r="D30" s="771"/>
      <c r="E30" s="771"/>
      <c r="F30" s="771"/>
      <c r="G30" s="771"/>
    </row>
    <row r="31" spans="1:12" s="333" customFormat="1" ht="57" customHeight="1">
      <c r="A31" s="767" t="s">
        <v>660</v>
      </c>
      <c r="B31" s="767"/>
      <c r="C31" s="771"/>
      <c r="D31" s="771"/>
      <c r="E31" s="771"/>
      <c r="F31" s="771"/>
      <c r="G31" s="771"/>
    </row>
    <row r="32" spans="1:12" s="333" customFormat="1" ht="31.5" customHeight="1">
      <c r="A32" s="771" t="s">
        <v>417</v>
      </c>
      <c r="B32" s="771"/>
      <c r="C32" s="771"/>
      <c r="D32" s="771"/>
      <c r="E32" s="771"/>
      <c r="F32" s="771"/>
      <c r="G32" s="771"/>
    </row>
    <row r="33" spans="1:7" s="333" customFormat="1" ht="17.25" customHeight="1">
      <c r="A33" s="771" t="s">
        <v>416</v>
      </c>
      <c r="B33" s="771"/>
      <c r="C33" s="771"/>
      <c r="D33" s="771"/>
      <c r="E33" s="771"/>
      <c r="F33" s="771"/>
      <c r="G33" s="771"/>
    </row>
    <row r="34" spans="1:7" s="333" customFormat="1" ht="19.5" customHeight="1">
      <c r="A34" s="767" t="s">
        <v>415</v>
      </c>
      <c r="B34" s="767"/>
      <c r="C34" s="771"/>
      <c r="D34" s="771"/>
      <c r="E34" s="771"/>
      <c r="F34" s="771"/>
      <c r="G34" s="771"/>
    </row>
    <row r="35" spans="1:7" s="333" customFormat="1" ht="17.25" customHeight="1">
      <c r="A35" s="771" t="s">
        <v>414</v>
      </c>
      <c r="B35" s="771"/>
      <c r="C35" s="771"/>
      <c r="D35" s="771"/>
      <c r="E35" s="771"/>
      <c r="F35" s="771"/>
      <c r="G35" s="771"/>
    </row>
    <row r="36" spans="1:7" s="333" customFormat="1" ht="17.25" customHeight="1">
      <c r="A36" s="767" t="s">
        <v>413</v>
      </c>
      <c r="B36" s="767"/>
      <c r="C36" s="771"/>
      <c r="D36" s="771"/>
      <c r="E36" s="771"/>
      <c r="F36" s="771"/>
      <c r="G36" s="771"/>
    </row>
    <row r="37" spans="1:7" s="333" customFormat="1" ht="21" customHeight="1">
      <c r="A37" s="767" t="s">
        <v>412</v>
      </c>
      <c r="B37" s="767"/>
      <c r="C37" s="771"/>
      <c r="D37" s="771"/>
      <c r="E37" s="771"/>
      <c r="F37" s="771"/>
      <c r="G37" s="771"/>
    </row>
    <row r="38" spans="1:7" s="333" customFormat="1" ht="31.5" customHeight="1">
      <c r="A38" s="767" t="s">
        <v>411</v>
      </c>
      <c r="B38" s="767"/>
      <c r="C38" s="771"/>
      <c r="D38" s="771"/>
      <c r="E38" s="771"/>
      <c r="F38" s="771"/>
      <c r="G38" s="771"/>
    </row>
    <row r="39" spans="1:7" ht="12.75" customHeight="1">
      <c r="A39" s="771" t="s">
        <v>410</v>
      </c>
      <c r="B39" s="771"/>
      <c r="C39" s="771"/>
      <c r="D39" s="771"/>
      <c r="E39" s="771"/>
      <c r="F39" s="771"/>
      <c r="G39" s="771"/>
    </row>
    <row r="40" spans="1:7" ht="42" customHeight="1">
      <c r="A40" s="767" t="s">
        <v>659</v>
      </c>
      <c r="B40" s="767"/>
      <c r="C40" s="771"/>
      <c r="D40" s="771"/>
      <c r="E40" s="771"/>
      <c r="F40" s="771"/>
      <c r="G40" s="771"/>
    </row>
    <row r="41" spans="1:7" ht="28.5" customHeight="1">
      <c r="A41" s="767" t="s">
        <v>409</v>
      </c>
      <c r="B41" s="767"/>
      <c r="C41" s="771"/>
      <c r="D41" s="771"/>
      <c r="E41" s="771"/>
      <c r="F41" s="771"/>
      <c r="G41" s="771"/>
    </row>
    <row r="42" spans="1:7">
      <c r="A42" s="316" t="s">
        <v>726</v>
      </c>
      <c r="C42" s="316"/>
      <c r="D42" s="316"/>
      <c r="E42" s="316"/>
    </row>
    <row r="43" spans="1:7">
      <c r="C43" s="316"/>
      <c r="D43" s="316"/>
      <c r="E43" s="316"/>
    </row>
    <row r="44" spans="1:7">
      <c r="C44" s="316"/>
      <c r="D44" s="316"/>
      <c r="E44" s="316"/>
    </row>
    <row r="45" spans="1:7">
      <c r="C45" s="316"/>
      <c r="D45" s="316"/>
      <c r="E45" s="316"/>
    </row>
    <row r="46" spans="1:7">
      <c r="C46" s="316"/>
      <c r="D46" s="316"/>
      <c r="E46" s="316"/>
    </row>
    <row r="47" spans="1:7">
      <c r="C47" s="316"/>
      <c r="D47" s="316"/>
      <c r="E47" s="316"/>
    </row>
    <row r="48" spans="1:7">
      <c r="C48" s="316"/>
      <c r="D48" s="316"/>
      <c r="E48" s="316"/>
    </row>
    <row r="49" s="316" customFormat="1"/>
    <row r="50" s="316" customFormat="1"/>
    <row r="51" s="316" customFormat="1"/>
    <row r="52" s="316" customFormat="1"/>
    <row r="53" s="316" customFormat="1"/>
    <row r="54" s="316" customFormat="1"/>
    <row r="55" s="316" customFormat="1"/>
    <row r="56" s="316" customFormat="1"/>
    <row r="57" s="316" customFormat="1"/>
    <row r="58" s="316" customFormat="1"/>
    <row r="59" s="316" customFormat="1"/>
    <row r="60" s="316" customFormat="1"/>
    <row r="61" s="316" customFormat="1"/>
    <row r="62" s="316" customFormat="1"/>
    <row r="63" s="316" customFormat="1"/>
    <row r="64" s="316" customFormat="1"/>
    <row r="65" s="316" customFormat="1"/>
    <row r="66" s="316" customFormat="1"/>
    <row r="67" s="316" customFormat="1"/>
    <row r="68" s="316" customFormat="1"/>
    <row r="69" s="316" customFormat="1"/>
    <row r="70" s="316" customFormat="1"/>
    <row r="71" s="316" customFormat="1"/>
    <row r="72" s="316" customFormat="1"/>
    <row r="73" s="316" customFormat="1"/>
    <row r="74" s="316" customFormat="1"/>
    <row r="75" s="316" customFormat="1"/>
  </sheetData>
  <mergeCells count="21">
    <mergeCell ref="A41:G41"/>
    <mergeCell ref="A21:G21"/>
    <mergeCell ref="A35:G35"/>
    <mergeCell ref="A36:G36"/>
    <mergeCell ref="A37:G37"/>
    <mergeCell ref="A38:G38"/>
    <mergeCell ref="A39:G39"/>
    <mergeCell ref="A40:G40"/>
    <mergeCell ref="A29:G29"/>
    <mergeCell ref="A30:G30"/>
    <mergeCell ref="A31:G31"/>
    <mergeCell ref="A32:G32"/>
    <mergeCell ref="A33:G33"/>
    <mergeCell ref="A34:G34"/>
    <mergeCell ref="A28:G28"/>
    <mergeCell ref="A3:G3"/>
    <mergeCell ref="A24:G24"/>
    <mergeCell ref="A25:G25"/>
    <mergeCell ref="A26:G26"/>
    <mergeCell ref="A27:G27"/>
    <mergeCell ref="A23:G23"/>
  </mergeCells>
  <hyperlinks>
    <hyperlink ref="G2" location="පටුන!A1" display="පටුන වෙත" xr:uid="{7576A56E-0AEE-4985-8ACC-BC506E904A65}"/>
  </hyperlinks>
  <pageMargins left="0.7" right="0.7" top="0.75" bottom="0.75" header="0.3" footer="0.3"/>
  <pageSetup paperSize="9" scale="73" fitToHeight="0" orientation="portrait" r:id="rId1"/>
  <headerFooter>
    <oddHeader>&amp;L&amp;"Calibri"&amp;10&amp;K000000 [Limited Sharing]&amp;1#_x000D_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6EE19-D245-43D9-B8AA-CB3C07AD8D00}">
  <sheetPr>
    <pageSetUpPr fitToPage="1"/>
  </sheetPr>
  <dimension ref="A1:R35"/>
  <sheetViews>
    <sheetView showGridLines="0" zoomScaleNormal="100" zoomScaleSheetLayoutView="100" workbookViewId="0">
      <pane xSplit="1" ySplit="5" topLeftCell="B6" activePane="bottomRight" state="frozen"/>
      <selection activeCell="E71" sqref="E71"/>
      <selection pane="topRight" activeCell="E71" sqref="E71"/>
      <selection pane="bottomLeft" activeCell="E71" sqref="E71"/>
      <selection pane="bottomRight" activeCell="I23" sqref="I23"/>
    </sheetView>
  </sheetViews>
  <sheetFormatPr defaultColWidth="9.140625" defaultRowHeight="13.5"/>
  <cols>
    <col min="1" max="1" width="64.5703125" style="10" customWidth="1"/>
    <col min="2" max="5" width="11.42578125" style="9" customWidth="1"/>
    <col min="6" max="7" width="11" style="9" customWidth="1"/>
    <col min="8" max="8" width="9.140625" style="10"/>
    <col min="9" max="9" width="35" style="10" customWidth="1"/>
    <col min="10" max="10" width="11.85546875" style="10" customWidth="1"/>
    <col min="11" max="11" width="11.42578125" style="10" customWidth="1"/>
    <col min="12" max="16384" width="9.140625" style="10"/>
  </cols>
  <sheetData>
    <row r="1" spans="1:18" s="329" customFormat="1" ht="15.75">
      <c r="A1" s="332" t="s">
        <v>408</v>
      </c>
      <c r="B1" s="401"/>
      <c r="C1" s="146"/>
      <c r="D1" s="146"/>
      <c r="E1" s="146"/>
      <c r="F1" s="146"/>
      <c r="G1" s="146" t="s">
        <v>616</v>
      </c>
    </row>
    <row r="2" spans="1:18" s="329" customFormat="1" ht="15.75">
      <c r="B2" s="401"/>
      <c r="C2" s="401"/>
      <c r="D2" s="401"/>
      <c r="E2" s="401"/>
      <c r="F2" s="401"/>
      <c r="G2" s="337" t="s">
        <v>407</v>
      </c>
    </row>
    <row r="3" spans="1:18" s="329" customFormat="1" ht="15.75">
      <c r="A3" s="774" t="s">
        <v>542</v>
      </c>
      <c r="B3" s="774"/>
      <c r="C3" s="774"/>
      <c r="D3" s="774"/>
      <c r="E3" s="774"/>
      <c r="F3" s="774"/>
      <c r="G3" s="774"/>
    </row>
    <row r="4" spans="1:18">
      <c r="A4" s="390"/>
      <c r="B4" s="400"/>
      <c r="C4" s="399"/>
      <c r="D4" s="399"/>
      <c r="E4" s="399"/>
      <c r="F4" s="399"/>
      <c r="G4" s="399" t="s">
        <v>28</v>
      </c>
    </row>
    <row r="5" spans="1:18" s="325" customFormat="1" ht="27" customHeight="1">
      <c r="A5" s="623" t="s">
        <v>541</v>
      </c>
      <c r="B5" s="622">
        <v>2019</v>
      </c>
      <c r="C5" s="620">
        <v>2020</v>
      </c>
      <c r="D5" s="620">
        <v>2021</v>
      </c>
      <c r="E5" s="620">
        <v>2022</v>
      </c>
      <c r="F5" s="620" t="s">
        <v>540</v>
      </c>
      <c r="G5" s="621" t="s">
        <v>350</v>
      </c>
    </row>
    <row r="6" spans="1:18">
      <c r="A6" s="626" t="s">
        <v>539</v>
      </c>
      <c r="B6" s="624">
        <v>654718.34887683007</v>
      </c>
      <c r="C6" s="546">
        <v>1424557.29095193</v>
      </c>
      <c r="D6" s="546">
        <v>1959877.8814520002</v>
      </c>
      <c r="E6" s="546">
        <v>3233025.1990895295</v>
      </c>
      <c r="F6" s="548">
        <f>F7+F8</f>
        <v>2218570.2953229994</v>
      </c>
      <c r="G6" s="451">
        <v>2707569.126627</v>
      </c>
      <c r="H6" s="322"/>
      <c r="L6" s="322"/>
      <c r="N6" s="322"/>
      <c r="O6" s="322"/>
      <c r="P6" s="322"/>
      <c r="Q6" s="322"/>
      <c r="R6" s="322"/>
    </row>
    <row r="7" spans="1:18">
      <c r="A7" s="606" t="s">
        <v>538</v>
      </c>
      <c r="B7" s="625">
        <v>25872.775315999999</v>
      </c>
      <c r="C7" s="547">
        <v>654611.29</v>
      </c>
      <c r="D7" s="547">
        <v>1391280.5621560002</v>
      </c>
      <c r="E7" s="547">
        <v>2575716.7255269997</v>
      </c>
      <c r="F7" s="549">
        <v>220797</v>
      </c>
      <c r="G7" s="450">
        <v>0</v>
      </c>
      <c r="H7" s="322"/>
      <c r="L7" s="322"/>
      <c r="N7" s="322"/>
      <c r="O7" s="322"/>
      <c r="P7" s="322"/>
      <c r="Q7" s="322"/>
      <c r="R7" s="322"/>
    </row>
    <row r="8" spans="1:18">
      <c r="A8" s="606" t="s">
        <v>537</v>
      </c>
      <c r="B8" s="625">
        <v>628845.57356083009</v>
      </c>
      <c r="C8" s="547">
        <v>769946.00095193007</v>
      </c>
      <c r="D8" s="547">
        <v>568597.31929599994</v>
      </c>
      <c r="E8" s="547">
        <v>657308.47356252966</v>
      </c>
      <c r="F8" s="549">
        <v>1997773.2953229996</v>
      </c>
      <c r="G8" s="450">
        <v>2707569.126627</v>
      </c>
      <c r="H8" s="322"/>
      <c r="L8" s="322"/>
      <c r="N8" s="322"/>
      <c r="O8" s="322"/>
      <c r="P8" s="322"/>
      <c r="Q8" s="322"/>
      <c r="R8" s="322"/>
    </row>
    <row r="9" spans="1:18">
      <c r="A9" s="627" t="s">
        <v>536</v>
      </c>
      <c r="B9" s="624">
        <v>137042.92173</v>
      </c>
      <c r="C9" s="546">
        <v>145416.17486499998</v>
      </c>
      <c r="D9" s="546">
        <v>220481.36145500001</v>
      </c>
      <c r="E9" s="546">
        <v>837278.54604746995</v>
      </c>
      <c r="F9" s="548">
        <f>SUM(F10:F17)</f>
        <v>1735925.0874590015</v>
      </c>
      <c r="G9" s="451">
        <v>1258161.0469709998</v>
      </c>
      <c r="H9" s="322"/>
      <c r="L9" s="322"/>
      <c r="N9" s="322"/>
      <c r="O9" s="322"/>
      <c r="P9" s="322"/>
      <c r="Q9" s="322"/>
      <c r="R9" s="322"/>
    </row>
    <row r="10" spans="1:18">
      <c r="A10" s="628" t="s">
        <v>535</v>
      </c>
      <c r="B10" s="625">
        <v>28295.165000000001</v>
      </c>
      <c r="C10" s="547">
        <v>45527.837</v>
      </c>
      <c r="D10" s="547">
        <v>45763.0769</v>
      </c>
      <c r="E10" s="547">
        <v>66122.308279999997</v>
      </c>
      <c r="F10" s="549">
        <v>267540.27636700001</v>
      </c>
      <c r="G10" s="450">
        <v>261648.41241099994</v>
      </c>
      <c r="H10" s="322"/>
      <c r="L10" s="322"/>
      <c r="N10" s="322"/>
      <c r="O10" s="322"/>
      <c r="P10" s="322"/>
      <c r="Q10" s="322"/>
      <c r="R10" s="322"/>
    </row>
    <row r="11" spans="1:18">
      <c r="A11" s="628" t="s">
        <v>534</v>
      </c>
      <c r="B11" s="625">
        <v>22855.905900000002</v>
      </c>
      <c r="C11" s="547">
        <v>9095.4506999999994</v>
      </c>
      <c r="D11" s="547">
        <v>17261.892</v>
      </c>
      <c r="E11" s="547">
        <v>47109.46544800001</v>
      </c>
      <c r="F11" s="549">
        <v>79815.103596000001</v>
      </c>
      <c r="G11" s="450">
        <v>37624.968389999995</v>
      </c>
      <c r="H11" s="322"/>
      <c r="L11" s="322"/>
      <c r="N11" s="322"/>
      <c r="O11" s="322"/>
      <c r="P11" s="322"/>
      <c r="Q11" s="322"/>
      <c r="R11" s="322"/>
    </row>
    <row r="12" spans="1:18">
      <c r="A12" s="628" t="s">
        <v>533</v>
      </c>
      <c r="B12" s="625">
        <v>25789.832830000003</v>
      </c>
      <c r="C12" s="547">
        <v>26341.450564999999</v>
      </c>
      <c r="D12" s="547">
        <v>53103.360354999997</v>
      </c>
      <c r="E12" s="547">
        <v>240269.73689100004</v>
      </c>
      <c r="F12" s="549">
        <v>472829.49514800071</v>
      </c>
      <c r="G12" s="450">
        <v>453846.18660200009</v>
      </c>
      <c r="H12" s="322"/>
      <c r="L12" s="322"/>
      <c r="N12" s="322"/>
      <c r="O12" s="322"/>
      <c r="P12" s="322"/>
      <c r="Q12" s="322"/>
      <c r="R12" s="322"/>
    </row>
    <row r="13" spans="1:18">
      <c r="A13" s="628" t="s">
        <v>532</v>
      </c>
      <c r="B13" s="625">
        <v>15525.8442</v>
      </c>
      <c r="C13" s="547">
        <v>26249.8442</v>
      </c>
      <c r="D13" s="547">
        <v>40089.406199999998</v>
      </c>
      <c r="E13" s="547">
        <v>63480.947474999994</v>
      </c>
      <c r="F13" s="549">
        <v>104587.366715</v>
      </c>
      <c r="G13" s="450">
        <v>115702.223591</v>
      </c>
      <c r="H13" s="322"/>
      <c r="L13" s="322"/>
      <c r="N13" s="322"/>
      <c r="O13" s="322"/>
      <c r="P13" s="322"/>
      <c r="Q13" s="322"/>
      <c r="R13" s="322"/>
    </row>
    <row r="14" spans="1:18">
      <c r="A14" s="628" t="s">
        <v>531</v>
      </c>
      <c r="B14" s="625">
        <v>16274.163199999999</v>
      </c>
      <c r="C14" s="547">
        <v>12030.783099999999</v>
      </c>
      <c r="D14" s="547">
        <v>21931.925300000003</v>
      </c>
      <c r="E14" s="547">
        <v>227606.012896</v>
      </c>
      <c r="F14" s="549">
        <v>569790.69359300006</v>
      </c>
      <c r="G14" s="450">
        <v>143720.70008200002</v>
      </c>
      <c r="H14" s="322"/>
      <c r="L14" s="322"/>
      <c r="N14" s="322"/>
      <c r="O14" s="322"/>
      <c r="P14" s="322"/>
      <c r="Q14" s="322"/>
      <c r="R14" s="322"/>
    </row>
    <row r="15" spans="1:18">
      <c r="A15" s="628" t="s">
        <v>530</v>
      </c>
      <c r="B15" s="625">
        <v>12501.655699999999</v>
      </c>
      <c r="C15" s="547">
        <v>10388.069799999999</v>
      </c>
      <c r="D15" s="547">
        <v>14366.936299999999</v>
      </c>
      <c r="E15" s="547">
        <v>32749.211378</v>
      </c>
      <c r="F15" s="549">
        <v>54154.950901000004</v>
      </c>
      <c r="G15" s="450">
        <v>99984.291579999888</v>
      </c>
      <c r="H15" s="322"/>
      <c r="L15" s="322"/>
      <c r="N15" s="322"/>
      <c r="O15" s="322"/>
      <c r="P15" s="322"/>
      <c r="Q15" s="322"/>
      <c r="R15" s="322"/>
    </row>
    <row r="16" spans="1:18">
      <c r="A16" s="628" t="s">
        <v>529</v>
      </c>
      <c r="B16" s="625">
        <v>14334.677900000001</v>
      </c>
      <c r="C16" s="547">
        <v>14120.936399999999</v>
      </c>
      <c r="D16" s="547">
        <v>24132.757399999999</v>
      </c>
      <c r="E16" s="547">
        <v>153777.14763947</v>
      </c>
      <c r="F16" s="549">
        <v>176473.11582000076</v>
      </c>
      <c r="G16" s="450">
        <v>134548.80328299978</v>
      </c>
      <c r="H16" s="322"/>
      <c r="L16" s="322"/>
      <c r="N16" s="322"/>
      <c r="O16" s="322"/>
      <c r="P16" s="322"/>
      <c r="Q16" s="322"/>
      <c r="R16" s="322"/>
    </row>
    <row r="17" spans="1:18">
      <c r="A17" s="628" t="s">
        <v>528</v>
      </c>
      <c r="B17" s="625">
        <v>1465.6770000000001</v>
      </c>
      <c r="C17" s="547">
        <v>1661.8030999999999</v>
      </c>
      <c r="D17" s="547">
        <v>3832.0070000000005</v>
      </c>
      <c r="E17" s="547">
        <v>6163.7160400000021</v>
      </c>
      <c r="F17" s="549">
        <v>10734.085319000003</v>
      </c>
      <c r="G17" s="450">
        <v>11085.461031999999</v>
      </c>
      <c r="H17" s="322"/>
      <c r="L17" s="322"/>
      <c r="N17" s="322"/>
      <c r="O17" s="322"/>
      <c r="P17" s="322"/>
      <c r="Q17" s="322"/>
      <c r="R17" s="322"/>
    </row>
    <row r="18" spans="1:18">
      <c r="A18" s="627" t="s">
        <v>527</v>
      </c>
      <c r="B18" s="624">
        <v>82181.851962169982</v>
      </c>
      <c r="C18" s="546">
        <v>50731.430888070012</v>
      </c>
      <c r="D18" s="546">
        <v>90148.551629000009</v>
      </c>
      <c r="E18" s="550" t="s">
        <v>526</v>
      </c>
      <c r="F18" s="551" t="s">
        <v>525</v>
      </c>
      <c r="G18" s="452" t="s">
        <v>728</v>
      </c>
      <c r="H18" s="322"/>
      <c r="N18" s="322"/>
      <c r="O18" s="322"/>
      <c r="P18" s="322"/>
      <c r="Q18" s="322"/>
      <c r="R18" s="322"/>
    </row>
    <row r="19" spans="1:18" s="392" customFormat="1">
      <c r="A19" s="629" t="s">
        <v>524</v>
      </c>
      <c r="B19" s="624">
        <v>23726.652664000001</v>
      </c>
      <c r="C19" s="546">
        <v>670.393101</v>
      </c>
      <c r="D19" s="546">
        <v>203.76768399999997</v>
      </c>
      <c r="E19" s="546">
        <v>12476.455024000001</v>
      </c>
      <c r="F19" s="552">
        <v>75418.904443000007</v>
      </c>
      <c r="G19" s="453">
        <v>8860.4775560000016</v>
      </c>
      <c r="H19" s="393"/>
      <c r="L19" s="393"/>
      <c r="N19" s="322"/>
      <c r="O19" s="322"/>
      <c r="P19" s="322"/>
      <c r="Q19" s="322"/>
      <c r="R19" s="322"/>
    </row>
    <row r="20" spans="1:18">
      <c r="A20" s="630" t="s">
        <v>138</v>
      </c>
      <c r="B20" s="631">
        <v>897669.77523300005</v>
      </c>
      <c r="C20" s="631">
        <v>1621375.289806</v>
      </c>
      <c r="D20" s="631">
        <v>2270711.5622200002</v>
      </c>
      <c r="E20" s="631">
        <v>4126383.8055269993</v>
      </c>
      <c r="F20" s="631">
        <v>4092454.0000000005</v>
      </c>
      <c r="G20" s="632">
        <v>4070414</v>
      </c>
      <c r="H20" s="322"/>
      <c r="I20" s="322"/>
      <c r="J20" s="322"/>
      <c r="K20" s="322"/>
      <c r="L20" s="322"/>
      <c r="N20" s="322"/>
      <c r="O20" s="322"/>
      <c r="P20" s="322"/>
      <c r="Q20" s="322"/>
      <c r="R20" s="322"/>
    </row>
    <row r="21" spans="1:18">
      <c r="C21" s="109"/>
      <c r="D21" s="109"/>
      <c r="E21" s="109"/>
      <c r="F21" s="109"/>
      <c r="G21" s="109" t="s">
        <v>523</v>
      </c>
    </row>
    <row r="22" spans="1:18">
      <c r="A22" s="388"/>
      <c r="B22" s="391"/>
      <c r="C22" s="109"/>
      <c r="D22" s="109"/>
      <c r="E22" s="109"/>
      <c r="F22" s="109"/>
      <c r="G22" s="109"/>
    </row>
    <row r="23" spans="1:18" ht="27.75" customHeight="1">
      <c r="A23" s="773" t="s">
        <v>522</v>
      </c>
      <c r="B23" s="773"/>
      <c r="C23" s="773"/>
      <c r="D23" s="773"/>
      <c r="E23" s="773"/>
      <c r="F23" s="773"/>
      <c r="G23" s="773"/>
    </row>
    <row r="24" spans="1:18" ht="13.5" customHeight="1">
      <c r="A24" s="773" t="s">
        <v>39</v>
      </c>
      <c r="B24" s="773"/>
      <c r="C24" s="773"/>
      <c r="D24" s="773"/>
      <c r="E24" s="773"/>
      <c r="F24" s="773"/>
      <c r="G24" s="773"/>
    </row>
    <row r="25" spans="1:18" ht="13.5" customHeight="1">
      <c r="A25" s="773" t="s">
        <v>521</v>
      </c>
      <c r="B25" s="773"/>
      <c r="C25" s="773"/>
      <c r="D25" s="773"/>
      <c r="E25" s="773"/>
      <c r="F25" s="773"/>
      <c r="G25" s="773"/>
    </row>
    <row r="26" spans="1:18" ht="13.5" customHeight="1">
      <c r="A26" s="773" t="s">
        <v>520</v>
      </c>
      <c r="B26" s="773"/>
      <c r="C26" s="773"/>
      <c r="D26" s="773"/>
      <c r="E26" s="773"/>
      <c r="F26" s="773"/>
      <c r="G26" s="773"/>
    </row>
    <row r="27" spans="1:18" ht="13.5" customHeight="1">
      <c r="A27" s="773" t="s">
        <v>519</v>
      </c>
      <c r="B27" s="773"/>
      <c r="C27" s="773"/>
      <c r="D27" s="773"/>
      <c r="E27" s="773"/>
      <c r="F27" s="773"/>
      <c r="G27" s="773"/>
    </row>
    <row r="28" spans="1:18" ht="13.5" customHeight="1">
      <c r="A28" s="773" t="s">
        <v>518</v>
      </c>
      <c r="B28" s="773"/>
      <c r="C28" s="773"/>
      <c r="D28" s="773"/>
      <c r="E28" s="773"/>
      <c r="F28" s="773"/>
      <c r="G28" s="773"/>
    </row>
    <row r="29" spans="1:18" ht="13.5" customHeight="1">
      <c r="A29" s="773" t="s">
        <v>517</v>
      </c>
      <c r="B29" s="773"/>
      <c r="C29" s="773"/>
      <c r="D29" s="773"/>
      <c r="E29" s="773"/>
      <c r="F29" s="773"/>
      <c r="G29" s="773"/>
    </row>
    <row r="30" spans="1:18" s="390" customFormat="1" ht="12" customHeight="1">
      <c r="A30" s="390" t="s">
        <v>516</v>
      </c>
    </row>
    <row r="31" spans="1:18" ht="25.5" customHeight="1">
      <c r="A31" s="773" t="s">
        <v>515</v>
      </c>
      <c r="B31" s="773"/>
      <c r="C31" s="773"/>
      <c r="D31" s="773"/>
      <c r="E31" s="773"/>
      <c r="F31" s="773"/>
      <c r="G31" s="773"/>
    </row>
    <row r="32" spans="1:18">
      <c r="A32" s="390"/>
    </row>
    <row r="33" spans="1:7">
      <c r="A33" s="388" t="s">
        <v>514</v>
      </c>
    </row>
    <row r="34" spans="1:7">
      <c r="A34" s="388"/>
      <c r="C34" s="389"/>
      <c r="D34" s="389"/>
      <c r="E34" s="389"/>
      <c r="F34" s="389"/>
      <c r="G34" s="389"/>
    </row>
    <row r="35" spans="1:7">
      <c r="A35" s="388"/>
      <c r="B35" s="387"/>
    </row>
  </sheetData>
  <mergeCells count="9">
    <mergeCell ref="A28:G28"/>
    <mergeCell ref="A29:G29"/>
    <mergeCell ref="A31:G31"/>
    <mergeCell ref="A26:G26"/>
    <mergeCell ref="A3:G3"/>
    <mergeCell ref="A23:G23"/>
    <mergeCell ref="A24:G24"/>
    <mergeCell ref="A25:G25"/>
    <mergeCell ref="A27:G27"/>
  </mergeCells>
  <conditionalFormatting sqref="A1:A20 B2:F2 H5:H19 L5:XFD19 H20:XFD29 A21:G22 A23:A31 H31:XFD1048576 A32:G1048576">
    <cfRule type="cellIs" dxfId="38" priority="7" operator="equal">
      <formula>0</formula>
    </cfRule>
  </conditionalFormatting>
  <conditionalFormatting sqref="B5:B20">
    <cfRule type="cellIs" dxfId="37" priority="2" operator="equal">
      <formula>0</formula>
    </cfRule>
  </conditionalFormatting>
  <conditionalFormatting sqref="B5:F5">
    <cfRule type="cellIs" dxfId="36" priority="1" operator="equal">
      <formula>0</formula>
    </cfRule>
  </conditionalFormatting>
  <conditionalFormatting sqref="C4:G20">
    <cfRule type="cellIs" dxfId="35" priority="4" operator="equal">
      <formula>0</formula>
    </cfRule>
  </conditionalFormatting>
  <conditionalFormatting sqref="C1:XFD1 H2:XFD4">
    <cfRule type="cellIs" dxfId="34" priority="5" operator="equal">
      <formula>0</formula>
    </cfRule>
  </conditionalFormatting>
  <hyperlinks>
    <hyperlink ref="G2" location="පටුන!A1" display="පටුන වෙත" xr:uid="{0C999773-849B-4C5E-98E7-ECB7D368D2B9}"/>
  </hyperlinks>
  <pageMargins left="0.63" right="0" top="0.98425196850393704" bottom="0.98425196850393704" header="0.511811023622047" footer="0.511811023622047"/>
  <pageSetup paperSize="9" scale="92" orientation="landscape" r:id="rId1"/>
  <headerFooter alignWithMargins="0">
    <oddHeader>&amp;L&amp;"Calibri"&amp;10&amp;K000000 [Limited Sharing]&amp;1#_x000D_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03A83-AC66-421F-B506-A32112B8AE31}">
  <sheetPr>
    <pageSetUpPr fitToPage="1"/>
  </sheetPr>
  <dimension ref="A1:AM36"/>
  <sheetViews>
    <sheetView showGridLines="0" zoomScale="96" zoomScaleNormal="96" zoomScaleSheetLayoutView="100" workbookViewId="0">
      <pane xSplit="1" ySplit="5" topLeftCell="B6" activePane="bottomRight" state="frozen"/>
      <selection activeCell="E71" sqref="E71"/>
      <selection pane="topRight" activeCell="E71" sqref="E71"/>
      <selection pane="bottomLeft" activeCell="E71" sqref="E71"/>
      <selection pane="bottomRight" activeCell="G2" sqref="G2"/>
    </sheetView>
  </sheetViews>
  <sheetFormatPr defaultColWidth="9.140625" defaultRowHeight="13.5"/>
  <cols>
    <col min="1" max="1" width="64.5703125" style="10" customWidth="1"/>
    <col min="2" max="2" width="12.28515625" style="9" customWidth="1"/>
    <col min="3" max="3" width="12.42578125" style="9" customWidth="1"/>
    <col min="4" max="4" width="12.140625" style="9" customWidth="1"/>
    <col min="5" max="5" width="12.28515625" style="9" customWidth="1"/>
    <col min="6" max="6" width="13.140625" style="10" customWidth="1"/>
    <col min="7" max="7" width="11.140625" style="10" customWidth="1"/>
    <col min="8" max="8" width="23.28515625" style="10" customWidth="1"/>
    <col min="9" max="9" width="15.5703125" style="10" customWidth="1"/>
    <col min="10" max="10" width="16.85546875" style="10" customWidth="1"/>
    <col min="11" max="16384" width="9.140625" style="10"/>
  </cols>
  <sheetData>
    <row r="1" spans="1:19" s="332" customFormat="1" ht="15.75">
      <c r="A1" s="332" t="s">
        <v>408</v>
      </c>
      <c r="B1" s="146"/>
      <c r="C1" s="146"/>
      <c r="D1" s="146"/>
      <c r="E1" s="145"/>
      <c r="G1" s="146" t="s">
        <v>646</v>
      </c>
    </row>
    <row r="2" spans="1:19" s="332" customFormat="1" ht="15.75">
      <c r="B2" s="145"/>
      <c r="C2" s="145"/>
      <c r="D2" s="145"/>
      <c r="E2" s="145"/>
      <c r="G2" s="337" t="s">
        <v>407</v>
      </c>
    </row>
    <row r="3" spans="1:19" s="332" customFormat="1" ht="15.75">
      <c r="A3" s="769" t="s">
        <v>562</v>
      </c>
      <c r="B3" s="769"/>
      <c r="C3" s="769"/>
      <c r="D3" s="769"/>
      <c r="E3" s="769"/>
      <c r="F3" s="769"/>
    </row>
    <row r="4" spans="1:19">
      <c r="B4" s="402"/>
      <c r="C4" s="402"/>
      <c r="D4" s="402"/>
      <c r="E4" s="402"/>
      <c r="G4" s="399" t="s">
        <v>28</v>
      </c>
    </row>
    <row r="5" spans="1:19" s="325" customFormat="1" ht="27" customHeight="1">
      <c r="A5" s="623" t="s">
        <v>541</v>
      </c>
      <c r="B5" s="633">
        <v>2019</v>
      </c>
      <c r="C5" s="633">
        <v>2020</v>
      </c>
      <c r="D5" s="633">
        <v>2021</v>
      </c>
      <c r="E5" s="633">
        <v>2022</v>
      </c>
      <c r="F5" s="633" t="s">
        <v>540</v>
      </c>
      <c r="G5" s="633" t="s">
        <v>561</v>
      </c>
    </row>
    <row r="6" spans="1:19">
      <c r="A6" s="626" t="s">
        <v>539</v>
      </c>
      <c r="B6" s="634">
        <v>776098.5533611899</v>
      </c>
      <c r="C6" s="395">
        <v>1437457.1312009804</v>
      </c>
      <c r="D6" s="395">
        <v>1484653.9245935699</v>
      </c>
      <c r="E6" s="395">
        <v>3138485.7725215713</v>
      </c>
      <c r="F6" s="394">
        <f>F7+F8</f>
        <v>5860841.0080160014</v>
      </c>
      <c r="G6" s="403">
        <v>6542977.1556206048</v>
      </c>
      <c r="H6" s="322"/>
      <c r="I6" s="325"/>
      <c r="J6" s="325"/>
      <c r="K6" s="325"/>
      <c r="L6" s="322"/>
      <c r="N6" s="322"/>
      <c r="O6" s="322"/>
      <c r="P6" s="322"/>
      <c r="Q6" s="322"/>
      <c r="R6" s="322"/>
      <c r="S6" s="322"/>
    </row>
    <row r="7" spans="1:19">
      <c r="A7" s="606" t="s">
        <v>560</v>
      </c>
      <c r="B7" s="635">
        <v>48871.592524</v>
      </c>
      <c r="C7" s="398">
        <v>70574.592524000007</v>
      </c>
      <c r="D7" s="398">
        <v>25471.378516000001</v>
      </c>
      <c r="E7" s="398">
        <v>22461.378515999997</v>
      </c>
      <c r="F7" s="397">
        <v>2522823.630601</v>
      </c>
      <c r="G7" s="405">
        <v>2515620.630601</v>
      </c>
      <c r="H7" s="322"/>
      <c r="I7" s="322"/>
      <c r="J7" s="322"/>
      <c r="K7" s="322"/>
      <c r="L7" s="322"/>
      <c r="N7" s="322"/>
      <c r="O7" s="322"/>
      <c r="P7" s="322"/>
      <c r="Q7" s="322"/>
      <c r="R7" s="322"/>
    </row>
    <row r="8" spans="1:19">
      <c r="A8" s="606" t="s">
        <v>559</v>
      </c>
      <c r="B8" s="635">
        <v>727226.96083718992</v>
      </c>
      <c r="C8" s="398">
        <v>1366882.5386769804</v>
      </c>
      <c r="D8" s="398">
        <v>1459182.5460775699</v>
      </c>
      <c r="E8" s="398">
        <v>3116024.394005571</v>
      </c>
      <c r="F8" s="397">
        <v>3338017.3774150009</v>
      </c>
      <c r="G8" s="405">
        <v>4027356.5250196052</v>
      </c>
      <c r="H8" s="322"/>
      <c r="I8" s="322"/>
      <c r="J8" s="322"/>
      <c r="K8" s="322"/>
      <c r="L8" s="322"/>
      <c r="N8" s="322"/>
      <c r="O8" s="322"/>
      <c r="P8" s="322"/>
      <c r="Q8" s="322"/>
      <c r="R8" s="322"/>
    </row>
    <row r="9" spans="1:19">
      <c r="A9" s="627" t="s">
        <v>536</v>
      </c>
      <c r="B9" s="634">
        <v>3644981.1459329999</v>
      </c>
      <c r="C9" s="395">
        <v>4013760.7736049998</v>
      </c>
      <c r="D9" s="395">
        <v>4544505.5757490005</v>
      </c>
      <c r="E9" s="395">
        <v>5270078.6490754299</v>
      </c>
      <c r="F9" s="394">
        <v>5761308.6921300022</v>
      </c>
      <c r="G9" s="403">
        <v>6892139.7247763593</v>
      </c>
      <c r="H9" s="322"/>
      <c r="I9" s="322"/>
      <c r="J9" s="322"/>
      <c r="K9" s="322"/>
      <c r="L9" s="322"/>
      <c r="N9" s="322"/>
      <c r="O9" s="322"/>
      <c r="P9" s="322"/>
      <c r="Q9" s="322"/>
      <c r="R9" s="322"/>
    </row>
    <row r="10" spans="1:19">
      <c r="A10" s="628" t="s">
        <v>558</v>
      </c>
      <c r="B10" s="635">
        <v>506880.14840000001</v>
      </c>
      <c r="C10" s="398">
        <v>660009.82790000003</v>
      </c>
      <c r="D10" s="398">
        <v>759588.64299999992</v>
      </c>
      <c r="E10" s="398">
        <v>753470.32210400002</v>
      </c>
      <c r="F10" s="397">
        <v>732022.76819799969</v>
      </c>
      <c r="G10" s="405">
        <v>746965.96975699987</v>
      </c>
      <c r="H10" s="322"/>
      <c r="I10" s="322"/>
      <c r="J10" s="322"/>
      <c r="K10" s="322"/>
      <c r="L10" s="322"/>
      <c r="N10" s="322"/>
      <c r="O10" s="322"/>
      <c r="P10" s="322"/>
      <c r="Q10" s="322"/>
      <c r="R10" s="322"/>
    </row>
    <row r="11" spans="1:19">
      <c r="A11" s="628" t="s">
        <v>534</v>
      </c>
      <c r="B11" s="635">
        <v>1950.6495</v>
      </c>
      <c r="C11" s="398">
        <v>3725.0594000000001</v>
      </c>
      <c r="D11" s="398">
        <v>3139.1379999999999</v>
      </c>
      <c r="E11" s="398">
        <v>11187.835692999999</v>
      </c>
      <c r="F11" s="397">
        <v>21846.290106</v>
      </c>
      <c r="G11" s="405">
        <v>23173.567680000015</v>
      </c>
      <c r="H11" s="322"/>
      <c r="I11" s="322"/>
      <c r="J11" s="322"/>
      <c r="K11" s="322"/>
      <c r="L11" s="322"/>
      <c r="N11" s="322"/>
      <c r="O11" s="322"/>
      <c r="P11" s="322"/>
      <c r="Q11" s="322"/>
      <c r="R11" s="322"/>
    </row>
    <row r="12" spans="1:19">
      <c r="A12" s="628" t="s">
        <v>557</v>
      </c>
      <c r="B12" s="635">
        <v>64648.063932000005</v>
      </c>
      <c r="C12" s="398">
        <v>34250.820904</v>
      </c>
      <c r="D12" s="398">
        <v>33220.924248000003</v>
      </c>
      <c r="E12" s="398">
        <v>153265.84050300001</v>
      </c>
      <c r="F12" s="397">
        <v>269943.04526099999</v>
      </c>
      <c r="G12" s="405">
        <v>262309.32633000019</v>
      </c>
      <c r="H12" s="322"/>
      <c r="I12" s="322"/>
      <c r="J12" s="322"/>
      <c r="K12" s="322"/>
      <c r="L12" s="322"/>
      <c r="N12" s="322"/>
      <c r="O12" s="322"/>
      <c r="P12" s="322"/>
      <c r="Q12" s="322"/>
      <c r="R12" s="322"/>
    </row>
    <row r="13" spans="1:19">
      <c r="A13" s="628" t="s">
        <v>532</v>
      </c>
      <c r="B13" s="635">
        <v>182492.389</v>
      </c>
      <c r="C13" s="398">
        <v>189486.84719999999</v>
      </c>
      <c r="D13" s="398">
        <v>227648.3567</v>
      </c>
      <c r="E13" s="398">
        <v>310284.81895600003</v>
      </c>
      <c r="F13" s="397">
        <v>389747.63618000003</v>
      </c>
      <c r="G13" s="405">
        <v>423694.86317239999</v>
      </c>
      <c r="H13" s="322"/>
      <c r="I13" s="322"/>
      <c r="J13" s="322"/>
      <c r="K13" s="322"/>
      <c r="L13" s="322"/>
      <c r="N13" s="322"/>
      <c r="O13" s="322"/>
      <c r="P13" s="322"/>
      <c r="Q13" s="322"/>
      <c r="R13" s="322"/>
    </row>
    <row r="14" spans="1:19" ht="13.5" customHeight="1">
      <c r="A14" s="628" t="s">
        <v>556</v>
      </c>
      <c r="B14" s="635">
        <v>2728902.376501</v>
      </c>
      <c r="C14" s="398">
        <v>2979884.8519009994</v>
      </c>
      <c r="D14" s="398">
        <v>3350150.5061010001</v>
      </c>
      <c r="E14" s="398">
        <v>3720084.0245684292</v>
      </c>
      <c r="F14" s="397">
        <v>3935634.8193980008</v>
      </c>
      <c r="G14" s="405">
        <v>4941840.3293289598</v>
      </c>
      <c r="H14" s="322"/>
      <c r="I14" s="322"/>
      <c r="J14" s="322"/>
      <c r="K14" s="322"/>
      <c r="L14" s="322"/>
      <c r="N14" s="322"/>
      <c r="O14" s="322"/>
      <c r="P14" s="322"/>
      <c r="Q14" s="322"/>
      <c r="R14" s="322"/>
    </row>
    <row r="15" spans="1:19">
      <c r="A15" s="628" t="s">
        <v>555</v>
      </c>
      <c r="B15" s="635">
        <v>143306.3665</v>
      </c>
      <c r="C15" s="398">
        <v>121952.1575</v>
      </c>
      <c r="D15" s="398">
        <v>156389.8174</v>
      </c>
      <c r="E15" s="398">
        <v>207532.30778300003</v>
      </c>
      <c r="F15" s="397">
        <v>234405.90779900042</v>
      </c>
      <c r="G15" s="405">
        <v>288641.48806799954</v>
      </c>
      <c r="H15" s="322"/>
      <c r="I15" s="322"/>
      <c r="J15" s="322"/>
      <c r="K15" s="322"/>
      <c r="L15" s="322"/>
      <c r="N15" s="322"/>
      <c r="O15" s="322"/>
      <c r="P15" s="322"/>
      <c r="Q15" s="322"/>
      <c r="R15" s="322"/>
    </row>
    <row r="16" spans="1:19">
      <c r="A16" s="628" t="s">
        <v>529</v>
      </c>
      <c r="B16" s="635">
        <v>13751.192200000001</v>
      </c>
      <c r="C16" s="398">
        <v>12924.938900000001</v>
      </c>
      <c r="D16" s="398">
        <v>13434.7189</v>
      </c>
      <c r="E16" s="398">
        <v>101744.31329200002</v>
      </c>
      <c r="F16" s="397">
        <v>150882.1538860001</v>
      </c>
      <c r="G16" s="405">
        <v>171414.19771699994</v>
      </c>
      <c r="H16" s="322"/>
      <c r="I16" s="322"/>
      <c r="J16" s="322"/>
      <c r="K16" s="322"/>
      <c r="L16" s="322"/>
      <c r="N16" s="322"/>
      <c r="O16" s="322"/>
      <c r="P16" s="322"/>
      <c r="Q16" s="322"/>
      <c r="R16" s="322"/>
    </row>
    <row r="17" spans="1:18">
      <c r="A17" s="628" t="s">
        <v>554</v>
      </c>
      <c r="B17" s="635">
        <v>3049.9598999999998</v>
      </c>
      <c r="C17" s="398">
        <v>11526.269899999999</v>
      </c>
      <c r="D17" s="398">
        <v>933.47140000000002</v>
      </c>
      <c r="E17" s="398">
        <v>12509.186175999999</v>
      </c>
      <c r="F17" s="397">
        <v>26826.071301999993</v>
      </c>
      <c r="G17" s="405">
        <v>34099.982723000001</v>
      </c>
      <c r="H17" s="322"/>
      <c r="I17" s="322"/>
      <c r="J17" s="322"/>
      <c r="K17" s="322"/>
      <c r="L17" s="322"/>
      <c r="N17" s="322"/>
      <c r="O17" s="322"/>
      <c r="P17" s="322"/>
      <c r="Q17" s="322"/>
      <c r="R17" s="322"/>
    </row>
    <row r="18" spans="1:18">
      <c r="A18" s="627" t="s">
        <v>553</v>
      </c>
      <c r="B18" s="634">
        <v>185152.46404599998</v>
      </c>
      <c r="C18" s="395">
        <v>262082.38716902002</v>
      </c>
      <c r="D18" s="395">
        <v>937058.0931519994</v>
      </c>
      <c r="E18" s="404" t="s">
        <v>552</v>
      </c>
      <c r="F18" s="396" t="s">
        <v>551</v>
      </c>
      <c r="G18" s="636" t="s">
        <v>729</v>
      </c>
      <c r="H18" s="322"/>
      <c r="N18" s="322"/>
      <c r="O18" s="322"/>
      <c r="P18" s="322"/>
      <c r="Q18" s="322"/>
      <c r="R18" s="322"/>
    </row>
    <row r="19" spans="1:18" s="392" customFormat="1">
      <c r="A19" s="629" t="s">
        <v>524</v>
      </c>
      <c r="B19" s="634">
        <v>80293.672000000006</v>
      </c>
      <c r="C19" s="395">
        <v>6203.6933570000001</v>
      </c>
      <c r="D19" s="395">
        <v>1710.142006</v>
      </c>
      <c r="E19" s="395">
        <v>13077.827809999999</v>
      </c>
      <c r="F19" s="394">
        <v>42022.580816999987</v>
      </c>
      <c r="G19" s="403">
        <v>59664.557884000016</v>
      </c>
      <c r="H19" s="393"/>
      <c r="I19" s="322"/>
      <c r="J19" s="322"/>
      <c r="K19" s="322"/>
      <c r="L19" s="393"/>
      <c r="N19" s="322"/>
      <c r="O19" s="322"/>
      <c r="P19" s="322"/>
      <c r="Q19" s="322"/>
      <c r="R19" s="322"/>
    </row>
    <row r="20" spans="1:18">
      <c r="A20" s="630" t="s">
        <v>138</v>
      </c>
      <c r="B20" s="631">
        <v>4686525.8353401897</v>
      </c>
      <c r="C20" s="631">
        <v>5719503.9853320001</v>
      </c>
      <c r="D20" s="631">
        <v>6967927.7355005695</v>
      </c>
      <c r="E20" s="631">
        <v>8722134.5610000007</v>
      </c>
      <c r="F20" s="631">
        <v>12044359.228911003</v>
      </c>
      <c r="G20" s="631">
        <v>14138862.070785964</v>
      </c>
      <c r="H20" s="322"/>
      <c r="I20" s="322"/>
      <c r="J20" s="322"/>
      <c r="K20" s="322"/>
      <c r="L20" s="322"/>
      <c r="N20" s="322"/>
      <c r="O20" s="322"/>
      <c r="P20" s="322"/>
      <c r="Q20" s="322"/>
      <c r="R20" s="322"/>
    </row>
    <row r="21" spans="1:18">
      <c r="A21" s="390"/>
      <c r="B21" s="399"/>
      <c r="C21" s="399"/>
      <c r="D21" s="399"/>
      <c r="G21" s="109" t="s">
        <v>523</v>
      </c>
    </row>
    <row r="22" spans="1:18">
      <c r="A22" s="388"/>
      <c r="B22" s="402"/>
      <c r="C22" s="402"/>
      <c r="D22" s="402"/>
      <c r="F22" s="402"/>
    </row>
    <row r="23" spans="1:18" ht="32.25" customHeight="1">
      <c r="A23" s="773" t="s">
        <v>522</v>
      </c>
      <c r="B23" s="773"/>
      <c r="C23" s="773"/>
      <c r="D23" s="773"/>
      <c r="E23" s="773"/>
      <c r="F23" s="773"/>
    </row>
    <row r="24" spans="1:18" ht="13.5" customHeight="1">
      <c r="A24" s="773" t="s">
        <v>39</v>
      </c>
      <c r="B24" s="773"/>
      <c r="C24" s="773"/>
      <c r="D24" s="773"/>
      <c r="E24" s="773"/>
      <c r="F24" s="773"/>
    </row>
    <row r="25" spans="1:18" ht="13.5" customHeight="1">
      <c r="A25" s="773" t="s">
        <v>521</v>
      </c>
      <c r="B25" s="773"/>
      <c r="C25" s="773"/>
      <c r="D25" s="773"/>
      <c r="E25" s="773"/>
      <c r="F25" s="773"/>
    </row>
    <row r="26" spans="1:18" ht="13.5" customHeight="1">
      <c r="A26" s="773" t="s">
        <v>550</v>
      </c>
      <c r="B26" s="773"/>
      <c r="C26" s="773"/>
      <c r="D26" s="773"/>
      <c r="E26" s="773"/>
      <c r="F26" s="773"/>
      <c r="G26" s="773"/>
    </row>
    <row r="27" spans="1:18">
      <c r="A27" s="773" t="s">
        <v>549</v>
      </c>
      <c r="B27" s="773"/>
      <c r="C27" s="773"/>
      <c r="D27" s="773"/>
      <c r="E27" s="773"/>
      <c r="F27" s="773"/>
    </row>
    <row r="28" spans="1:18">
      <c r="A28" s="773" t="s">
        <v>548</v>
      </c>
      <c r="B28" s="773"/>
      <c r="C28" s="773"/>
      <c r="D28" s="773"/>
      <c r="E28" s="773"/>
      <c r="F28" s="773"/>
    </row>
    <row r="29" spans="1:18" ht="12.75" customHeight="1">
      <c r="A29" s="773" t="s">
        <v>547</v>
      </c>
      <c r="B29" s="773"/>
      <c r="C29" s="773"/>
      <c r="D29" s="773"/>
      <c r="E29" s="773"/>
      <c r="F29" s="773"/>
    </row>
    <row r="30" spans="1:18">
      <c r="A30" s="773" t="s">
        <v>546</v>
      </c>
      <c r="B30" s="773"/>
      <c r="C30" s="773"/>
      <c r="D30" s="773"/>
      <c r="E30" s="773"/>
      <c r="F30" s="773"/>
    </row>
    <row r="31" spans="1:18" ht="14.25" customHeight="1">
      <c r="A31" s="773" t="s">
        <v>545</v>
      </c>
      <c r="B31" s="773"/>
      <c r="C31" s="773"/>
      <c r="D31" s="773"/>
      <c r="E31" s="773"/>
      <c r="F31" s="773"/>
    </row>
    <row r="32" spans="1:18" ht="25.5" customHeight="1">
      <c r="A32" s="773" t="s">
        <v>544</v>
      </c>
      <c r="B32" s="773"/>
      <c r="C32" s="773"/>
      <c r="D32" s="773"/>
      <c r="E32" s="773"/>
      <c r="F32" s="773"/>
      <c r="G32" s="773"/>
    </row>
    <row r="33" spans="1:39" s="322" customFormat="1">
      <c r="A33" s="390"/>
      <c r="B33" s="9"/>
      <c r="C33" s="9"/>
      <c r="D33" s="9"/>
      <c r="E33" s="9"/>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1:39" s="322" customFormat="1">
      <c r="A34" s="388" t="s">
        <v>514</v>
      </c>
      <c r="B34" s="9"/>
      <c r="C34" s="9"/>
      <c r="D34" s="9"/>
      <c r="E34" s="9"/>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s="322" customFormat="1">
      <c r="A35" s="388"/>
      <c r="B35" s="389"/>
      <c r="C35" s="389"/>
      <c r="D35" s="389"/>
      <c r="E35" s="389"/>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row>
    <row r="36" spans="1:39" s="322" customFormat="1">
      <c r="A36" s="388"/>
      <c r="B36" s="9"/>
      <c r="C36" s="9"/>
      <c r="D36" s="9"/>
      <c r="E36" s="9"/>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row>
  </sheetData>
  <mergeCells count="11">
    <mergeCell ref="A26:G26"/>
    <mergeCell ref="A32:G32"/>
    <mergeCell ref="A3:F3"/>
    <mergeCell ref="A27:F27"/>
    <mergeCell ref="A28:F28"/>
    <mergeCell ref="A29:F29"/>
    <mergeCell ref="A30:F30"/>
    <mergeCell ref="A23:F23"/>
    <mergeCell ref="A24:F24"/>
    <mergeCell ref="A25:F25"/>
    <mergeCell ref="A31:F31"/>
  </mergeCells>
  <conditionalFormatting sqref="B1:D1 H26:XFD26 G27:XFD31 H32:XFD32">
    <cfRule type="cellIs" dxfId="33" priority="7" operator="equal">
      <formula>0</formula>
    </cfRule>
  </conditionalFormatting>
  <conditionalFormatting sqref="B2:E2 H6:H20">
    <cfRule type="cellIs" dxfId="32" priority="5" operator="equal">
      <formula>0</formula>
    </cfRule>
  </conditionalFormatting>
  <conditionalFormatting sqref="B5:G20">
    <cfRule type="cellIs" dxfId="31" priority="1" operator="equal">
      <formula>0</formula>
    </cfRule>
  </conditionalFormatting>
  <conditionalFormatting sqref="G1:XFD4 A1:A20 B4:E4 H5:XFD5 G21:XFD21 A21:D22 F22 H22:XFD22 G23:XFD25 A23:A32 A33:XFD1048576">
    <cfRule type="cellIs" dxfId="30" priority="3" operator="equal">
      <formula>0</formula>
    </cfRule>
  </conditionalFormatting>
  <conditionalFormatting sqref="I6:K17 I19:K20">
    <cfRule type="cellIs" dxfId="29" priority="6" operator="equal">
      <formula>0</formula>
    </cfRule>
  </conditionalFormatting>
  <conditionalFormatting sqref="L6:XFD20">
    <cfRule type="cellIs" dxfId="28" priority="8" operator="equal">
      <formula>0</formula>
    </cfRule>
  </conditionalFormatting>
  <hyperlinks>
    <hyperlink ref="G2" location="පටුන!A1" display="පටුන වෙත" xr:uid="{2BED9B93-54CF-4759-8C4E-E9F2E0E997A9}"/>
  </hyperlinks>
  <pageMargins left="0.63" right="0" top="0.98425196850393704" bottom="0.98425196850393704" header="0.511811023622047" footer="0.511811023622047"/>
  <pageSetup paperSize="9" scale="81" orientation="landscape" r:id="rId1"/>
  <headerFooter alignWithMargins="0">
    <oddHeader>&amp;L&amp;"Calibri"&amp;10&amp;K000000 [Limited Sharing]&amp;1#_x000D_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5FA-8C62-4779-9292-1AC1FD5C8F2E}">
  <sheetPr>
    <pageSetUpPr fitToPage="1"/>
  </sheetPr>
  <dimension ref="A1:R29"/>
  <sheetViews>
    <sheetView showGridLines="0" zoomScaleNormal="100" workbookViewId="0">
      <selection activeCell="A29" sqref="A29:L29"/>
    </sheetView>
  </sheetViews>
  <sheetFormatPr defaultColWidth="9.140625" defaultRowHeight="15"/>
  <cols>
    <col min="1" max="1" width="43.85546875" style="406" customWidth="1"/>
    <col min="2" max="2" width="10.140625" style="406" customWidth="1"/>
    <col min="3" max="12" width="9.42578125" style="406" customWidth="1"/>
    <col min="13" max="16384" width="9.140625" style="406"/>
  </cols>
  <sheetData>
    <row r="1" spans="1:18" s="410" customFormat="1" ht="15.75">
      <c r="A1" s="332" t="s">
        <v>408</v>
      </c>
      <c r="B1" s="332"/>
      <c r="C1" s="332"/>
      <c r="D1" s="332"/>
      <c r="E1" s="332"/>
      <c r="F1" s="332"/>
      <c r="G1" s="332"/>
      <c r="L1" s="411" t="s">
        <v>466</v>
      </c>
    </row>
    <row r="2" spans="1:18" s="410" customFormat="1" ht="15.75">
      <c r="A2" s="332"/>
      <c r="B2" s="332"/>
      <c r="C2" s="332"/>
      <c r="D2" s="332"/>
      <c r="E2" s="332"/>
      <c r="F2" s="332"/>
      <c r="G2" s="332"/>
      <c r="L2" s="337" t="s">
        <v>407</v>
      </c>
    </row>
    <row r="3" spans="1:18" s="410" customFormat="1" ht="15.75">
      <c r="A3" s="775" t="s">
        <v>574</v>
      </c>
      <c r="B3" s="775"/>
      <c r="C3" s="775"/>
      <c r="D3" s="775"/>
      <c r="E3" s="775"/>
      <c r="F3" s="775"/>
      <c r="G3" s="775"/>
      <c r="H3" s="775"/>
      <c r="I3" s="775"/>
      <c r="J3" s="775"/>
      <c r="K3" s="775"/>
      <c r="L3" s="775"/>
    </row>
    <row r="4" spans="1:18">
      <c r="L4" s="409" t="s">
        <v>573</v>
      </c>
    </row>
    <row r="5" spans="1:18">
      <c r="A5" s="643" t="s">
        <v>572</v>
      </c>
      <c r="B5" s="644">
        <v>2014</v>
      </c>
      <c r="C5" s="644">
        <v>2015</v>
      </c>
      <c r="D5" s="644">
        <v>2016</v>
      </c>
      <c r="E5" s="644">
        <v>2017</v>
      </c>
      <c r="F5" s="644">
        <v>2018</v>
      </c>
      <c r="G5" s="644">
        <v>2019</v>
      </c>
      <c r="H5" s="644">
        <v>2020</v>
      </c>
      <c r="I5" s="644">
        <v>2021</v>
      </c>
      <c r="J5" s="644">
        <v>2022</v>
      </c>
      <c r="K5" s="644">
        <v>2023</v>
      </c>
      <c r="L5" s="644">
        <v>2024</v>
      </c>
      <c r="P5"/>
      <c r="Q5"/>
      <c r="R5"/>
    </row>
    <row r="6" spans="1:18">
      <c r="A6" s="640" t="s">
        <v>571</v>
      </c>
      <c r="B6" s="637">
        <v>15870</v>
      </c>
      <c r="C6" s="637">
        <v>15870</v>
      </c>
      <c r="D6" s="637">
        <v>15870</v>
      </c>
      <c r="E6" s="637">
        <v>15870</v>
      </c>
      <c r="F6" s="637">
        <v>15870</v>
      </c>
      <c r="G6" s="637">
        <v>15870</v>
      </c>
      <c r="H6" s="637">
        <v>15870</v>
      </c>
      <c r="I6" s="637">
        <v>15870</v>
      </c>
      <c r="J6" s="637">
        <v>15870</v>
      </c>
      <c r="K6" s="637" t="s">
        <v>99</v>
      </c>
      <c r="L6" s="637" t="s">
        <v>99</v>
      </c>
      <c r="P6"/>
      <c r="Q6"/>
      <c r="R6"/>
    </row>
    <row r="7" spans="1:18">
      <c r="A7" s="640" t="s">
        <v>570</v>
      </c>
      <c r="B7" s="637">
        <v>39648</v>
      </c>
      <c r="C7" s="637">
        <v>8218</v>
      </c>
      <c r="D7" s="637">
        <v>8218</v>
      </c>
      <c r="E7" s="637">
        <v>8218</v>
      </c>
      <c r="F7" s="637">
        <v>8218</v>
      </c>
      <c r="G7" s="637">
        <v>8218</v>
      </c>
      <c r="H7" s="637">
        <v>8218</v>
      </c>
      <c r="I7" s="637">
        <v>8218</v>
      </c>
      <c r="J7" s="637">
        <v>8218</v>
      </c>
      <c r="K7" s="637" t="s">
        <v>99</v>
      </c>
      <c r="L7" s="637" t="s">
        <v>99</v>
      </c>
      <c r="P7"/>
      <c r="Q7"/>
      <c r="R7"/>
    </row>
    <row r="8" spans="1:18">
      <c r="A8" s="641" t="s">
        <v>569</v>
      </c>
      <c r="B8" s="638">
        <v>4000</v>
      </c>
      <c r="C8" s="638">
        <v>2000</v>
      </c>
      <c r="D8" s="638">
        <v>2000</v>
      </c>
      <c r="E8" s="638">
        <v>2000</v>
      </c>
      <c r="F8" s="638">
        <v>2000</v>
      </c>
      <c r="G8" s="638">
        <v>2000</v>
      </c>
      <c r="H8" s="638">
        <v>2000</v>
      </c>
      <c r="I8" s="638">
        <v>2000</v>
      </c>
      <c r="J8" s="638">
        <v>2000</v>
      </c>
      <c r="K8" s="638" t="s">
        <v>99</v>
      </c>
      <c r="L8" s="638" t="s">
        <v>99</v>
      </c>
      <c r="P8"/>
      <c r="Q8"/>
      <c r="R8"/>
    </row>
    <row r="9" spans="1:18">
      <c r="A9" s="641" t="s">
        <v>568</v>
      </c>
      <c r="B9" s="639">
        <v>6101</v>
      </c>
      <c r="C9" s="639" t="s">
        <v>99</v>
      </c>
      <c r="D9" s="639" t="s">
        <v>99</v>
      </c>
      <c r="E9" s="639" t="s">
        <v>99</v>
      </c>
      <c r="F9" s="639" t="s">
        <v>99</v>
      </c>
      <c r="G9" s="639" t="s">
        <v>99</v>
      </c>
      <c r="H9" s="639" t="s">
        <v>99</v>
      </c>
      <c r="I9" s="639" t="s">
        <v>99</v>
      </c>
      <c r="J9" s="639" t="s">
        <v>99</v>
      </c>
      <c r="K9" s="639" t="s">
        <v>99</v>
      </c>
      <c r="L9" s="639" t="s">
        <v>99</v>
      </c>
      <c r="P9"/>
      <c r="Q9"/>
      <c r="R9"/>
    </row>
    <row r="10" spans="1:18">
      <c r="A10" s="641" t="s">
        <v>567</v>
      </c>
      <c r="B10" s="639">
        <v>23100</v>
      </c>
      <c r="C10" s="639" t="s">
        <v>99</v>
      </c>
      <c r="D10" s="639" t="s">
        <v>99</v>
      </c>
      <c r="E10" s="639" t="s">
        <v>99</v>
      </c>
      <c r="F10" s="639" t="s">
        <v>99</v>
      </c>
      <c r="G10" s="639" t="s">
        <v>99</v>
      </c>
      <c r="H10" s="639" t="s">
        <v>99</v>
      </c>
      <c r="I10" s="639" t="s">
        <v>99</v>
      </c>
      <c r="J10" s="639" t="s">
        <v>99</v>
      </c>
      <c r="K10" s="639" t="s">
        <v>99</v>
      </c>
      <c r="L10" s="639" t="s">
        <v>99</v>
      </c>
      <c r="P10"/>
      <c r="Q10"/>
      <c r="R10"/>
    </row>
    <row r="11" spans="1:18">
      <c r="A11" s="641" t="s">
        <v>566</v>
      </c>
      <c r="B11" s="638">
        <v>6447</v>
      </c>
      <c r="C11" s="638">
        <v>6218</v>
      </c>
      <c r="D11" s="638">
        <v>6218</v>
      </c>
      <c r="E11" s="638">
        <v>6218</v>
      </c>
      <c r="F11" s="638">
        <v>6218</v>
      </c>
      <c r="G11" s="638">
        <v>6218</v>
      </c>
      <c r="H11" s="638">
        <v>6218</v>
      </c>
      <c r="I11" s="638">
        <v>6218</v>
      </c>
      <c r="J11" s="638">
        <v>6218</v>
      </c>
      <c r="K11" s="638" t="s">
        <v>99</v>
      </c>
      <c r="L11" s="638" t="s">
        <v>99</v>
      </c>
      <c r="P11"/>
      <c r="Q11"/>
      <c r="R11"/>
    </row>
    <row r="12" spans="1:18">
      <c r="A12" s="642" t="s">
        <v>565</v>
      </c>
      <c r="B12" s="645">
        <v>55518</v>
      </c>
      <c r="C12" s="645">
        <v>24088</v>
      </c>
      <c r="D12" s="645">
        <v>24088</v>
      </c>
      <c r="E12" s="645">
        <v>24088</v>
      </c>
      <c r="F12" s="645">
        <v>24088</v>
      </c>
      <c r="G12" s="645">
        <v>24088</v>
      </c>
      <c r="H12" s="645">
        <v>24088</v>
      </c>
      <c r="I12" s="645">
        <v>24088</v>
      </c>
      <c r="J12" s="645">
        <v>24088</v>
      </c>
      <c r="K12" s="645" t="s">
        <v>99</v>
      </c>
      <c r="L12" s="645" t="s">
        <v>99</v>
      </c>
      <c r="P12"/>
      <c r="Q12"/>
      <c r="R12"/>
    </row>
    <row r="13" spans="1:18" ht="27" customHeight="1">
      <c r="A13" s="646" t="s">
        <v>563</v>
      </c>
      <c r="H13" s="777" t="s">
        <v>650</v>
      </c>
      <c r="I13" s="777"/>
      <c r="J13" s="777"/>
      <c r="K13" s="777"/>
      <c r="L13" s="777"/>
      <c r="P13"/>
      <c r="Q13"/>
      <c r="R13"/>
    </row>
    <row r="14" spans="1:18">
      <c r="L14" s="407" t="s">
        <v>564</v>
      </c>
      <c r="P14"/>
      <c r="Q14"/>
      <c r="R14"/>
    </row>
    <row r="15" spans="1:18">
      <c r="A15" s="776"/>
      <c r="B15" s="776"/>
      <c r="C15" s="776"/>
      <c r="D15" s="776"/>
      <c r="E15" s="776"/>
      <c r="F15" s="776"/>
      <c r="G15" s="776"/>
      <c r="H15" s="776"/>
      <c r="I15" s="776"/>
      <c r="J15" s="776"/>
      <c r="K15" s="776"/>
      <c r="L15" s="776"/>
    </row>
    <row r="16" spans="1:18">
      <c r="A16" s="776"/>
      <c r="B16" s="776"/>
      <c r="C16" s="776"/>
      <c r="D16" s="776"/>
      <c r="E16" s="776"/>
      <c r="F16" s="776"/>
      <c r="G16" s="776"/>
      <c r="H16" s="776"/>
      <c r="I16" s="776"/>
      <c r="J16" s="776"/>
      <c r="K16" s="776"/>
      <c r="L16" s="776"/>
    </row>
    <row r="17" spans="1:12">
      <c r="A17" s="776"/>
      <c r="B17" s="776"/>
      <c r="C17" s="776"/>
      <c r="D17" s="776"/>
      <c r="E17" s="776"/>
      <c r="F17" s="776"/>
      <c r="G17" s="776"/>
      <c r="H17" s="776"/>
      <c r="I17" s="776"/>
      <c r="J17" s="776"/>
      <c r="K17" s="776"/>
      <c r="L17" s="776"/>
    </row>
    <row r="18" spans="1:12">
      <c r="A18" s="776"/>
      <c r="B18" s="776"/>
      <c r="C18" s="776"/>
      <c r="D18" s="776"/>
      <c r="E18" s="776"/>
      <c r="F18" s="776"/>
      <c r="G18" s="776"/>
      <c r="H18" s="776"/>
      <c r="I18" s="776"/>
      <c r="J18" s="776"/>
      <c r="K18" s="776"/>
      <c r="L18" s="776"/>
    </row>
    <row r="19" spans="1:12">
      <c r="A19" s="776"/>
      <c r="B19" s="776"/>
      <c r="C19" s="776"/>
      <c r="D19" s="776"/>
      <c r="E19" s="776"/>
      <c r="F19" s="776"/>
      <c r="G19" s="776"/>
      <c r="H19" s="776"/>
      <c r="I19" s="776"/>
      <c r="J19" s="776"/>
      <c r="K19" s="776"/>
      <c r="L19" s="776"/>
    </row>
    <row r="20" spans="1:12">
      <c r="A20" s="776"/>
      <c r="B20" s="776"/>
      <c r="C20" s="776"/>
      <c r="D20" s="776"/>
      <c r="E20" s="776"/>
      <c r="F20" s="776"/>
      <c r="G20" s="776"/>
      <c r="H20" s="776"/>
      <c r="I20" s="776"/>
      <c r="J20" s="776"/>
      <c r="K20" s="776"/>
      <c r="L20" s="776"/>
    </row>
    <row r="21" spans="1:12">
      <c r="A21" s="776"/>
      <c r="B21" s="776"/>
      <c r="C21" s="776"/>
      <c r="D21" s="776"/>
      <c r="E21" s="776"/>
      <c r="F21" s="776"/>
      <c r="G21" s="776"/>
      <c r="H21" s="776"/>
      <c r="I21" s="776"/>
      <c r="J21" s="776"/>
      <c r="K21" s="776"/>
      <c r="L21" s="776"/>
    </row>
    <row r="22" spans="1:12">
      <c r="A22" s="776"/>
      <c r="B22" s="776"/>
      <c r="C22" s="776"/>
      <c r="D22" s="776"/>
      <c r="E22" s="776"/>
      <c r="F22" s="776"/>
      <c r="G22" s="776"/>
      <c r="H22" s="776"/>
      <c r="I22" s="776"/>
      <c r="J22" s="776"/>
      <c r="K22" s="776"/>
      <c r="L22" s="776"/>
    </row>
    <row r="23" spans="1:12">
      <c r="A23" s="776"/>
      <c r="B23" s="776"/>
      <c r="C23" s="776"/>
      <c r="D23" s="776"/>
      <c r="E23" s="776"/>
      <c r="F23" s="776"/>
      <c r="G23" s="776"/>
      <c r="H23" s="776"/>
      <c r="I23" s="776"/>
      <c r="J23" s="776"/>
      <c r="K23" s="776"/>
      <c r="L23" s="776"/>
    </row>
    <row r="24" spans="1:12">
      <c r="A24" s="776"/>
      <c r="B24" s="776"/>
      <c r="C24" s="776"/>
      <c r="D24" s="776"/>
      <c r="E24" s="776"/>
      <c r="F24" s="776"/>
      <c r="G24" s="776"/>
      <c r="H24" s="776"/>
      <c r="I24" s="776"/>
      <c r="J24" s="776"/>
      <c r="K24" s="776"/>
      <c r="L24" s="776"/>
    </row>
    <row r="25" spans="1:12">
      <c r="A25" s="776"/>
      <c r="B25" s="776"/>
      <c r="C25" s="776"/>
      <c r="D25" s="776"/>
      <c r="E25" s="776"/>
      <c r="F25" s="776"/>
      <c r="G25" s="776"/>
      <c r="H25" s="776"/>
      <c r="I25" s="776"/>
      <c r="J25" s="776"/>
      <c r="K25" s="776"/>
      <c r="L25" s="776"/>
    </row>
    <row r="26" spans="1:12">
      <c r="A26" s="776"/>
      <c r="B26" s="776"/>
      <c r="C26" s="776"/>
      <c r="D26" s="776"/>
      <c r="E26" s="776"/>
      <c r="F26" s="776"/>
      <c r="G26" s="776"/>
      <c r="H26" s="776"/>
      <c r="I26" s="776"/>
      <c r="J26" s="776"/>
      <c r="K26" s="776"/>
      <c r="L26" s="776"/>
    </row>
    <row r="27" spans="1:12">
      <c r="A27" s="776"/>
      <c r="B27" s="776"/>
      <c r="C27" s="776"/>
      <c r="D27" s="776"/>
      <c r="E27" s="776"/>
      <c r="F27" s="776"/>
      <c r="G27" s="776"/>
      <c r="H27" s="776"/>
      <c r="I27" s="776"/>
      <c r="J27" s="776"/>
      <c r="K27" s="776"/>
      <c r="L27" s="776"/>
    </row>
    <row r="28" spans="1:12">
      <c r="A28" s="776"/>
      <c r="B28" s="776"/>
      <c r="C28" s="776"/>
      <c r="D28" s="776"/>
      <c r="E28" s="776"/>
      <c r="F28" s="776"/>
      <c r="G28" s="776"/>
      <c r="H28" s="776"/>
      <c r="I28" s="776"/>
      <c r="J28" s="776"/>
      <c r="K28" s="776"/>
      <c r="L28" s="776"/>
    </row>
    <row r="29" spans="1:12">
      <c r="A29" s="776"/>
      <c r="B29" s="776"/>
      <c r="C29" s="776"/>
      <c r="D29" s="776"/>
      <c r="E29" s="776"/>
      <c r="F29" s="776"/>
      <c r="G29" s="776"/>
      <c r="H29" s="776"/>
      <c r="I29" s="776"/>
      <c r="J29" s="776"/>
      <c r="K29" s="776"/>
      <c r="L29" s="776"/>
    </row>
  </sheetData>
  <mergeCells count="17">
    <mergeCell ref="A26:L26"/>
    <mergeCell ref="A27:L27"/>
    <mergeCell ref="A28:L28"/>
    <mergeCell ref="A29:L29"/>
    <mergeCell ref="A24:L24"/>
    <mergeCell ref="A25:L25"/>
    <mergeCell ref="A3:L3"/>
    <mergeCell ref="A20:L20"/>
    <mergeCell ref="A21:L21"/>
    <mergeCell ref="A22:L22"/>
    <mergeCell ref="A23:L23"/>
    <mergeCell ref="H13:L13"/>
    <mergeCell ref="A15:L15"/>
    <mergeCell ref="A16:L16"/>
    <mergeCell ref="A17:L17"/>
    <mergeCell ref="A18:L18"/>
    <mergeCell ref="A19:L19"/>
  </mergeCells>
  <conditionalFormatting sqref="A1:G2">
    <cfRule type="cellIs" dxfId="27" priority="3" operator="equal">
      <formula>0</formula>
    </cfRule>
  </conditionalFormatting>
  <hyperlinks>
    <hyperlink ref="L2" location="පටුන!A1" display="පටුන වෙත" xr:uid="{0E21896A-C298-480C-891E-480BB5BD6351}"/>
  </hyperlinks>
  <pageMargins left="0.7" right="0.7" top="0.75" bottom="0.75" header="0.3" footer="0.3"/>
  <pageSetup paperSize="9" scale="94" fitToHeight="0" orientation="landscape" r:id="rId1"/>
  <headerFooter>
    <oddHeader>&amp;L&amp;"Calibri"&amp;10&amp;K000000 [Limited Sharing]&amp;1#_x000D_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E8BFA-8BA0-498F-9E57-04CA798B9A5C}">
  <sheetPr>
    <pageSetUpPr fitToPage="1"/>
  </sheetPr>
  <dimension ref="A1:XFD55"/>
  <sheetViews>
    <sheetView zoomScale="85" zoomScaleNormal="85" workbookViewId="0">
      <selection activeCell="K9" sqref="K9"/>
    </sheetView>
  </sheetViews>
  <sheetFormatPr defaultColWidth="9.140625" defaultRowHeight="15"/>
  <cols>
    <col min="1" max="1" width="44.85546875" style="412" customWidth="1"/>
    <col min="2" max="2" width="14.140625" style="412" customWidth="1"/>
    <col min="3" max="3" width="14.85546875" style="412" customWidth="1"/>
    <col min="4" max="4" width="14" style="412" customWidth="1"/>
    <col min="5" max="5" width="14.5703125" style="412" customWidth="1"/>
    <col min="6" max="7" width="15" style="412" customWidth="1"/>
    <col min="8" max="16384" width="9.140625" style="412"/>
  </cols>
  <sheetData>
    <row r="1" spans="1:7" s="420" customFormat="1" ht="18.75">
      <c r="A1" s="421" t="s">
        <v>408</v>
      </c>
      <c r="G1" s="422" t="s">
        <v>709</v>
      </c>
    </row>
    <row r="2" spans="1:7" s="420" customFormat="1" ht="18.75">
      <c r="A2" s="421"/>
      <c r="G2" s="337" t="s">
        <v>407</v>
      </c>
    </row>
    <row r="3" spans="1:7" s="420" customFormat="1" ht="18.75">
      <c r="A3" s="778" t="s">
        <v>615</v>
      </c>
      <c r="B3" s="778"/>
      <c r="C3" s="778"/>
      <c r="D3" s="778"/>
      <c r="E3" s="778"/>
      <c r="F3" s="778"/>
    </row>
    <row r="4" spans="1:7">
      <c r="F4" s="409" t="s">
        <v>573</v>
      </c>
    </row>
    <row r="5" spans="1:7">
      <c r="A5" s="643" t="s">
        <v>614</v>
      </c>
      <c r="B5" s="644">
        <v>2019</v>
      </c>
      <c r="C5" s="644">
        <v>2020</v>
      </c>
      <c r="D5" s="644">
        <v>2021</v>
      </c>
      <c r="E5" s="644">
        <v>2022</v>
      </c>
      <c r="F5" s="644">
        <v>2023</v>
      </c>
      <c r="G5" s="644" t="s">
        <v>613</v>
      </c>
    </row>
    <row r="6" spans="1:7">
      <c r="A6" s="647" t="s">
        <v>612</v>
      </c>
      <c r="B6" s="418">
        <v>1469867</v>
      </c>
      <c r="C6" s="418">
        <v>1601482</v>
      </c>
      <c r="D6" s="418">
        <v>1895340</v>
      </c>
      <c r="E6" s="418">
        <v>3611552</v>
      </c>
      <c r="F6" s="418">
        <v>3816950</v>
      </c>
      <c r="G6" s="418">
        <f>SUM(G7:G15)</f>
        <v>3773452.8</v>
      </c>
    </row>
    <row r="7" spans="1:7">
      <c r="A7" s="648" t="s">
        <v>611</v>
      </c>
      <c r="B7" s="416">
        <v>802047</v>
      </c>
      <c r="C7" s="416">
        <v>865457</v>
      </c>
      <c r="D7" s="416">
        <v>1052418</v>
      </c>
      <c r="E7" s="416">
        <v>2049154</v>
      </c>
      <c r="F7" s="416">
        <v>2018389</v>
      </c>
      <c r="G7" s="416">
        <v>1974376.5</v>
      </c>
    </row>
    <row r="8" spans="1:7">
      <c r="A8" s="648" t="s">
        <v>610</v>
      </c>
      <c r="B8" s="416">
        <v>127</v>
      </c>
      <c r="C8" s="416">
        <v>1659</v>
      </c>
      <c r="D8" s="416">
        <v>6346</v>
      </c>
      <c r="E8" s="416">
        <v>24535</v>
      </c>
      <c r="F8" s="416">
        <v>29718</v>
      </c>
      <c r="G8" s="416">
        <v>42559.9</v>
      </c>
    </row>
    <row r="9" spans="1:7">
      <c r="A9" s="648" t="s">
        <v>609</v>
      </c>
      <c r="B9" s="416">
        <v>27509</v>
      </c>
      <c r="C9" s="416">
        <v>26810</v>
      </c>
      <c r="D9" s="416">
        <v>23913</v>
      </c>
      <c r="E9" s="416">
        <v>37055</v>
      </c>
      <c r="F9" s="416">
        <v>30176</v>
      </c>
      <c r="G9" s="416">
        <v>23044.6</v>
      </c>
    </row>
    <row r="10" spans="1:7">
      <c r="A10" s="648" t="s">
        <v>608</v>
      </c>
      <c r="B10" s="416">
        <v>45769</v>
      </c>
      <c r="C10" s="416">
        <v>56757</v>
      </c>
      <c r="D10" s="416">
        <v>104444</v>
      </c>
      <c r="E10" s="416">
        <v>317507</v>
      </c>
      <c r="F10" s="416">
        <v>322032</v>
      </c>
      <c r="G10" s="416">
        <v>307999.5</v>
      </c>
    </row>
    <row r="11" spans="1:7">
      <c r="A11" s="648" t="s">
        <v>607</v>
      </c>
      <c r="B11" s="416">
        <v>541074</v>
      </c>
      <c r="C11" s="416">
        <v>593238</v>
      </c>
      <c r="D11" s="416">
        <v>645476</v>
      </c>
      <c r="E11" s="416">
        <v>1076448</v>
      </c>
      <c r="F11" s="416">
        <v>1096485</v>
      </c>
      <c r="G11" s="416">
        <v>1043603.5</v>
      </c>
    </row>
    <row r="12" spans="1:7">
      <c r="A12" s="648" t="s">
        <v>606</v>
      </c>
      <c r="B12" s="416">
        <v>29417</v>
      </c>
      <c r="C12" s="416">
        <v>32153</v>
      </c>
      <c r="D12" s="416">
        <v>34186</v>
      </c>
      <c r="E12" s="416">
        <v>58254</v>
      </c>
      <c r="F12" s="416">
        <v>53812</v>
      </c>
      <c r="G12" s="416">
        <v>49403.199999999997</v>
      </c>
    </row>
    <row r="13" spans="1:7">
      <c r="A13" s="648" t="s">
        <v>605</v>
      </c>
      <c r="B13" s="416">
        <v>3480</v>
      </c>
      <c r="C13" s="416">
        <v>3722</v>
      </c>
      <c r="D13" s="416">
        <v>3472</v>
      </c>
      <c r="E13" s="416">
        <v>5566</v>
      </c>
      <c r="F13" s="416">
        <v>4830</v>
      </c>
      <c r="G13" s="416">
        <v>3820.8</v>
      </c>
    </row>
    <row r="14" spans="1:7">
      <c r="A14" s="648" t="s">
        <v>604</v>
      </c>
      <c r="B14" s="416">
        <v>20443</v>
      </c>
      <c r="C14" s="416">
        <v>21686</v>
      </c>
      <c r="D14" s="416">
        <v>25085</v>
      </c>
      <c r="E14" s="416">
        <v>43035</v>
      </c>
      <c r="F14" s="416">
        <v>40731</v>
      </c>
      <c r="G14" s="416">
        <v>37891</v>
      </c>
    </row>
    <row r="15" spans="1:7">
      <c r="A15" s="648" t="s">
        <v>603</v>
      </c>
      <c r="B15" s="419"/>
      <c r="C15" s="419"/>
      <c r="D15" s="419"/>
      <c r="E15" s="419"/>
      <c r="F15" s="416">
        <v>220776</v>
      </c>
      <c r="G15" s="416">
        <v>290753.8</v>
      </c>
    </row>
    <row r="16" spans="1:7">
      <c r="A16" s="647" t="s">
        <v>602</v>
      </c>
      <c r="B16" s="418">
        <v>4731416</v>
      </c>
      <c r="C16" s="418">
        <v>4450698</v>
      </c>
      <c r="D16" s="418">
        <v>4621618</v>
      </c>
      <c r="E16" s="418">
        <v>8846603</v>
      </c>
      <c r="F16" s="418">
        <v>7827145</v>
      </c>
      <c r="G16" s="418">
        <f>10429043.5578803-G6</f>
        <v>6655590.7578802994</v>
      </c>
    </row>
    <row r="17" spans="1:7">
      <c r="A17" s="648" t="s">
        <v>601</v>
      </c>
      <c r="B17" s="416">
        <v>4854</v>
      </c>
      <c r="C17" s="416">
        <v>4502</v>
      </c>
      <c r="D17" s="416">
        <v>4212</v>
      </c>
      <c r="E17" s="416">
        <v>6634</v>
      </c>
      <c r="F17" s="416">
        <v>6026</v>
      </c>
      <c r="G17" s="416">
        <v>5004.1000000000004</v>
      </c>
    </row>
    <row r="18" spans="1:7">
      <c r="A18" s="648" t="s">
        <v>600</v>
      </c>
      <c r="B18" s="416">
        <v>796919</v>
      </c>
      <c r="C18" s="416">
        <v>932681</v>
      </c>
      <c r="D18" s="416">
        <v>1139972</v>
      </c>
      <c r="E18" s="416">
        <v>2506020</v>
      </c>
      <c r="F18" s="416">
        <v>2227347</v>
      </c>
      <c r="G18" s="416">
        <f>SUM(G19:G23)</f>
        <v>2156753.4</v>
      </c>
    </row>
    <row r="19" spans="1:7">
      <c r="A19" s="649" t="s">
        <v>599</v>
      </c>
      <c r="B19" s="416">
        <v>476565</v>
      </c>
      <c r="C19" s="416">
        <v>528403</v>
      </c>
      <c r="D19" s="416">
        <v>549807</v>
      </c>
      <c r="E19" s="416">
        <v>1464185</v>
      </c>
      <c r="F19" s="416">
        <v>1299808</v>
      </c>
      <c r="G19" s="416">
        <v>1222097</v>
      </c>
    </row>
    <row r="20" spans="1:7">
      <c r="A20" s="649" t="s">
        <v>598</v>
      </c>
      <c r="B20" s="416">
        <v>2601</v>
      </c>
      <c r="C20" s="416">
        <v>2859</v>
      </c>
      <c r="D20" s="416">
        <v>3144</v>
      </c>
      <c r="E20" s="416">
        <v>5219</v>
      </c>
      <c r="F20" s="416">
        <v>4567</v>
      </c>
      <c r="G20" s="416">
        <v>4009.3</v>
      </c>
    </row>
    <row r="21" spans="1:7">
      <c r="A21" s="649" t="s">
        <v>597</v>
      </c>
      <c r="B21" s="416">
        <v>136118</v>
      </c>
      <c r="C21" s="416">
        <v>121806</v>
      </c>
      <c r="D21" s="416">
        <v>116211</v>
      </c>
      <c r="E21" s="416">
        <v>194325</v>
      </c>
      <c r="F21" s="416">
        <v>173353</v>
      </c>
      <c r="G21" s="416">
        <v>179107.8</v>
      </c>
    </row>
    <row r="22" spans="1:7">
      <c r="A22" s="649" t="s">
        <v>596</v>
      </c>
      <c r="B22" s="417" t="s">
        <v>99</v>
      </c>
      <c r="C22" s="417" t="s">
        <v>99</v>
      </c>
      <c r="D22" s="417">
        <v>25290</v>
      </c>
      <c r="E22" s="417">
        <v>44702</v>
      </c>
      <c r="F22" s="417">
        <v>39878</v>
      </c>
      <c r="G22" s="417">
        <v>36019.699999999997</v>
      </c>
    </row>
    <row r="23" spans="1:7">
      <c r="A23" s="649" t="s">
        <v>595</v>
      </c>
      <c r="B23" s="416">
        <v>181634</v>
      </c>
      <c r="C23" s="416">
        <v>279612</v>
      </c>
      <c r="D23" s="416">
        <v>445521</v>
      </c>
      <c r="E23" s="416">
        <v>797589</v>
      </c>
      <c r="F23" s="416">
        <v>709741</v>
      </c>
      <c r="G23" s="416">
        <v>715519.6</v>
      </c>
    </row>
    <row r="24" spans="1:7">
      <c r="A24" s="648" t="s">
        <v>594</v>
      </c>
      <c r="B24" s="416">
        <v>62823</v>
      </c>
      <c r="C24" s="416">
        <v>38584.400000000001</v>
      </c>
      <c r="D24" s="416">
        <v>43178.2</v>
      </c>
      <c r="E24" s="416">
        <v>79751</v>
      </c>
      <c r="F24" s="416">
        <v>76172.399999999994</v>
      </c>
      <c r="G24" s="416">
        <v>65410.8</v>
      </c>
    </row>
    <row r="25" spans="1:7">
      <c r="A25" s="648" t="s">
        <v>593</v>
      </c>
      <c r="B25" s="416">
        <v>43113</v>
      </c>
      <c r="C25" s="416">
        <v>45091</v>
      </c>
      <c r="D25" s="416">
        <v>41878</v>
      </c>
      <c r="E25" s="416">
        <v>71427</v>
      </c>
      <c r="F25" s="416">
        <v>66224</v>
      </c>
      <c r="G25" s="416">
        <v>56222.2</v>
      </c>
    </row>
    <row r="26" spans="1:7">
      <c r="A26" s="648" t="s">
        <v>592</v>
      </c>
      <c r="B26" s="416">
        <v>156077</v>
      </c>
      <c r="C26" s="416">
        <v>154512</v>
      </c>
      <c r="D26" s="416">
        <v>166031</v>
      </c>
      <c r="E26" s="416">
        <v>625004</v>
      </c>
      <c r="F26" s="416">
        <v>442613</v>
      </c>
      <c r="G26" s="416">
        <f>SUM(G27:G29)</f>
        <v>399789.7</v>
      </c>
    </row>
    <row r="27" spans="1:7">
      <c r="A27" s="649" t="s">
        <v>591</v>
      </c>
      <c r="B27" s="416">
        <v>3002</v>
      </c>
      <c r="C27" s="416">
        <v>7983</v>
      </c>
      <c r="D27" s="416">
        <v>162753</v>
      </c>
      <c r="E27" s="416">
        <v>492689</v>
      </c>
      <c r="F27" s="416">
        <v>282143</v>
      </c>
      <c r="G27" s="416">
        <v>254845.7</v>
      </c>
    </row>
    <row r="28" spans="1:7">
      <c r="A28" s="649" t="s">
        <v>590</v>
      </c>
      <c r="B28" s="416">
        <v>153075</v>
      </c>
      <c r="C28" s="416">
        <v>146530</v>
      </c>
      <c r="D28" s="416">
        <v>3277</v>
      </c>
      <c r="E28" s="416">
        <v>5227</v>
      </c>
      <c r="F28" s="416">
        <v>4662.5</v>
      </c>
      <c r="G28" s="416">
        <v>4211.3999999999996</v>
      </c>
    </row>
    <row r="29" spans="1:7">
      <c r="A29" s="649" t="s">
        <v>589</v>
      </c>
      <c r="B29" s="417" t="s">
        <v>99</v>
      </c>
      <c r="C29" s="417" t="s">
        <v>99</v>
      </c>
      <c r="D29" s="417" t="s">
        <v>99</v>
      </c>
      <c r="E29" s="568">
        <v>127088.5</v>
      </c>
      <c r="F29" s="417">
        <v>155807</v>
      </c>
      <c r="G29" s="417">
        <v>140732.6</v>
      </c>
    </row>
    <row r="30" spans="1:7">
      <c r="A30" s="648" t="s">
        <v>588</v>
      </c>
      <c r="B30" s="416">
        <v>617973</v>
      </c>
      <c r="C30" s="416">
        <v>659260</v>
      </c>
      <c r="D30" s="416">
        <v>621587</v>
      </c>
      <c r="E30" s="416">
        <v>977336</v>
      </c>
      <c r="F30" s="416">
        <v>817664</v>
      </c>
      <c r="G30" s="416">
        <v>677278.9</v>
      </c>
    </row>
    <row r="31" spans="1:7">
      <c r="A31" s="648" t="s">
        <v>587</v>
      </c>
      <c r="B31" s="416">
        <v>13146</v>
      </c>
      <c r="C31" s="416">
        <v>14866</v>
      </c>
      <c r="D31" s="416">
        <v>18565</v>
      </c>
      <c r="E31" s="416">
        <v>34761</v>
      </c>
      <c r="F31" s="416">
        <v>30887</v>
      </c>
      <c r="G31" s="416">
        <v>27840.9</v>
      </c>
    </row>
    <row r="32" spans="1:7">
      <c r="A32" s="648" t="s">
        <v>586</v>
      </c>
      <c r="B32" s="416">
        <v>1986</v>
      </c>
      <c r="C32" s="416">
        <v>1767</v>
      </c>
      <c r="D32" s="416">
        <v>1605</v>
      </c>
      <c r="E32" s="416">
        <v>2730</v>
      </c>
      <c r="F32" s="416">
        <v>2435</v>
      </c>
      <c r="G32" s="416">
        <v>2199.6</v>
      </c>
    </row>
    <row r="33" spans="1:16384" s="412" customFormat="1">
      <c r="A33" s="648" t="s">
        <v>585</v>
      </c>
      <c r="B33" s="416">
        <v>23725</v>
      </c>
      <c r="C33" s="416">
        <v>24085</v>
      </c>
      <c r="D33" s="416">
        <v>27426</v>
      </c>
      <c r="E33" s="416">
        <v>50493</v>
      </c>
      <c r="F33" s="416">
        <v>47956</v>
      </c>
      <c r="G33" s="416">
        <v>48958.7</v>
      </c>
    </row>
    <row r="34" spans="1:16384" s="412" customFormat="1">
      <c r="A34" s="648" t="s">
        <v>584</v>
      </c>
      <c r="B34" s="416">
        <v>33739</v>
      </c>
      <c r="C34" s="416">
        <v>20631.5</v>
      </c>
      <c r="D34" s="416">
        <v>17808.2</v>
      </c>
      <c r="E34" s="416">
        <v>30837.200000000001</v>
      </c>
      <c r="F34" s="416">
        <v>27509.3</v>
      </c>
      <c r="G34" s="416">
        <v>24847.7</v>
      </c>
    </row>
    <row r="35" spans="1:16384" s="412" customFormat="1">
      <c r="A35" s="648" t="s">
        <v>667</v>
      </c>
      <c r="B35" s="416">
        <v>2977062</v>
      </c>
      <c r="C35" s="416">
        <v>2554718.1041216007</v>
      </c>
      <c r="D35" s="416">
        <v>2539356.1133595989</v>
      </c>
      <c r="E35" s="416">
        <v>4461611.2030973593</v>
      </c>
      <c r="F35" s="416">
        <v>4082310.5624134</v>
      </c>
      <c r="G35" s="416">
        <f>G16-G17-G18-G24-G25-G26-G30-G31-G32-G33-G34</f>
        <v>3191284.7578802998</v>
      </c>
    </row>
    <row r="36" spans="1:16384" s="412" customFormat="1">
      <c r="A36" s="648" t="s">
        <v>583</v>
      </c>
      <c r="B36" s="416">
        <v>2531493</v>
      </c>
      <c r="C36" s="416">
        <v>2203279</v>
      </c>
      <c r="D36" s="416">
        <v>2243049</v>
      </c>
      <c r="E36" s="416">
        <v>3921587</v>
      </c>
      <c r="F36" s="416">
        <v>3498371</v>
      </c>
      <c r="G36" s="416">
        <v>2725388.6224402594</v>
      </c>
    </row>
    <row r="37" spans="1:16384" s="412" customFormat="1">
      <c r="A37" s="650" t="s">
        <v>565</v>
      </c>
      <c r="B37" s="651">
        <v>6201283</v>
      </c>
      <c r="C37" s="651">
        <v>6052179</v>
      </c>
      <c r="D37" s="651">
        <v>6516958</v>
      </c>
      <c r="E37" s="651">
        <v>12458155</v>
      </c>
      <c r="F37" s="651">
        <v>11644094</v>
      </c>
      <c r="G37" s="651">
        <f>+G16+G6</f>
        <v>10429043.557880299</v>
      </c>
    </row>
    <row r="38" spans="1:16384" s="412" customFormat="1" ht="22.5" customHeight="1">
      <c r="B38" s="777" t="s">
        <v>650</v>
      </c>
      <c r="C38" s="777"/>
      <c r="D38" s="777"/>
      <c r="E38" s="777"/>
      <c r="F38" s="777"/>
    </row>
    <row r="39" spans="1:16384" s="412" customFormat="1" ht="7.5" customHeight="1">
      <c r="E39" s="781" t="s">
        <v>564</v>
      </c>
      <c r="F39" s="781"/>
    </row>
    <row r="40" spans="1:16384" s="412" customFormat="1">
      <c r="A40" s="782"/>
      <c r="B40" s="782"/>
      <c r="C40" s="782"/>
      <c r="D40" s="782"/>
      <c r="E40" s="782"/>
      <c r="F40" s="782"/>
    </row>
    <row r="41" spans="1:16384" s="412" customFormat="1" ht="90" customHeight="1">
      <c r="A41" s="768" t="s">
        <v>733</v>
      </c>
      <c r="B41" s="768"/>
      <c r="C41" s="768"/>
      <c r="D41" s="768"/>
      <c r="E41" s="768"/>
      <c r="F41" s="768"/>
      <c r="G41" s="768"/>
      <c r="H41" s="545"/>
      <c r="I41" s="545"/>
      <c r="J41" s="545"/>
      <c r="K41" s="545"/>
      <c r="L41" s="545"/>
      <c r="M41" s="780"/>
      <c r="N41" s="780"/>
      <c r="O41" s="780"/>
      <c r="P41" s="780"/>
      <c r="Q41" s="780"/>
      <c r="R41" s="780"/>
      <c r="S41" s="780"/>
      <c r="T41" s="780"/>
      <c r="U41" s="780"/>
      <c r="V41" s="780"/>
      <c r="W41" s="780"/>
      <c r="X41" s="780"/>
      <c r="Y41" s="780"/>
      <c r="Z41" s="780"/>
      <c r="AA41" s="780"/>
      <c r="AB41" s="780"/>
      <c r="AC41" s="780"/>
      <c r="AD41" s="780"/>
      <c r="AE41" s="780"/>
      <c r="AF41" s="780"/>
      <c r="AG41" s="780"/>
      <c r="AH41" s="780"/>
      <c r="AI41" s="780"/>
      <c r="AJ41" s="780"/>
      <c r="AK41" s="780"/>
      <c r="AL41" s="780"/>
      <c r="AM41" s="780"/>
      <c r="AN41" s="780"/>
      <c r="AO41" s="780"/>
      <c r="AP41" s="780"/>
      <c r="AQ41" s="780"/>
      <c r="AR41" s="780"/>
      <c r="AS41" s="780"/>
      <c r="AT41" s="780"/>
      <c r="AU41" s="780"/>
      <c r="AV41" s="780"/>
      <c r="AW41" s="780"/>
      <c r="AX41" s="780"/>
      <c r="AY41" s="780"/>
      <c r="AZ41" s="780"/>
      <c r="BA41" s="780"/>
      <c r="BB41" s="780"/>
      <c r="BC41" s="780"/>
      <c r="BD41" s="780"/>
      <c r="BE41" s="780"/>
      <c r="BF41" s="780"/>
      <c r="BG41" s="780"/>
      <c r="BH41" s="780"/>
      <c r="BI41" s="780"/>
      <c r="BJ41" s="780"/>
      <c r="BK41" s="780"/>
      <c r="BL41" s="780"/>
      <c r="BM41" s="780"/>
      <c r="BN41" s="780"/>
      <c r="BO41" s="780"/>
      <c r="BP41" s="780"/>
      <c r="BQ41" s="780"/>
      <c r="BR41" s="780"/>
      <c r="BS41" s="780"/>
      <c r="BT41" s="780"/>
      <c r="BU41" s="780"/>
      <c r="BV41" s="780"/>
      <c r="BW41" s="780"/>
      <c r="BX41" s="780"/>
      <c r="BY41" s="780"/>
      <c r="BZ41" s="780"/>
      <c r="CA41" s="780"/>
      <c r="CB41" s="780"/>
      <c r="CC41" s="780"/>
      <c r="CD41" s="780"/>
      <c r="CE41" s="780"/>
      <c r="CF41" s="780"/>
      <c r="CG41" s="780"/>
      <c r="CH41" s="780"/>
      <c r="CI41" s="780"/>
      <c r="CJ41" s="780"/>
      <c r="CK41" s="780"/>
      <c r="CL41" s="780"/>
      <c r="CM41" s="780"/>
      <c r="CN41" s="780"/>
      <c r="CO41" s="780"/>
      <c r="CP41" s="780"/>
      <c r="CQ41" s="780"/>
      <c r="CR41" s="780"/>
      <c r="CS41" s="780"/>
      <c r="CT41" s="780"/>
      <c r="CU41" s="780"/>
      <c r="CV41" s="780"/>
      <c r="CW41" s="780"/>
      <c r="CX41" s="780"/>
      <c r="CY41" s="780"/>
      <c r="CZ41" s="780"/>
      <c r="DA41" s="780"/>
      <c r="DB41" s="780"/>
      <c r="DC41" s="780"/>
      <c r="DD41" s="780"/>
      <c r="DE41" s="780"/>
      <c r="DF41" s="780"/>
      <c r="DG41" s="780"/>
      <c r="DH41" s="780"/>
      <c r="DI41" s="780"/>
      <c r="DJ41" s="780"/>
      <c r="DK41" s="780"/>
      <c r="DL41" s="780"/>
      <c r="DM41" s="780"/>
      <c r="DN41" s="780"/>
      <c r="DO41" s="780"/>
      <c r="DP41" s="780"/>
      <c r="DQ41" s="780"/>
      <c r="DR41" s="780"/>
      <c r="DS41" s="780"/>
      <c r="DT41" s="780"/>
      <c r="DU41" s="780"/>
      <c r="DV41" s="780"/>
      <c r="DW41" s="780"/>
      <c r="DX41" s="780"/>
      <c r="DY41" s="780"/>
      <c r="DZ41" s="780"/>
      <c r="EA41" s="780"/>
      <c r="EB41" s="780"/>
      <c r="EC41" s="780"/>
      <c r="ED41" s="780"/>
      <c r="EE41" s="780"/>
      <c r="EF41" s="780"/>
      <c r="EG41" s="780"/>
      <c r="EH41" s="780"/>
      <c r="EI41" s="780"/>
      <c r="EJ41" s="780"/>
      <c r="EK41" s="780"/>
      <c r="EL41" s="780"/>
      <c r="EM41" s="780"/>
      <c r="EN41" s="780"/>
      <c r="EO41" s="780"/>
      <c r="EP41" s="780"/>
      <c r="EQ41" s="780"/>
      <c r="ER41" s="780"/>
      <c r="ES41" s="780"/>
      <c r="ET41" s="780"/>
      <c r="EU41" s="780"/>
      <c r="EV41" s="780"/>
      <c r="EW41" s="780"/>
      <c r="EX41" s="780"/>
      <c r="EY41" s="780"/>
      <c r="EZ41" s="780"/>
      <c r="FA41" s="780"/>
      <c r="FB41" s="780"/>
      <c r="FC41" s="780"/>
      <c r="FD41" s="780"/>
      <c r="FE41" s="780"/>
      <c r="FF41" s="780"/>
      <c r="FG41" s="780"/>
      <c r="FH41" s="780"/>
      <c r="FI41" s="780"/>
      <c r="FJ41" s="780"/>
      <c r="FK41" s="780"/>
      <c r="FL41" s="780"/>
      <c r="FM41" s="780"/>
      <c r="FN41" s="780"/>
      <c r="FO41" s="780"/>
      <c r="FP41" s="780"/>
      <c r="FQ41" s="780"/>
      <c r="FR41" s="780"/>
      <c r="FS41" s="780"/>
      <c r="FT41" s="780"/>
      <c r="FU41" s="780"/>
      <c r="FV41" s="780"/>
      <c r="FW41" s="780"/>
      <c r="FX41" s="780"/>
      <c r="FY41" s="780"/>
      <c r="FZ41" s="780"/>
      <c r="GA41" s="780"/>
      <c r="GB41" s="780"/>
      <c r="GC41" s="780"/>
      <c r="GD41" s="780"/>
      <c r="GE41" s="780"/>
      <c r="GF41" s="780"/>
      <c r="GG41" s="780"/>
      <c r="GH41" s="780"/>
      <c r="GI41" s="780"/>
      <c r="GJ41" s="780"/>
      <c r="GK41" s="780"/>
      <c r="GL41" s="780"/>
      <c r="GM41" s="780"/>
      <c r="GN41" s="780"/>
      <c r="GO41" s="780"/>
      <c r="GP41" s="780"/>
      <c r="GQ41" s="780"/>
      <c r="GR41" s="780"/>
      <c r="GS41" s="780"/>
      <c r="GT41" s="780"/>
      <c r="GU41" s="780"/>
      <c r="GV41" s="780"/>
      <c r="GW41" s="780"/>
      <c r="GX41" s="780"/>
      <c r="GY41" s="780"/>
      <c r="GZ41" s="780"/>
      <c r="HA41" s="780"/>
      <c r="HB41" s="780"/>
      <c r="HC41" s="780"/>
      <c r="HD41" s="780"/>
      <c r="HE41" s="780"/>
      <c r="HF41" s="780"/>
      <c r="HG41" s="780"/>
      <c r="HH41" s="780"/>
      <c r="HI41" s="780"/>
      <c r="HJ41" s="780"/>
      <c r="HK41" s="780"/>
      <c r="HL41" s="780"/>
      <c r="HM41" s="780"/>
      <c r="HN41" s="780"/>
      <c r="HO41" s="780"/>
      <c r="HP41" s="780"/>
      <c r="HQ41" s="780"/>
      <c r="HR41" s="780"/>
      <c r="HS41" s="780"/>
      <c r="HT41" s="780"/>
      <c r="HU41" s="780"/>
      <c r="HV41" s="780"/>
      <c r="HW41" s="780"/>
      <c r="HX41" s="780"/>
      <c r="HY41" s="780"/>
      <c r="HZ41" s="780"/>
      <c r="IA41" s="780"/>
      <c r="IB41" s="780"/>
      <c r="IC41" s="780"/>
      <c r="ID41" s="780"/>
      <c r="IE41" s="780"/>
      <c r="IF41" s="780"/>
      <c r="IG41" s="780"/>
      <c r="IH41" s="780"/>
      <c r="II41" s="780"/>
      <c r="IJ41" s="780"/>
      <c r="IK41" s="780"/>
      <c r="IL41" s="780"/>
      <c r="IM41" s="780"/>
      <c r="IN41" s="780"/>
      <c r="IO41" s="780"/>
      <c r="IP41" s="780"/>
      <c r="IQ41" s="780"/>
      <c r="IR41" s="780"/>
      <c r="IS41" s="780"/>
      <c r="IT41" s="780"/>
      <c r="IU41" s="780"/>
      <c r="IV41" s="780"/>
      <c r="IW41" s="780"/>
      <c r="IX41" s="780"/>
      <c r="IY41" s="780"/>
      <c r="IZ41" s="780"/>
      <c r="JA41" s="780"/>
      <c r="JB41" s="780"/>
      <c r="JC41" s="780"/>
      <c r="JD41" s="780"/>
      <c r="JE41" s="780"/>
      <c r="JF41" s="780"/>
      <c r="JG41" s="780"/>
      <c r="JH41" s="780"/>
      <c r="JI41" s="780"/>
      <c r="JJ41" s="780"/>
      <c r="JK41" s="780"/>
      <c r="JL41" s="780"/>
      <c r="JM41" s="780"/>
      <c r="JN41" s="780"/>
      <c r="JO41" s="780"/>
      <c r="JP41" s="780"/>
      <c r="JQ41" s="780"/>
      <c r="JR41" s="780"/>
      <c r="JS41" s="780"/>
      <c r="JT41" s="780"/>
      <c r="JU41" s="780"/>
      <c r="JV41" s="780"/>
      <c r="JW41" s="780"/>
      <c r="JX41" s="780"/>
      <c r="JY41" s="780"/>
      <c r="JZ41" s="780"/>
      <c r="KA41" s="780"/>
      <c r="KB41" s="780"/>
      <c r="KC41" s="780"/>
      <c r="KD41" s="780"/>
      <c r="KE41" s="780"/>
      <c r="KF41" s="780"/>
      <c r="KG41" s="780"/>
      <c r="KH41" s="780"/>
      <c r="KI41" s="780"/>
      <c r="KJ41" s="780"/>
      <c r="KK41" s="780"/>
      <c r="KL41" s="780"/>
      <c r="KM41" s="780"/>
      <c r="KN41" s="780"/>
      <c r="KO41" s="780"/>
      <c r="KP41" s="780"/>
      <c r="KQ41" s="780"/>
      <c r="KR41" s="780"/>
      <c r="KS41" s="780"/>
      <c r="KT41" s="780"/>
      <c r="KU41" s="780"/>
      <c r="KV41" s="780"/>
      <c r="KW41" s="780"/>
      <c r="KX41" s="780"/>
      <c r="KY41" s="780"/>
      <c r="KZ41" s="780"/>
      <c r="LA41" s="780"/>
      <c r="LB41" s="780"/>
      <c r="LC41" s="780"/>
      <c r="LD41" s="780"/>
      <c r="LE41" s="780"/>
      <c r="LF41" s="780"/>
      <c r="LG41" s="780"/>
      <c r="LH41" s="780"/>
      <c r="LI41" s="780"/>
      <c r="LJ41" s="780"/>
      <c r="LK41" s="780"/>
      <c r="LL41" s="780"/>
      <c r="LM41" s="780"/>
      <c r="LN41" s="780"/>
      <c r="LO41" s="780"/>
      <c r="LP41" s="780"/>
      <c r="LQ41" s="780"/>
      <c r="LR41" s="780"/>
      <c r="LS41" s="780"/>
      <c r="LT41" s="780"/>
      <c r="LU41" s="780"/>
      <c r="LV41" s="780"/>
      <c r="LW41" s="780"/>
      <c r="LX41" s="780"/>
      <c r="LY41" s="780"/>
      <c r="LZ41" s="780"/>
      <c r="MA41" s="780"/>
      <c r="MB41" s="780"/>
      <c r="MC41" s="780"/>
      <c r="MD41" s="780"/>
      <c r="ME41" s="780"/>
      <c r="MF41" s="780"/>
      <c r="MG41" s="780"/>
      <c r="MH41" s="780"/>
      <c r="MI41" s="780"/>
      <c r="MJ41" s="780"/>
      <c r="MK41" s="780"/>
      <c r="ML41" s="780"/>
      <c r="MM41" s="780"/>
      <c r="MN41" s="780"/>
      <c r="MO41" s="780"/>
      <c r="MP41" s="780"/>
      <c r="MQ41" s="780"/>
      <c r="MR41" s="780"/>
      <c r="MS41" s="780"/>
      <c r="MT41" s="780"/>
      <c r="MU41" s="780"/>
      <c r="MV41" s="780"/>
      <c r="MW41" s="780"/>
      <c r="MX41" s="780"/>
      <c r="MY41" s="780"/>
      <c r="MZ41" s="780"/>
      <c r="NA41" s="780"/>
      <c r="NB41" s="780"/>
      <c r="NC41" s="780"/>
      <c r="ND41" s="780"/>
      <c r="NE41" s="780"/>
      <c r="NF41" s="780"/>
      <c r="NG41" s="780"/>
      <c r="NH41" s="780"/>
      <c r="NI41" s="780"/>
      <c r="NJ41" s="780"/>
      <c r="NK41" s="780"/>
      <c r="NL41" s="780"/>
      <c r="NM41" s="780"/>
      <c r="NN41" s="780"/>
      <c r="NO41" s="780"/>
      <c r="NP41" s="780"/>
      <c r="NQ41" s="780"/>
      <c r="NR41" s="780"/>
      <c r="NS41" s="780"/>
      <c r="NT41" s="780"/>
      <c r="NU41" s="780"/>
      <c r="NV41" s="780"/>
      <c r="NW41" s="780"/>
      <c r="NX41" s="780"/>
      <c r="NY41" s="780"/>
      <c r="NZ41" s="780"/>
      <c r="OA41" s="780"/>
      <c r="OB41" s="780"/>
      <c r="OC41" s="780"/>
      <c r="OD41" s="780"/>
      <c r="OE41" s="780"/>
      <c r="OF41" s="780"/>
      <c r="OG41" s="780"/>
      <c r="OH41" s="780"/>
      <c r="OI41" s="780"/>
      <c r="OJ41" s="780"/>
      <c r="OK41" s="780"/>
      <c r="OL41" s="780"/>
      <c r="OM41" s="780"/>
      <c r="ON41" s="780"/>
      <c r="OO41" s="780"/>
      <c r="OP41" s="780"/>
      <c r="OQ41" s="780"/>
      <c r="OR41" s="780"/>
      <c r="OS41" s="780"/>
      <c r="OT41" s="780"/>
      <c r="OU41" s="780"/>
      <c r="OV41" s="780"/>
      <c r="OW41" s="780"/>
      <c r="OX41" s="780"/>
      <c r="OY41" s="780"/>
      <c r="OZ41" s="780"/>
      <c r="PA41" s="780"/>
      <c r="PB41" s="780"/>
      <c r="PC41" s="780"/>
      <c r="PD41" s="780"/>
      <c r="PE41" s="780"/>
      <c r="PF41" s="780"/>
      <c r="PG41" s="780"/>
      <c r="PH41" s="780"/>
      <c r="PI41" s="780"/>
      <c r="PJ41" s="780"/>
      <c r="PK41" s="780"/>
      <c r="PL41" s="780"/>
      <c r="PM41" s="780"/>
      <c r="PN41" s="780"/>
      <c r="PO41" s="780"/>
      <c r="PP41" s="780"/>
      <c r="PQ41" s="780"/>
      <c r="PR41" s="780"/>
      <c r="PS41" s="780"/>
      <c r="PT41" s="780"/>
      <c r="PU41" s="780"/>
      <c r="PV41" s="780"/>
      <c r="PW41" s="780"/>
      <c r="PX41" s="780"/>
      <c r="PY41" s="780"/>
      <c r="PZ41" s="780"/>
      <c r="QA41" s="780"/>
      <c r="QB41" s="780"/>
      <c r="QC41" s="780"/>
      <c r="QD41" s="780"/>
      <c r="QE41" s="780"/>
      <c r="QF41" s="780"/>
      <c r="QG41" s="780"/>
      <c r="QH41" s="780"/>
      <c r="QI41" s="780"/>
      <c r="QJ41" s="780"/>
      <c r="QK41" s="780"/>
      <c r="QL41" s="780"/>
      <c r="QM41" s="780"/>
      <c r="QN41" s="780"/>
      <c r="QO41" s="780"/>
      <c r="QP41" s="780"/>
      <c r="QQ41" s="780"/>
      <c r="QR41" s="780"/>
      <c r="QS41" s="780"/>
      <c r="QT41" s="780"/>
      <c r="QU41" s="780"/>
      <c r="QV41" s="780"/>
      <c r="QW41" s="780"/>
      <c r="QX41" s="780"/>
      <c r="QY41" s="780"/>
      <c r="QZ41" s="780"/>
      <c r="RA41" s="780"/>
      <c r="RB41" s="780"/>
      <c r="RC41" s="780"/>
      <c r="RD41" s="780"/>
      <c r="RE41" s="780"/>
      <c r="RF41" s="780"/>
      <c r="RG41" s="780"/>
      <c r="RH41" s="780"/>
      <c r="RI41" s="780"/>
      <c r="RJ41" s="780"/>
      <c r="RK41" s="780"/>
      <c r="RL41" s="780"/>
      <c r="RM41" s="780"/>
      <c r="RN41" s="780"/>
      <c r="RO41" s="780"/>
      <c r="RP41" s="780"/>
      <c r="RQ41" s="780"/>
      <c r="RR41" s="780"/>
      <c r="RS41" s="780"/>
      <c r="RT41" s="780"/>
      <c r="RU41" s="780"/>
      <c r="RV41" s="780"/>
      <c r="RW41" s="780"/>
      <c r="RX41" s="780"/>
      <c r="RY41" s="780"/>
      <c r="RZ41" s="780"/>
      <c r="SA41" s="780"/>
      <c r="SB41" s="780"/>
      <c r="SC41" s="780"/>
      <c r="SD41" s="780"/>
      <c r="SE41" s="780"/>
      <c r="SF41" s="780"/>
      <c r="SG41" s="780"/>
      <c r="SH41" s="780"/>
      <c r="SI41" s="780"/>
      <c r="SJ41" s="780"/>
      <c r="SK41" s="780"/>
      <c r="SL41" s="780"/>
      <c r="SM41" s="780"/>
      <c r="SN41" s="780"/>
      <c r="SO41" s="780"/>
      <c r="SP41" s="780"/>
      <c r="SQ41" s="780"/>
      <c r="SR41" s="780"/>
      <c r="SS41" s="780"/>
      <c r="ST41" s="780"/>
      <c r="SU41" s="780"/>
      <c r="SV41" s="780"/>
      <c r="SW41" s="780"/>
      <c r="SX41" s="780"/>
      <c r="SY41" s="780"/>
      <c r="SZ41" s="780"/>
      <c r="TA41" s="780"/>
      <c r="TB41" s="780"/>
      <c r="TC41" s="780"/>
      <c r="TD41" s="780"/>
      <c r="TE41" s="780"/>
      <c r="TF41" s="780"/>
      <c r="TG41" s="780"/>
      <c r="TH41" s="780"/>
      <c r="TI41" s="780"/>
      <c r="TJ41" s="780"/>
      <c r="TK41" s="780"/>
      <c r="TL41" s="780"/>
      <c r="TM41" s="780"/>
      <c r="TN41" s="780"/>
      <c r="TO41" s="780"/>
      <c r="TP41" s="780"/>
      <c r="TQ41" s="780"/>
      <c r="TR41" s="780"/>
      <c r="TS41" s="780"/>
      <c r="TT41" s="780"/>
      <c r="TU41" s="780"/>
      <c r="TV41" s="780"/>
      <c r="TW41" s="780"/>
      <c r="TX41" s="780"/>
      <c r="TY41" s="780"/>
      <c r="TZ41" s="780"/>
      <c r="UA41" s="780"/>
      <c r="UB41" s="780"/>
      <c r="UC41" s="780"/>
      <c r="UD41" s="780"/>
      <c r="UE41" s="780"/>
      <c r="UF41" s="780"/>
      <c r="UG41" s="780"/>
      <c r="UH41" s="780"/>
      <c r="UI41" s="780"/>
      <c r="UJ41" s="780"/>
      <c r="UK41" s="780"/>
      <c r="UL41" s="780"/>
      <c r="UM41" s="780"/>
      <c r="UN41" s="780"/>
      <c r="UO41" s="780"/>
      <c r="UP41" s="780"/>
      <c r="UQ41" s="780"/>
      <c r="UR41" s="780"/>
      <c r="US41" s="780"/>
      <c r="UT41" s="780"/>
      <c r="UU41" s="780"/>
      <c r="UV41" s="780"/>
      <c r="UW41" s="780"/>
      <c r="UX41" s="780"/>
      <c r="UY41" s="780"/>
      <c r="UZ41" s="780"/>
      <c r="VA41" s="780"/>
      <c r="VB41" s="780"/>
      <c r="VC41" s="780"/>
      <c r="VD41" s="780"/>
      <c r="VE41" s="780"/>
      <c r="VF41" s="780"/>
      <c r="VG41" s="780"/>
      <c r="VH41" s="780"/>
      <c r="VI41" s="780"/>
      <c r="VJ41" s="780"/>
      <c r="VK41" s="780"/>
      <c r="VL41" s="780"/>
      <c r="VM41" s="780"/>
      <c r="VN41" s="780"/>
      <c r="VO41" s="780"/>
      <c r="VP41" s="780"/>
      <c r="VQ41" s="780"/>
      <c r="VR41" s="780"/>
      <c r="VS41" s="780"/>
      <c r="VT41" s="780"/>
      <c r="VU41" s="780"/>
      <c r="VV41" s="780"/>
      <c r="VW41" s="780"/>
      <c r="VX41" s="780"/>
      <c r="VY41" s="780"/>
      <c r="VZ41" s="780"/>
      <c r="WA41" s="780"/>
      <c r="WB41" s="780"/>
      <c r="WC41" s="780"/>
      <c r="WD41" s="780"/>
      <c r="WE41" s="780"/>
      <c r="WF41" s="780"/>
      <c r="WG41" s="780"/>
      <c r="WH41" s="780"/>
      <c r="WI41" s="780"/>
      <c r="WJ41" s="780"/>
      <c r="WK41" s="780"/>
      <c r="WL41" s="780"/>
      <c r="WM41" s="780"/>
      <c r="WN41" s="780"/>
      <c r="WO41" s="780"/>
      <c r="WP41" s="780"/>
      <c r="WQ41" s="780"/>
      <c r="WR41" s="780"/>
      <c r="WS41" s="780"/>
      <c r="WT41" s="780"/>
      <c r="WU41" s="780"/>
      <c r="WV41" s="780"/>
      <c r="WW41" s="780"/>
      <c r="WX41" s="780"/>
      <c r="WY41" s="780"/>
      <c r="WZ41" s="780"/>
      <c r="XA41" s="780"/>
      <c r="XB41" s="780"/>
      <c r="XC41" s="780"/>
      <c r="XD41" s="780"/>
      <c r="XE41" s="780"/>
      <c r="XF41" s="780"/>
      <c r="XG41" s="780"/>
      <c r="XH41" s="780"/>
      <c r="XI41" s="780"/>
      <c r="XJ41" s="780"/>
      <c r="XK41" s="780"/>
      <c r="XL41" s="780"/>
      <c r="XM41" s="780"/>
      <c r="XN41" s="780"/>
      <c r="XO41" s="780"/>
      <c r="XP41" s="780"/>
      <c r="XQ41" s="780"/>
      <c r="XR41" s="780"/>
      <c r="XS41" s="780"/>
      <c r="XT41" s="780"/>
      <c r="XU41" s="780"/>
      <c r="XV41" s="780"/>
      <c r="XW41" s="780"/>
      <c r="XX41" s="780"/>
      <c r="XY41" s="780"/>
      <c r="XZ41" s="780"/>
      <c r="YA41" s="780"/>
      <c r="YB41" s="780"/>
      <c r="YC41" s="780"/>
      <c r="YD41" s="780"/>
      <c r="YE41" s="780"/>
      <c r="YF41" s="780"/>
      <c r="YG41" s="780"/>
      <c r="YH41" s="780"/>
      <c r="YI41" s="780"/>
      <c r="YJ41" s="780"/>
      <c r="YK41" s="780"/>
      <c r="YL41" s="780"/>
      <c r="YM41" s="780"/>
      <c r="YN41" s="780"/>
      <c r="YO41" s="780"/>
      <c r="YP41" s="780"/>
      <c r="YQ41" s="780"/>
      <c r="YR41" s="780"/>
      <c r="YS41" s="780"/>
      <c r="YT41" s="780"/>
      <c r="YU41" s="780"/>
      <c r="YV41" s="780"/>
      <c r="YW41" s="780"/>
      <c r="YX41" s="780"/>
      <c r="YY41" s="780"/>
      <c r="YZ41" s="780"/>
      <c r="ZA41" s="780"/>
      <c r="ZB41" s="780"/>
      <c r="ZC41" s="780"/>
      <c r="ZD41" s="780"/>
      <c r="ZE41" s="780"/>
      <c r="ZF41" s="780"/>
      <c r="ZG41" s="780"/>
      <c r="ZH41" s="780"/>
      <c r="ZI41" s="780"/>
      <c r="ZJ41" s="780"/>
      <c r="ZK41" s="780"/>
      <c r="ZL41" s="780"/>
      <c r="ZM41" s="780"/>
      <c r="ZN41" s="780"/>
      <c r="ZO41" s="780"/>
      <c r="ZP41" s="780"/>
      <c r="ZQ41" s="780"/>
      <c r="ZR41" s="780"/>
      <c r="ZS41" s="780"/>
      <c r="ZT41" s="780"/>
      <c r="ZU41" s="780"/>
      <c r="ZV41" s="780"/>
      <c r="ZW41" s="780"/>
      <c r="ZX41" s="780"/>
      <c r="ZY41" s="780"/>
      <c r="ZZ41" s="780"/>
      <c r="AAA41" s="780"/>
      <c r="AAB41" s="780"/>
      <c r="AAC41" s="780"/>
      <c r="AAD41" s="780"/>
      <c r="AAE41" s="780"/>
      <c r="AAF41" s="780"/>
      <c r="AAG41" s="780"/>
      <c r="AAH41" s="780"/>
      <c r="AAI41" s="780"/>
      <c r="AAJ41" s="780"/>
      <c r="AAK41" s="780"/>
      <c r="AAL41" s="780"/>
      <c r="AAM41" s="780"/>
      <c r="AAN41" s="780"/>
      <c r="AAO41" s="780"/>
      <c r="AAP41" s="780"/>
      <c r="AAQ41" s="780"/>
      <c r="AAR41" s="780"/>
      <c r="AAS41" s="780"/>
      <c r="AAT41" s="780"/>
      <c r="AAU41" s="780"/>
      <c r="AAV41" s="780"/>
      <c r="AAW41" s="780"/>
      <c r="AAX41" s="780"/>
      <c r="AAY41" s="780"/>
      <c r="AAZ41" s="780"/>
      <c r="ABA41" s="780"/>
      <c r="ABB41" s="780"/>
      <c r="ABC41" s="780"/>
      <c r="ABD41" s="780"/>
      <c r="ABE41" s="780"/>
      <c r="ABF41" s="780"/>
      <c r="ABG41" s="780"/>
      <c r="ABH41" s="780"/>
      <c r="ABI41" s="780"/>
      <c r="ABJ41" s="780"/>
      <c r="ABK41" s="780"/>
      <c r="ABL41" s="780"/>
      <c r="ABM41" s="780"/>
      <c r="ABN41" s="780"/>
      <c r="ABO41" s="780"/>
      <c r="ABP41" s="780"/>
      <c r="ABQ41" s="780"/>
      <c r="ABR41" s="780"/>
      <c r="ABS41" s="780"/>
      <c r="ABT41" s="780"/>
      <c r="ABU41" s="780"/>
      <c r="ABV41" s="780"/>
      <c r="ABW41" s="780"/>
      <c r="ABX41" s="780"/>
      <c r="ABY41" s="780"/>
      <c r="ABZ41" s="780"/>
      <c r="ACA41" s="780"/>
      <c r="ACB41" s="780"/>
      <c r="ACC41" s="780"/>
      <c r="ACD41" s="780"/>
      <c r="ACE41" s="780"/>
      <c r="ACF41" s="780"/>
      <c r="ACG41" s="780"/>
      <c r="ACH41" s="780"/>
      <c r="ACI41" s="780"/>
      <c r="ACJ41" s="780"/>
      <c r="ACK41" s="780"/>
      <c r="ACL41" s="780"/>
      <c r="ACM41" s="780"/>
      <c r="ACN41" s="780"/>
      <c r="ACO41" s="780"/>
      <c r="ACP41" s="780"/>
      <c r="ACQ41" s="780"/>
      <c r="ACR41" s="780"/>
      <c r="ACS41" s="780"/>
      <c r="ACT41" s="780"/>
      <c r="ACU41" s="780"/>
      <c r="ACV41" s="780"/>
      <c r="ACW41" s="780"/>
      <c r="ACX41" s="780"/>
      <c r="ACY41" s="780"/>
      <c r="ACZ41" s="780"/>
      <c r="ADA41" s="780"/>
      <c r="ADB41" s="780"/>
      <c r="ADC41" s="780"/>
      <c r="ADD41" s="780"/>
      <c r="ADE41" s="780"/>
      <c r="ADF41" s="780"/>
      <c r="ADG41" s="780"/>
      <c r="ADH41" s="780"/>
      <c r="ADI41" s="780"/>
      <c r="ADJ41" s="780"/>
      <c r="ADK41" s="780"/>
      <c r="ADL41" s="780"/>
      <c r="ADM41" s="780"/>
      <c r="ADN41" s="780"/>
      <c r="ADO41" s="780"/>
      <c r="ADP41" s="780"/>
      <c r="ADQ41" s="780"/>
      <c r="ADR41" s="780"/>
      <c r="ADS41" s="780"/>
      <c r="ADT41" s="780"/>
      <c r="ADU41" s="780"/>
      <c r="ADV41" s="780"/>
      <c r="ADW41" s="780"/>
      <c r="ADX41" s="780"/>
      <c r="ADY41" s="780"/>
      <c r="ADZ41" s="780"/>
      <c r="AEA41" s="780"/>
      <c r="AEB41" s="780"/>
      <c r="AEC41" s="780"/>
      <c r="AED41" s="780"/>
      <c r="AEE41" s="780"/>
      <c r="AEF41" s="780"/>
      <c r="AEG41" s="780"/>
      <c r="AEH41" s="780"/>
      <c r="AEI41" s="780"/>
      <c r="AEJ41" s="780"/>
      <c r="AEK41" s="780"/>
      <c r="AEL41" s="780"/>
      <c r="AEM41" s="780"/>
      <c r="AEN41" s="780"/>
      <c r="AEO41" s="780"/>
      <c r="AEP41" s="780"/>
      <c r="AEQ41" s="780"/>
      <c r="AER41" s="780"/>
      <c r="AES41" s="780"/>
      <c r="AET41" s="780"/>
      <c r="AEU41" s="780"/>
      <c r="AEV41" s="780"/>
      <c r="AEW41" s="780"/>
      <c r="AEX41" s="780"/>
      <c r="AEY41" s="780"/>
      <c r="AEZ41" s="780"/>
      <c r="AFA41" s="780"/>
      <c r="AFB41" s="780"/>
      <c r="AFC41" s="780"/>
      <c r="AFD41" s="780"/>
      <c r="AFE41" s="780"/>
      <c r="AFF41" s="780"/>
      <c r="AFG41" s="780"/>
      <c r="AFH41" s="780"/>
      <c r="AFI41" s="780"/>
      <c r="AFJ41" s="780"/>
      <c r="AFK41" s="780"/>
      <c r="AFL41" s="780"/>
      <c r="AFM41" s="780"/>
      <c r="AFN41" s="780"/>
      <c r="AFO41" s="780"/>
      <c r="AFP41" s="780"/>
      <c r="AFQ41" s="780"/>
      <c r="AFR41" s="780"/>
      <c r="AFS41" s="780"/>
      <c r="AFT41" s="780"/>
      <c r="AFU41" s="780"/>
      <c r="AFV41" s="780"/>
      <c r="AFW41" s="780"/>
      <c r="AFX41" s="780"/>
      <c r="AFY41" s="780"/>
      <c r="AFZ41" s="780"/>
      <c r="AGA41" s="780"/>
      <c r="AGB41" s="780"/>
      <c r="AGC41" s="780"/>
      <c r="AGD41" s="780"/>
      <c r="AGE41" s="780"/>
      <c r="AGF41" s="780"/>
      <c r="AGG41" s="780"/>
      <c r="AGH41" s="780"/>
      <c r="AGI41" s="780"/>
      <c r="AGJ41" s="780"/>
      <c r="AGK41" s="780"/>
      <c r="AGL41" s="780"/>
      <c r="AGM41" s="780"/>
      <c r="AGN41" s="780"/>
      <c r="AGO41" s="780"/>
      <c r="AGP41" s="780"/>
      <c r="AGQ41" s="780"/>
      <c r="AGR41" s="780"/>
      <c r="AGS41" s="780"/>
      <c r="AGT41" s="780"/>
      <c r="AGU41" s="780"/>
      <c r="AGV41" s="780"/>
      <c r="AGW41" s="780"/>
      <c r="AGX41" s="780"/>
      <c r="AGY41" s="780"/>
      <c r="AGZ41" s="780"/>
      <c r="AHA41" s="780"/>
      <c r="AHB41" s="780"/>
      <c r="AHC41" s="780"/>
      <c r="AHD41" s="780"/>
      <c r="AHE41" s="780"/>
      <c r="AHF41" s="780"/>
      <c r="AHG41" s="780"/>
      <c r="AHH41" s="780"/>
      <c r="AHI41" s="780"/>
      <c r="AHJ41" s="780"/>
      <c r="AHK41" s="780"/>
      <c r="AHL41" s="780"/>
      <c r="AHM41" s="780"/>
      <c r="AHN41" s="780"/>
      <c r="AHO41" s="780"/>
      <c r="AHP41" s="780"/>
      <c r="AHQ41" s="780"/>
      <c r="AHR41" s="780"/>
      <c r="AHS41" s="780"/>
      <c r="AHT41" s="780"/>
      <c r="AHU41" s="780"/>
      <c r="AHV41" s="780"/>
      <c r="AHW41" s="780"/>
      <c r="AHX41" s="780"/>
      <c r="AHY41" s="780"/>
      <c r="AHZ41" s="780"/>
      <c r="AIA41" s="780"/>
      <c r="AIB41" s="780"/>
      <c r="AIC41" s="780"/>
      <c r="AID41" s="780"/>
      <c r="AIE41" s="780"/>
      <c r="AIF41" s="780"/>
      <c r="AIG41" s="780"/>
      <c r="AIH41" s="780"/>
      <c r="AII41" s="780"/>
      <c r="AIJ41" s="780"/>
      <c r="AIK41" s="780"/>
      <c r="AIL41" s="780"/>
      <c r="AIM41" s="780"/>
      <c r="AIN41" s="780"/>
      <c r="AIO41" s="780"/>
      <c r="AIP41" s="780"/>
      <c r="AIQ41" s="780"/>
      <c r="AIR41" s="780"/>
      <c r="AIS41" s="780"/>
      <c r="AIT41" s="780"/>
      <c r="AIU41" s="780"/>
      <c r="AIV41" s="780"/>
      <c r="AIW41" s="780"/>
      <c r="AIX41" s="780"/>
      <c r="AIY41" s="780"/>
      <c r="AIZ41" s="780"/>
      <c r="AJA41" s="780"/>
      <c r="AJB41" s="780"/>
      <c r="AJC41" s="780"/>
      <c r="AJD41" s="780"/>
      <c r="AJE41" s="780"/>
      <c r="AJF41" s="780"/>
      <c r="AJG41" s="780"/>
      <c r="AJH41" s="780"/>
      <c r="AJI41" s="780"/>
      <c r="AJJ41" s="780"/>
      <c r="AJK41" s="780"/>
      <c r="AJL41" s="780"/>
      <c r="AJM41" s="780"/>
      <c r="AJN41" s="780"/>
      <c r="AJO41" s="780"/>
      <c r="AJP41" s="780"/>
      <c r="AJQ41" s="780"/>
      <c r="AJR41" s="780"/>
      <c r="AJS41" s="780"/>
      <c r="AJT41" s="780"/>
      <c r="AJU41" s="780"/>
      <c r="AJV41" s="780"/>
      <c r="AJW41" s="780"/>
      <c r="AJX41" s="780"/>
      <c r="AJY41" s="780"/>
      <c r="AJZ41" s="780"/>
      <c r="AKA41" s="780"/>
      <c r="AKB41" s="780"/>
      <c r="AKC41" s="780"/>
      <c r="AKD41" s="780"/>
      <c r="AKE41" s="780"/>
      <c r="AKF41" s="780"/>
      <c r="AKG41" s="780"/>
      <c r="AKH41" s="780"/>
      <c r="AKI41" s="780"/>
      <c r="AKJ41" s="780"/>
      <c r="AKK41" s="780"/>
      <c r="AKL41" s="780"/>
      <c r="AKM41" s="780"/>
      <c r="AKN41" s="780"/>
      <c r="AKO41" s="780"/>
      <c r="AKP41" s="780"/>
      <c r="AKQ41" s="780"/>
      <c r="AKR41" s="780"/>
      <c r="AKS41" s="780"/>
      <c r="AKT41" s="780"/>
      <c r="AKU41" s="780"/>
      <c r="AKV41" s="780"/>
      <c r="AKW41" s="780"/>
      <c r="AKX41" s="780"/>
      <c r="AKY41" s="780"/>
      <c r="AKZ41" s="780"/>
      <c r="ALA41" s="780"/>
      <c r="ALB41" s="780"/>
      <c r="ALC41" s="780"/>
      <c r="ALD41" s="780"/>
      <c r="ALE41" s="780"/>
      <c r="ALF41" s="780"/>
      <c r="ALG41" s="780"/>
      <c r="ALH41" s="780"/>
      <c r="ALI41" s="780"/>
      <c r="ALJ41" s="780"/>
      <c r="ALK41" s="780"/>
      <c r="ALL41" s="780"/>
      <c r="ALM41" s="780"/>
      <c r="ALN41" s="780"/>
      <c r="ALO41" s="780"/>
      <c r="ALP41" s="780"/>
      <c r="ALQ41" s="780"/>
      <c r="ALR41" s="780"/>
      <c r="ALS41" s="780"/>
      <c r="ALT41" s="780"/>
      <c r="ALU41" s="780"/>
      <c r="ALV41" s="780"/>
      <c r="ALW41" s="780"/>
      <c r="ALX41" s="780"/>
      <c r="ALY41" s="780"/>
      <c r="ALZ41" s="780"/>
      <c r="AMA41" s="780"/>
      <c r="AMB41" s="780"/>
      <c r="AMC41" s="780"/>
      <c r="AMD41" s="780"/>
      <c r="AME41" s="780"/>
      <c r="AMF41" s="780"/>
      <c r="AMG41" s="780"/>
      <c r="AMH41" s="780"/>
      <c r="AMI41" s="780"/>
      <c r="AMJ41" s="780"/>
      <c r="AMK41" s="780"/>
      <c r="AML41" s="780"/>
      <c r="AMM41" s="780"/>
      <c r="AMN41" s="780"/>
      <c r="AMO41" s="780"/>
      <c r="AMP41" s="780"/>
      <c r="AMQ41" s="780"/>
      <c r="AMR41" s="780"/>
      <c r="AMS41" s="780"/>
      <c r="AMT41" s="780"/>
      <c r="AMU41" s="780"/>
      <c r="AMV41" s="780"/>
      <c r="AMW41" s="780"/>
      <c r="AMX41" s="780"/>
      <c r="AMY41" s="780"/>
      <c r="AMZ41" s="780"/>
      <c r="ANA41" s="780"/>
      <c r="ANB41" s="780"/>
      <c r="ANC41" s="780"/>
      <c r="AND41" s="780"/>
      <c r="ANE41" s="780"/>
      <c r="ANF41" s="780"/>
      <c r="ANG41" s="780"/>
      <c r="ANH41" s="780"/>
      <c r="ANI41" s="780"/>
      <c r="ANJ41" s="780"/>
      <c r="ANK41" s="780"/>
      <c r="ANL41" s="780"/>
      <c r="ANM41" s="780"/>
      <c r="ANN41" s="780"/>
      <c r="ANO41" s="780"/>
      <c r="ANP41" s="780"/>
      <c r="ANQ41" s="780"/>
      <c r="ANR41" s="780"/>
      <c r="ANS41" s="780"/>
      <c r="ANT41" s="780"/>
      <c r="ANU41" s="780"/>
      <c r="ANV41" s="780"/>
      <c r="ANW41" s="780"/>
      <c r="ANX41" s="780"/>
      <c r="ANY41" s="780"/>
      <c r="ANZ41" s="780"/>
      <c r="AOA41" s="780"/>
      <c r="AOB41" s="780"/>
      <c r="AOC41" s="780"/>
      <c r="AOD41" s="780"/>
      <c r="AOE41" s="780"/>
      <c r="AOF41" s="780"/>
      <c r="AOG41" s="780"/>
      <c r="AOH41" s="780"/>
      <c r="AOI41" s="780"/>
      <c r="AOJ41" s="780"/>
      <c r="AOK41" s="780"/>
      <c r="AOL41" s="780"/>
      <c r="AOM41" s="780"/>
      <c r="AON41" s="780"/>
      <c r="AOO41" s="780"/>
      <c r="AOP41" s="780"/>
      <c r="AOQ41" s="780"/>
      <c r="AOR41" s="780"/>
      <c r="AOS41" s="780"/>
      <c r="AOT41" s="780"/>
      <c r="AOU41" s="780"/>
      <c r="AOV41" s="780"/>
      <c r="AOW41" s="780"/>
      <c r="AOX41" s="780"/>
      <c r="AOY41" s="780"/>
      <c r="AOZ41" s="780"/>
      <c r="APA41" s="780"/>
      <c r="APB41" s="780"/>
      <c r="APC41" s="780"/>
      <c r="APD41" s="780"/>
      <c r="APE41" s="780"/>
      <c r="APF41" s="780"/>
      <c r="APG41" s="780"/>
      <c r="APH41" s="780"/>
      <c r="API41" s="780"/>
      <c r="APJ41" s="780"/>
      <c r="APK41" s="780"/>
      <c r="APL41" s="780"/>
      <c r="APM41" s="780"/>
      <c r="APN41" s="780"/>
      <c r="APO41" s="780"/>
      <c r="APP41" s="780"/>
      <c r="APQ41" s="780"/>
      <c r="APR41" s="780"/>
      <c r="APS41" s="780"/>
      <c r="APT41" s="780"/>
      <c r="APU41" s="780"/>
      <c r="APV41" s="780"/>
      <c r="APW41" s="780"/>
      <c r="APX41" s="780"/>
      <c r="APY41" s="780"/>
      <c r="APZ41" s="780"/>
      <c r="AQA41" s="780"/>
      <c r="AQB41" s="780"/>
      <c r="AQC41" s="780"/>
      <c r="AQD41" s="780"/>
      <c r="AQE41" s="780"/>
      <c r="AQF41" s="780"/>
      <c r="AQG41" s="780"/>
      <c r="AQH41" s="780"/>
      <c r="AQI41" s="780"/>
      <c r="AQJ41" s="780"/>
      <c r="AQK41" s="780"/>
      <c r="AQL41" s="780"/>
      <c r="AQM41" s="780"/>
      <c r="AQN41" s="780"/>
      <c r="AQO41" s="780"/>
      <c r="AQP41" s="780"/>
      <c r="AQQ41" s="780"/>
      <c r="AQR41" s="780"/>
      <c r="AQS41" s="780"/>
      <c r="AQT41" s="780"/>
      <c r="AQU41" s="780"/>
      <c r="AQV41" s="780"/>
      <c r="AQW41" s="780"/>
      <c r="AQX41" s="780"/>
      <c r="AQY41" s="780"/>
      <c r="AQZ41" s="780"/>
      <c r="ARA41" s="780"/>
      <c r="ARB41" s="780"/>
      <c r="ARC41" s="780"/>
      <c r="ARD41" s="780"/>
      <c r="ARE41" s="780"/>
      <c r="ARF41" s="780"/>
      <c r="ARG41" s="780"/>
      <c r="ARH41" s="780"/>
      <c r="ARI41" s="780"/>
      <c r="ARJ41" s="780"/>
      <c r="ARK41" s="780"/>
      <c r="ARL41" s="780"/>
      <c r="ARM41" s="780"/>
      <c r="ARN41" s="780"/>
      <c r="ARO41" s="780"/>
      <c r="ARP41" s="780"/>
      <c r="ARQ41" s="780"/>
      <c r="ARR41" s="780"/>
      <c r="ARS41" s="780"/>
      <c r="ART41" s="780"/>
      <c r="ARU41" s="780"/>
      <c r="ARV41" s="780"/>
      <c r="ARW41" s="780"/>
      <c r="ARX41" s="780"/>
      <c r="ARY41" s="780"/>
      <c r="ARZ41" s="780"/>
      <c r="ASA41" s="780"/>
      <c r="ASB41" s="780"/>
      <c r="ASC41" s="780"/>
      <c r="ASD41" s="780"/>
      <c r="ASE41" s="780"/>
      <c r="ASF41" s="780"/>
      <c r="ASG41" s="780"/>
      <c r="ASH41" s="780"/>
      <c r="ASI41" s="780"/>
      <c r="ASJ41" s="780"/>
      <c r="ASK41" s="780"/>
      <c r="ASL41" s="780"/>
      <c r="ASM41" s="780"/>
      <c r="ASN41" s="780"/>
      <c r="ASO41" s="780"/>
      <c r="ASP41" s="780"/>
      <c r="ASQ41" s="780"/>
      <c r="ASR41" s="780"/>
      <c r="ASS41" s="780"/>
      <c r="AST41" s="780"/>
      <c r="ASU41" s="780"/>
      <c r="ASV41" s="780"/>
      <c r="ASW41" s="780"/>
      <c r="ASX41" s="780"/>
      <c r="ASY41" s="780"/>
      <c r="ASZ41" s="780"/>
      <c r="ATA41" s="780"/>
      <c r="ATB41" s="780"/>
      <c r="ATC41" s="780"/>
      <c r="ATD41" s="780"/>
      <c r="ATE41" s="780"/>
      <c r="ATF41" s="780"/>
      <c r="ATG41" s="780"/>
      <c r="ATH41" s="780"/>
      <c r="ATI41" s="780"/>
      <c r="ATJ41" s="780"/>
      <c r="ATK41" s="780"/>
      <c r="ATL41" s="780"/>
      <c r="ATM41" s="780"/>
      <c r="ATN41" s="780"/>
      <c r="ATO41" s="780"/>
      <c r="ATP41" s="780"/>
      <c r="ATQ41" s="780"/>
      <c r="ATR41" s="780"/>
      <c r="ATS41" s="780"/>
      <c r="ATT41" s="780"/>
      <c r="ATU41" s="780"/>
      <c r="ATV41" s="780"/>
      <c r="ATW41" s="780"/>
      <c r="ATX41" s="780"/>
      <c r="ATY41" s="780"/>
      <c r="ATZ41" s="780"/>
      <c r="AUA41" s="780"/>
      <c r="AUB41" s="780"/>
      <c r="AUC41" s="780"/>
      <c r="AUD41" s="780"/>
      <c r="AUE41" s="780"/>
      <c r="AUF41" s="780"/>
      <c r="AUG41" s="780"/>
      <c r="AUH41" s="780"/>
      <c r="AUI41" s="780"/>
      <c r="AUJ41" s="780"/>
      <c r="AUK41" s="780"/>
      <c r="AUL41" s="780"/>
      <c r="AUM41" s="780"/>
      <c r="AUN41" s="780"/>
      <c r="AUO41" s="780"/>
      <c r="AUP41" s="780"/>
      <c r="AUQ41" s="780"/>
      <c r="AUR41" s="780"/>
      <c r="AUS41" s="780"/>
      <c r="AUT41" s="780"/>
      <c r="AUU41" s="780"/>
      <c r="AUV41" s="780"/>
      <c r="AUW41" s="780"/>
      <c r="AUX41" s="780"/>
      <c r="AUY41" s="780"/>
      <c r="AUZ41" s="780"/>
      <c r="AVA41" s="780"/>
      <c r="AVB41" s="780"/>
      <c r="AVC41" s="780"/>
      <c r="AVD41" s="780"/>
      <c r="AVE41" s="780"/>
      <c r="AVF41" s="780"/>
      <c r="AVG41" s="780"/>
      <c r="AVH41" s="780"/>
      <c r="AVI41" s="780"/>
      <c r="AVJ41" s="780"/>
      <c r="AVK41" s="780"/>
      <c r="AVL41" s="780"/>
      <c r="AVM41" s="780"/>
      <c r="AVN41" s="780"/>
      <c r="AVO41" s="780"/>
      <c r="AVP41" s="780"/>
      <c r="AVQ41" s="780"/>
      <c r="AVR41" s="780"/>
      <c r="AVS41" s="780"/>
      <c r="AVT41" s="780"/>
      <c r="AVU41" s="780"/>
      <c r="AVV41" s="780"/>
      <c r="AVW41" s="780"/>
      <c r="AVX41" s="780"/>
      <c r="AVY41" s="780"/>
      <c r="AVZ41" s="780"/>
      <c r="AWA41" s="780"/>
      <c r="AWB41" s="780"/>
      <c r="AWC41" s="780"/>
      <c r="AWD41" s="780"/>
      <c r="AWE41" s="780"/>
      <c r="AWF41" s="780"/>
      <c r="AWG41" s="780"/>
      <c r="AWH41" s="780"/>
      <c r="AWI41" s="780"/>
      <c r="AWJ41" s="780"/>
      <c r="AWK41" s="780"/>
      <c r="AWL41" s="780"/>
      <c r="AWM41" s="780"/>
      <c r="AWN41" s="780"/>
      <c r="AWO41" s="780"/>
      <c r="AWP41" s="780"/>
      <c r="AWQ41" s="780"/>
      <c r="AWR41" s="780"/>
      <c r="AWS41" s="780"/>
      <c r="AWT41" s="780"/>
      <c r="AWU41" s="780"/>
      <c r="AWV41" s="780"/>
      <c r="AWW41" s="780"/>
      <c r="AWX41" s="780"/>
      <c r="AWY41" s="780"/>
      <c r="AWZ41" s="780"/>
      <c r="AXA41" s="780"/>
      <c r="AXB41" s="780"/>
      <c r="AXC41" s="780"/>
      <c r="AXD41" s="780"/>
      <c r="AXE41" s="780"/>
      <c r="AXF41" s="780"/>
      <c r="AXG41" s="780"/>
      <c r="AXH41" s="780"/>
      <c r="AXI41" s="780"/>
      <c r="AXJ41" s="780"/>
      <c r="AXK41" s="780"/>
      <c r="AXL41" s="780"/>
      <c r="AXM41" s="780"/>
      <c r="AXN41" s="780"/>
      <c r="AXO41" s="780"/>
      <c r="AXP41" s="780"/>
      <c r="AXQ41" s="780"/>
      <c r="AXR41" s="780"/>
      <c r="AXS41" s="780"/>
      <c r="AXT41" s="780"/>
      <c r="AXU41" s="780"/>
      <c r="AXV41" s="780"/>
      <c r="AXW41" s="780"/>
      <c r="AXX41" s="780"/>
      <c r="AXY41" s="780"/>
      <c r="AXZ41" s="780"/>
      <c r="AYA41" s="780"/>
      <c r="AYB41" s="780"/>
      <c r="AYC41" s="780"/>
      <c r="AYD41" s="780"/>
      <c r="AYE41" s="780"/>
      <c r="AYF41" s="780"/>
      <c r="AYG41" s="780"/>
      <c r="AYH41" s="780"/>
      <c r="AYI41" s="780"/>
      <c r="AYJ41" s="780"/>
      <c r="AYK41" s="780"/>
      <c r="AYL41" s="780"/>
      <c r="AYM41" s="780"/>
      <c r="AYN41" s="780"/>
      <c r="AYO41" s="780"/>
      <c r="AYP41" s="780"/>
      <c r="AYQ41" s="780"/>
      <c r="AYR41" s="780"/>
      <c r="AYS41" s="780"/>
      <c r="AYT41" s="780"/>
      <c r="AYU41" s="780"/>
      <c r="AYV41" s="780"/>
      <c r="AYW41" s="780"/>
      <c r="AYX41" s="780"/>
      <c r="AYY41" s="780"/>
      <c r="AYZ41" s="780"/>
      <c r="AZA41" s="780"/>
      <c r="AZB41" s="780"/>
      <c r="AZC41" s="780"/>
      <c r="AZD41" s="780"/>
      <c r="AZE41" s="780"/>
      <c r="AZF41" s="780"/>
      <c r="AZG41" s="780"/>
      <c r="AZH41" s="780"/>
      <c r="AZI41" s="780"/>
      <c r="AZJ41" s="780"/>
      <c r="AZK41" s="780"/>
      <c r="AZL41" s="780"/>
      <c r="AZM41" s="780"/>
      <c r="AZN41" s="780"/>
      <c r="AZO41" s="780"/>
      <c r="AZP41" s="780"/>
      <c r="AZQ41" s="780"/>
      <c r="AZR41" s="780"/>
      <c r="AZS41" s="780"/>
      <c r="AZT41" s="780"/>
      <c r="AZU41" s="780"/>
      <c r="AZV41" s="780"/>
      <c r="AZW41" s="780"/>
      <c r="AZX41" s="780"/>
      <c r="AZY41" s="780"/>
      <c r="AZZ41" s="780"/>
      <c r="BAA41" s="780"/>
      <c r="BAB41" s="780"/>
      <c r="BAC41" s="780"/>
      <c r="BAD41" s="780"/>
      <c r="BAE41" s="780"/>
      <c r="BAF41" s="780"/>
      <c r="BAG41" s="780"/>
      <c r="BAH41" s="780"/>
      <c r="BAI41" s="780"/>
      <c r="BAJ41" s="780"/>
      <c r="BAK41" s="780"/>
      <c r="BAL41" s="780"/>
      <c r="BAM41" s="780"/>
      <c r="BAN41" s="780"/>
      <c r="BAO41" s="780"/>
      <c r="BAP41" s="780"/>
      <c r="BAQ41" s="780"/>
      <c r="BAR41" s="780"/>
      <c r="BAS41" s="780"/>
      <c r="BAT41" s="780"/>
      <c r="BAU41" s="780"/>
      <c r="BAV41" s="780"/>
      <c r="BAW41" s="780"/>
      <c r="BAX41" s="780"/>
      <c r="BAY41" s="780"/>
      <c r="BAZ41" s="780"/>
      <c r="BBA41" s="780"/>
      <c r="BBB41" s="780"/>
      <c r="BBC41" s="780"/>
      <c r="BBD41" s="780"/>
      <c r="BBE41" s="780"/>
      <c r="BBF41" s="780"/>
      <c r="BBG41" s="780"/>
      <c r="BBH41" s="780"/>
      <c r="BBI41" s="780"/>
      <c r="BBJ41" s="780"/>
      <c r="BBK41" s="780"/>
      <c r="BBL41" s="780"/>
      <c r="BBM41" s="780"/>
      <c r="BBN41" s="780"/>
      <c r="BBO41" s="780"/>
      <c r="BBP41" s="780"/>
      <c r="BBQ41" s="780"/>
      <c r="BBR41" s="780"/>
      <c r="BBS41" s="780"/>
      <c r="BBT41" s="780"/>
      <c r="BBU41" s="780"/>
      <c r="BBV41" s="780"/>
      <c r="BBW41" s="780"/>
      <c r="BBX41" s="780"/>
      <c r="BBY41" s="780"/>
      <c r="BBZ41" s="780"/>
      <c r="BCA41" s="780"/>
      <c r="BCB41" s="780"/>
      <c r="BCC41" s="780"/>
      <c r="BCD41" s="780"/>
      <c r="BCE41" s="780"/>
      <c r="BCF41" s="780"/>
      <c r="BCG41" s="780"/>
      <c r="BCH41" s="780"/>
      <c r="BCI41" s="780"/>
      <c r="BCJ41" s="780"/>
      <c r="BCK41" s="780"/>
      <c r="BCL41" s="780"/>
      <c r="BCM41" s="780"/>
      <c r="BCN41" s="780"/>
      <c r="BCO41" s="780"/>
      <c r="BCP41" s="780"/>
      <c r="BCQ41" s="780"/>
      <c r="BCR41" s="780"/>
      <c r="BCS41" s="780"/>
      <c r="BCT41" s="780"/>
      <c r="BCU41" s="780"/>
      <c r="BCV41" s="780"/>
      <c r="BCW41" s="780"/>
      <c r="BCX41" s="780"/>
      <c r="BCY41" s="780"/>
      <c r="BCZ41" s="780"/>
      <c r="BDA41" s="780"/>
      <c r="BDB41" s="780"/>
      <c r="BDC41" s="780"/>
      <c r="BDD41" s="780"/>
      <c r="BDE41" s="780"/>
      <c r="BDF41" s="780"/>
      <c r="BDG41" s="780"/>
      <c r="BDH41" s="780"/>
      <c r="BDI41" s="780"/>
      <c r="BDJ41" s="780"/>
      <c r="BDK41" s="780"/>
      <c r="BDL41" s="780"/>
      <c r="BDM41" s="780"/>
      <c r="BDN41" s="780"/>
      <c r="BDO41" s="780"/>
      <c r="BDP41" s="780"/>
      <c r="BDQ41" s="780"/>
      <c r="BDR41" s="780"/>
      <c r="BDS41" s="780"/>
      <c r="BDT41" s="780"/>
      <c r="BDU41" s="780"/>
      <c r="BDV41" s="780"/>
      <c r="BDW41" s="780"/>
      <c r="BDX41" s="780"/>
      <c r="BDY41" s="780"/>
      <c r="BDZ41" s="780"/>
      <c r="BEA41" s="780"/>
      <c r="BEB41" s="780"/>
      <c r="BEC41" s="780"/>
      <c r="BED41" s="780"/>
      <c r="BEE41" s="780"/>
      <c r="BEF41" s="780"/>
      <c r="BEG41" s="780"/>
      <c r="BEH41" s="780"/>
      <c r="BEI41" s="780"/>
      <c r="BEJ41" s="780"/>
      <c r="BEK41" s="780"/>
      <c r="BEL41" s="780"/>
      <c r="BEM41" s="780"/>
      <c r="BEN41" s="780"/>
      <c r="BEO41" s="780"/>
      <c r="BEP41" s="780"/>
      <c r="BEQ41" s="780"/>
      <c r="BER41" s="780"/>
      <c r="BES41" s="780"/>
      <c r="BET41" s="780"/>
      <c r="BEU41" s="780"/>
      <c r="BEV41" s="780"/>
      <c r="BEW41" s="780"/>
      <c r="BEX41" s="780"/>
      <c r="BEY41" s="780"/>
      <c r="BEZ41" s="780"/>
      <c r="BFA41" s="780"/>
      <c r="BFB41" s="780"/>
      <c r="BFC41" s="780"/>
      <c r="BFD41" s="780"/>
      <c r="BFE41" s="780"/>
      <c r="BFF41" s="780"/>
      <c r="BFG41" s="780"/>
      <c r="BFH41" s="780"/>
      <c r="BFI41" s="780"/>
      <c r="BFJ41" s="780"/>
      <c r="BFK41" s="780"/>
      <c r="BFL41" s="780"/>
      <c r="BFM41" s="780"/>
      <c r="BFN41" s="780"/>
      <c r="BFO41" s="780"/>
      <c r="BFP41" s="780"/>
      <c r="BFQ41" s="780"/>
      <c r="BFR41" s="780"/>
      <c r="BFS41" s="780"/>
      <c r="BFT41" s="780"/>
      <c r="BFU41" s="780"/>
      <c r="BFV41" s="780"/>
      <c r="BFW41" s="780"/>
      <c r="BFX41" s="780"/>
      <c r="BFY41" s="780"/>
      <c r="BFZ41" s="780"/>
      <c r="BGA41" s="780"/>
      <c r="BGB41" s="780"/>
      <c r="BGC41" s="780"/>
      <c r="BGD41" s="780"/>
      <c r="BGE41" s="780"/>
      <c r="BGF41" s="780"/>
      <c r="BGG41" s="780"/>
      <c r="BGH41" s="780"/>
      <c r="BGI41" s="780"/>
      <c r="BGJ41" s="780"/>
      <c r="BGK41" s="780"/>
      <c r="BGL41" s="780"/>
      <c r="BGM41" s="780"/>
      <c r="BGN41" s="780"/>
      <c r="BGO41" s="780"/>
      <c r="BGP41" s="780"/>
      <c r="BGQ41" s="780"/>
      <c r="BGR41" s="780"/>
      <c r="BGS41" s="780"/>
      <c r="BGT41" s="780"/>
      <c r="BGU41" s="780"/>
      <c r="BGV41" s="780"/>
      <c r="BGW41" s="780"/>
      <c r="BGX41" s="780"/>
      <c r="BGY41" s="780"/>
      <c r="BGZ41" s="780"/>
      <c r="BHA41" s="780"/>
      <c r="BHB41" s="780"/>
      <c r="BHC41" s="780"/>
      <c r="BHD41" s="780"/>
      <c r="BHE41" s="780"/>
      <c r="BHF41" s="780"/>
      <c r="BHG41" s="780"/>
      <c r="BHH41" s="780"/>
      <c r="BHI41" s="780"/>
      <c r="BHJ41" s="780"/>
      <c r="BHK41" s="780"/>
      <c r="BHL41" s="780"/>
      <c r="BHM41" s="780"/>
      <c r="BHN41" s="780"/>
      <c r="BHO41" s="780"/>
      <c r="BHP41" s="780"/>
      <c r="BHQ41" s="780"/>
      <c r="BHR41" s="780"/>
      <c r="BHS41" s="780"/>
      <c r="BHT41" s="780"/>
      <c r="BHU41" s="780"/>
      <c r="BHV41" s="780"/>
      <c r="BHW41" s="780"/>
      <c r="BHX41" s="780"/>
      <c r="BHY41" s="780"/>
      <c r="BHZ41" s="780"/>
      <c r="BIA41" s="780"/>
      <c r="BIB41" s="780"/>
      <c r="BIC41" s="780"/>
      <c r="BID41" s="780"/>
      <c r="BIE41" s="780"/>
      <c r="BIF41" s="780"/>
      <c r="BIG41" s="780"/>
      <c r="BIH41" s="780"/>
      <c r="BII41" s="780"/>
      <c r="BIJ41" s="780"/>
      <c r="BIK41" s="780"/>
      <c r="BIL41" s="780"/>
      <c r="BIM41" s="780"/>
      <c r="BIN41" s="780"/>
      <c r="BIO41" s="780"/>
      <c r="BIP41" s="780"/>
      <c r="BIQ41" s="780"/>
      <c r="BIR41" s="780"/>
      <c r="BIS41" s="780"/>
      <c r="BIT41" s="780"/>
      <c r="BIU41" s="780"/>
      <c r="BIV41" s="780"/>
      <c r="BIW41" s="780"/>
      <c r="BIX41" s="780"/>
      <c r="BIY41" s="780"/>
      <c r="BIZ41" s="780"/>
      <c r="BJA41" s="780"/>
      <c r="BJB41" s="780"/>
      <c r="BJC41" s="780"/>
      <c r="BJD41" s="780"/>
      <c r="BJE41" s="780"/>
      <c r="BJF41" s="780"/>
      <c r="BJG41" s="780"/>
      <c r="BJH41" s="780"/>
      <c r="BJI41" s="780"/>
      <c r="BJJ41" s="780"/>
      <c r="BJK41" s="780"/>
      <c r="BJL41" s="780"/>
      <c r="BJM41" s="780"/>
      <c r="BJN41" s="780"/>
      <c r="BJO41" s="780"/>
      <c r="BJP41" s="780"/>
      <c r="BJQ41" s="780"/>
      <c r="BJR41" s="780"/>
      <c r="BJS41" s="780"/>
      <c r="BJT41" s="780"/>
      <c r="BJU41" s="780"/>
      <c r="BJV41" s="780"/>
      <c r="BJW41" s="780"/>
      <c r="BJX41" s="780"/>
      <c r="BJY41" s="780"/>
      <c r="BJZ41" s="780"/>
      <c r="BKA41" s="780"/>
      <c r="BKB41" s="780"/>
      <c r="BKC41" s="780"/>
      <c r="BKD41" s="780"/>
      <c r="BKE41" s="780"/>
      <c r="BKF41" s="780"/>
      <c r="BKG41" s="780"/>
      <c r="BKH41" s="780"/>
      <c r="BKI41" s="780"/>
      <c r="BKJ41" s="780"/>
      <c r="BKK41" s="780"/>
      <c r="BKL41" s="780"/>
      <c r="BKM41" s="780"/>
      <c r="BKN41" s="780"/>
      <c r="BKO41" s="780"/>
      <c r="BKP41" s="780"/>
      <c r="BKQ41" s="780"/>
      <c r="BKR41" s="780"/>
      <c r="BKS41" s="780"/>
      <c r="BKT41" s="780"/>
      <c r="BKU41" s="780"/>
      <c r="BKV41" s="780"/>
      <c r="BKW41" s="780"/>
      <c r="BKX41" s="780"/>
      <c r="BKY41" s="780"/>
      <c r="BKZ41" s="780"/>
      <c r="BLA41" s="780"/>
      <c r="BLB41" s="780"/>
      <c r="BLC41" s="780"/>
      <c r="BLD41" s="780"/>
      <c r="BLE41" s="780"/>
      <c r="BLF41" s="780"/>
      <c r="BLG41" s="780"/>
      <c r="BLH41" s="780"/>
      <c r="BLI41" s="780"/>
      <c r="BLJ41" s="780"/>
      <c r="BLK41" s="780"/>
      <c r="BLL41" s="780"/>
      <c r="BLM41" s="780"/>
      <c r="BLN41" s="780"/>
      <c r="BLO41" s="780"/>
      <c r="BLP41" s="780"/>
      <c r="BLQ41" s="780"/>
      <c r="BLR41" s="780"/>
      <c r="BLS41" s="780"/>
      <c r="BLT41" s="780"/>
      <c r="BLU41" s="780"/>
      <c r="BLV41" s="780"/>
      <c r="BLW41" s="780"/>
      <c r="BLX41" s="780"/>
      <c r="BLY41" s="780"/>
      <c r="BLZ41" s="780"/>
      <c r="BMA41" s="780"/>
      <c r="BMB41" s="780"/>
      <c r="BMC41" s="780"/>
      <c r="BMD41" s="780"/>
      <c r="BME41" s="780"/>
      <c r="BMF41" s="780"/>
      <c r="BMG41" s="780"/>
      <c r="BMH41" s="780"/>
      <c r="BMI41" s="780"/>
      <c r="BMJ41" s="780"/>
      <c r="BMK41" s="780"/>
      <c r="BML41" s="780"/>
      <c r="BMM41" s="780"/>
      <c r="BMN41" s="780"/>
      <c r="BMO41" s="780"/>
      <c r="BMP41" s="780"/>
      <c r="BMQ41" s="780"/>
      <c r="BMR41" s="780"/>
      <c r="BMS41" s="780"/>
      <c r="BMT41" s="780"/>
      <c r="BMU41" s="780"/>
      <c r="BMV41" s="780"/>
      <c r="BMW41" s="780"/>
      <c r="BMX41" s="780"/>
      <c r="BMY41" s="780"/>
      <c r="BMZ41" s="780"/>
      <c r="BNA41" s="780"/>
      <c r="BNB41" s="780"/>
      <c r="BNC41" s="780"/>
      <c r="BND41" s="780"/>
      <c r="BNE41" s="780"/>
      <c r="BNF41" s="780"/>
      <c r="BNG41" s="780"/>
      <c r="BNH41" s="780"/>
      <c r="BNI41" s="780"/>
      <c r="BNJ41" s="780"/>
      <c r="BNK41" s="780"/>
      <c r="BNL41" s="780"/>
      <c r="BNM41" s="780"/>
      <c r="BNN41" s="780"/>
      <c r="BNO41" s="780"/>
      <c r="BNP41" s="780"/>
      <c r="BNQ41" s="780"/>
      <c r="BNR41" s="780"/>
      <c r="BNS41" s="780"/>
      <c r="BNT41" s="780"/>
      <c r="BNU41" s="780"/>
      <c r="BNV41" s="780"/>
      <c r="BNW41" s="780"/>
      <c r="BNX41" s="780"/>
      <c r="BNY41" s="780"/>
      <c r="BNZ41" s="780"/>
      <c r="BOA41" s="780"/>
      <c r="BOB41" s="780"/>
      <c r="BOC41" s="780"/>
      <c r="BOD41" s="780"/>
      <c r="BOE41" s="780"/>
      <c r="BOF41" s="780"/>
      <c r="BOG41" s="780"/>
      <c r="BOH41" s="780"/>
      <c r="BOI41" s="780"/>
      <c r="BOJ41" s="780"/>
      <c r="BOK41" s="780"/>
      <c r="BOL41" s="780"/>
      <c r="BOM41" s="780"/>
      <c r="BON41" s="780"/>
      <c r="BOO41" s="780"/>
      <c r="BOP41" s="780"/>
      <c r="BOQ41" s="780"/>
      <c r="BOR41" s="780"/>
      <c r="BOS41" s="780"/>
      <c r="BOT41" s="780"/>
      <c r="BOU41" s="780"/>
      <c r="BOV41" s="780"/>
      <c r="BOW41" s="780"/>
      <c r="BOX41" s="780"/>
      <c r="BOY41" s="780"/>
      <c r="BOZ41" s="780"/>
      <c r="BPA41" s="780"/>
      <c r="BPB41" s="780"/>
      <c r="BPC41" s="780"/>
      <c r="BPD41" s="780"/>
      <c r="BPE41" s="780"/>
      <c r="BPF41" s="780"/>
      <c r="BPG41" s="780"/>
      <c r="BPH41" s="780"/>
      <c r="BPI41" s="780"/>
      <c r="BPJ41" s="780"/>
      <c r="BPK41" s="780"/>
      <c r="BPL41" s="780"/>
      <c r="BPM41" s="780"/>
      <c r="BPN41" s="780"/>
      <c r="BPO41" s="780"/>
      <c r="BPP41" s="780"/>
      <c r="BPQ41" s="780"/>
      <c r="BPR41" s="780"/>
      <c r="BPS41" s="780"/>
      <c r="BPT41" s="780"/>
      <c r="BPU41" s="780"/>
      <c r="BPV41" s="780"/>
      <c r="BPW41" s="780"/>
      <c r="BPX41" s="780"/>
      <c r="BPY41" s="780"/>
      <c r="BPZ41" s="780"/>
      <c r="BQA41" s="780"/>
      <c r="BQB41" s="780"/>
      <c r="BQC41" s="780"/>
      <c r="BQD41" s="780"/>
      <c r="BQE41" s="780"/>
      <c r="BQF41" s="780"/>
      <c r="BQG41" s="780"/>
      <c r="BQH41" s="780"/>
      <c r="BQI41" s="780"/>
      <c r="BQJ41" s="780"/>
      <c r="BQK41" s="780"/>
      <c r="BQL41" s="780"/>
      <c r="BQM41" s="780"/>
      <c r="BQN41" s="780"/>
      <c r="BQO41" s="780"/>
      <c r="BQP41" s="780"/>
      <c r="BQQ41" s="780"/>
      <c r="BQR41" s="780"/>
      <c r="BQS41" s="780"/>
      <c r="BQT41" s="780"/>
      <c r="BQU41" s="780"/>
      <c r="BQV41" s="780"/>
      <c r="BQW41" s="780"/>
      <c r="BQX41" s="780"/>
      <c r="BQY41" s="780"/>
      <c r="BQZ41" s="780"/>
      <c r="BRA41" s="780"/>
      <c r="BRB41" s="780"/>
      <c r="BRC41" s="780"/>
      <c r="BRD41" s="780"/>
      <c r="BRE41" s="780"/>
      <c r="BRF41" s="780"/>
      <c r="BRG41" s="780"/>
      <c r="BRH41" s="780"/>
      <c r="BRI41" s="780"/>
      <c r="BRJ41" s="780"/>
      <c r="BRK41" s="780"/>
      <c r="BRL41" s="780"/>
      <c r="BRM41" s="780"/>
      <c r="BRN41" s="780"/>
      <c r="BRO41" s="780"/>
      <c r="BRP41" s="780"/>
      <c r="BRQ41" s="780"/>
      <c r="BRR41" s="780"/>
      <c r="BRS41" s="780"/>
      <c r="BRT41" s="780"/>
      <c r="BRU41" s="780"/>
      <c r="BRV41" s="780"/>
      <c r="BRW41" s="780"/>
      <c r="BRX41" s="780"/>
      <c r="BRY41" s="780"/>
      <c r="BRZ41" s="780"/>
      <c r="BSA41" s="780"/>
      <c r="BSB41" s="780"/>
      <c r="BSC41" s="780"/>
      <c r="BSD41" s="780"/>
      <c r="BSE41" s="780"/>
      <c r="BSF41" s="780"/>
      <c r="BSG41" s="780"/>
      <c r="BSH41" s="780"/>
      <c r="BSI41" s="780"/>
      <c r="BSJ41" s="780"/>
      <c r="BSK41" s="780"/>
      <c r="BSL41" s="780"/>
      <c r="BSM41" s="780"/>
      <c r="BSN41" s="780"/>
      <c r="BSO41" s="780"/>
      <c r="BSP41" s="780"/>
      <c r="BSQ41" s="780"/>
      <c r="BSR41" s="780"/>
      <c r="BSS41" s="780"/>
      <c r="BST41" s="780"/>
      <c r="BSU41" s="780"/>
      <c r="BSV41" s="780"/>
      <c r="BSW41" s="780"/>
      <c r="BSX41" s="780"/>
      <c r="BSY41" s="780"/>
      <c r="BSZ41" s="780"/>
      <c r="BTA41" s="780"/>
      <c r="BTB41" s="780"/>
      <c r="BTC41" s="780"/>
      <c r="BTD41" s="780"/>
      <c r="BTE41" s="780"/>
      <c r="BTF41" s="780"/>
      <c r="BTG41" s="780"/>
      <c r="BTH41" s="780"/>
      <c r="BTI41" s="780"/>
      <c r="BTJ41" s="780"/>
      <c r="BTK41" s="780"/>
      <c r="BTL41" s="780"/>
      <c r="BTM41" s="780"/>
      <c r="BTN41" s="780"/>
      <c r="BTO41" s="780"/>
      <c r="BTP41" s="780"/>
      <c r="BTQ41" s="780"/>
      <c r="BTR41" s="780"/>
      <c r="BTS41" s="780"/>
      <c r="BTT41" s="780"/>
      <c r="BTU41" s="780"/>
      <c r="BTV41" s="780"/>
      <c r="BTW41" s="780"/>
      <c r="BTX41" s="780"/>
      <c r="BTY41" s="780"/>
      <c r="BTZ41" s="780"/>
      <c r="BUA41" s="780"/>
      <c r="BUB41" s="780"/>
      <c r="BUC41" s="780"/>
      <c r="BUD41" s="780"/>
      <c r="BUE41" s="780"/>
      <c r="BUF41" s="780"/>
      <c r="BUG41" s="780"/>
      <c r="BUH41" s="780"/>
      <c r="BUI41" s="780"/>
      <c r="BUJ41" s="780"/>
      <c r="BUK41" s="780"/>
      <c r="BUL41" s="780"/>
      <c r="BUM41" s="780"/>
      <c r="BUN41" s="780"/>
      <c r="BUO41" s="780"/>
      <c r="BUP41" s="780"/>
      <c r="BUQ41" s="780"/>
      <c r="BUR41" s="780"/>
      <c r="BUS41" s="780"/>
      <c r="BUT41" s="780"/>
      <c r="BUU41" s="780"/>
      <c r="BUV41" s="780"/>
      <c r="BUW41" s="780"/>
      <c r="BUX41" s="780"/>
      <c r="BUY41" s="780"/>
      <c r="BUZ41" s="780"/>
      <c r="BVA41" s="780"/>
      <c r="BVB41" s="780"/>
      <c r="BVC41" s="780"/>
      <c r="BVD41" s="780"/>
      <c r="BVE41" s="780"/>
      <c r="BVF41" s="780"/>
      <c r="BVG41" s="780"/>
      <c r="BVH41" s="780"/>
      <c r="BVI41" s="780"/>
      <c r="BVJ41" s="780"/>
      <c r="BVK41" s="780"/>
      <c r="BVL41" s="780"/>
      <c r="BVM41" s="780"/>
      <c r="BVN41" s="780"/>
      <c r="BVO41" s="780"/>
      <c r="BVP41" s="780"/>
      <c r="BVQ41" s="780"/>
      <c r="BVR41" s="780"/>
      <c r="BVS41" s="780"/>
      <c r="BVT41" s="780"/>
      <c r="BVU41" s="780"/>
      <c r="BVV41" s="780"/>
      <c r="BVW41" s="780"/>
      <c r="BVX41" s="780"/>
      <c r="BVY41" s="780"/>
      <c r="BVZ41" s="780"/>
      <c r="BWA41" s="780"/>
      <c r="BWB41" s="780"/>
      <c r="BWC41" s="780"/>
      <c r="BWD41" s="780"/>
      <c r="BWE41" s="780"/>
      <c r="BWF41" s="780"/>
      <c r="BWG41" s="780"/>
      <c r="BWH41" s="780"/>
      <c r="BWI41" s="780"/>
      <c r="BWJ41" s="780"/>
      <c r="BWK41" s="780"/>
      <c r="BWL41" s="780"/>
      <c r="BWM41" s="780"/>
      <c r="BWN41" s="780"/>
      <c r="BWO41" s="780"/>
      <c r="BWP41" s="780"/>
      <c r="BWQ41" s="780"/>
      <c r="BWR41" s="780"/>
      <c r="BWS41" s="780"/>
      <c r="BWT41" s="780"/>
      <c r="BWU41" s="780"/>
      <c r="BWV41" s="780"/>
      <c r="BWW41" s="780"/>
      <c r="BWX41" s="780"/>
      <c r="BWY41" s="780"/>
      <c r="BWZ41" s="780"/>
      <c r="BXA41" s="780"/>
      <c r="BXB41" s="780"/>
      <c r="BXC41" s="780"/>
      <c r="BXD41" s="780"/>
      <c r="BXE41" s="780"/>
      <c r="BXF41" s="780"/>
      <c r="BXG41" s="780"/>
      <c r="BXH41" s="780"/>
      <c r="BXI41" s="780"/>
      <c r="BXJ41" s="780"/>
      <c r="BXK41" s="780"/>
      <c r="BXL41" s="780"/>
      <c r="BXM41" s="780"/>
      <c r="BXN41" s="780"/>
      <c r="BXO41" s="780"/>
      <c r="BXP41" s="780"/>
      <c r="BXQ41" s="780"/>
      <c r="BXR41" s="780"/>
      <c r="BXS41" s="780"/>
      <c r="BXT41" s="780"/>
      <c r="BXU41" s="780"/>
      <c r="BXV41" s="780"/>
      <c r="BXW41" s="780"/>
      <c r="BXX41" s="780"/>
      <c r="BXY41" s="780"/>
      <c r="BXZ41" s="780"/>
      <c r="BYA41" s="780"/>
      <c r="BYB41" s="780"/>
      <c r="BYC41" s="780"/>
      <c r="BYD41" s="780"/>
      <c r="BYE41" s="780"/>
      <c r="BYF41" s="780"/>
      <c r="BYG41" s="780"/>
      <c r="BYH41" s="780"/>
      <c r="BYI41" s="780"/>
      <c r="BYJ41" s="780"/>
      <c r="BYK41" s="780"/>
      <c r="BYL41" s="780"/>
      <c r="BYM41" s="780"/>
      <c r="BYN41" s="780"/>
      <c r="BYO41" s="780"/>
      <c r="BYP41" s="780"/>
      <c r="BYQ41" s="780"/>
      <c r="BYR41" s="780"/>
      <c r="BYS41" s="780"/>
      <c r="BYT41" s="780"/>
      <c r="BYU41" s="780"/>
      <c r="BYV41" s="780"/>
      <c r="BYW41" s="780"/>
      <c r="BYX41" s="780"/>
      <c r="BYY41" s="780"/>
      <c r="BYZ41" s="780"/>
      <c r="BZA41" s="780"/>
      <c r="BZB41" s="780"/>
      <c r="BZC41" s="780"/>
      <c r="BZD41" s="780"/>
      <c r="BZE41" s="780"/>
      <c r="BZF41" s="780"/>
      <c r="BZG41" s="780"/>
      <c r="BZH41" s="780"/>
      <c r="BZI41" s="780"/>
      <c r="BZJ41" s="780"/>
      <c r="BZK41" s="780"/>
      <c r="BZL41" s="780"/>
      <c r="BZM41" s="780"/>
      <c r="BZN41" s="780"/>
      <c r="BZO41" s="780"/>
      <c r="BZP41" s="780"/>
      <c r="BZQ41" s="780"/>
      <c r="BZR41" s="780"/>
      <c r="BZS41" s="780"/>
      <c r="BZT41" s="780"/>
      <c r="BZU41" s="780"/>
      <c r="BZV41" s="780"/>
      <c r="BZW41" s="780"/>
      <c r="BZX41" s="780"/>
      <c r="BZY41" s="780"/>
      <c r="BZZ41" s="780"/>
      <c r="CAA41" s="780"/>
      <c r="CAB41" s="780"/>
      <c r="CAC41" s="780"/>
      <c r="CAD41" s="780"/>
      <c r="CAE41" s="780"/>
      <c r="CAF41" s="780"/>
      <c r="CAG41" s="780"/>
      <c r="CAH41" s="780"/>
      <c r="CAI41" s="780"/>
      <c r="CAJ41" s="780"/>
      <c r="CAK41" s="780"/>
      <c r="CAL41" s="780"/>
      <c r="CAM41" s="780"/>
      <c r="CAN41" s="780"/>
      <c r="CAO41" s="780"/>
      <c r="CAP41" s="780"/>
      <c r="CAQ41" s="780"/>
      <c r="CAR41" s="780"/>
      <c r="CAS41" s="780"/>
      <c r="CAT41" s="780"/>
      <c r="CAU41" s="780"/>
      <c r="CAV41" s="780"/>
      <c r="CAW41" s="780"/>
      <c r="CAX41" s="780"/>
      <c r="CAY41" s="780"/>
      <c r="CAZ41" s="780"/>
      <c r="CBA41" s="780"/>
      <c r="CBB41" s="780"/>
      <c r="CBC41" s="780"/>
      <c r="CBD41" s="780"/>
      <c r="CBE41" s="780"/>
      <c r="CBF41" s="780"/>
      <c r="CBG41" s="780"/>
      <c r="CBH41" s="780"/>
      <c r="CBI41" s="780"/>
      <c r="CBJ41" s="780"/>
      <c r="CBK41" s="780"/>
      <c r="CBL41" s="780"/>
      <c r="CBM41" s="780"/>
      <c r="CBN41" s="780"/>
      <c r="CBO41" s="780"/>
      <c r="CBP41" s="780"/>
      <c r="CBQ41" s="780"/>
      <c r="CBR41" s="780"/>
      <c r="CBS41" s="780"/>
      <c r="CBT41" s="780"/>
      <c r="CBU41" s="780"/>
      <c r="CBV41" s="780"/>
      <c r="CBW41" s="780"/>
      <c r="CBX41" s="780"/>
      <c r="CBY41" s="780"/>
      <c r="CBZ41" s="780"/>
      <c r="CCA41" s="780"/>
      <c r="CCB41" s="780"/>
      <c r="CCC41" s="780"/>
      <c r="CCD41" s="780"/>
      <c r="CCE41" s="780"/>
      <c r="CCF41" s="780"/>
      <c r="CCG41" s="780"/>
      <c r="CCH41" s="780"/>
      <c r="CCI41" s="780"/>
      <c r="CCJ41" s="780"/>
      <c r="CCK41" s="780"/>
      <c r="CCL41" s="780"/>
      <c r="CCM41" s="780"/>
      <c r="CCN41" s="780"/>
      <c r="CCO41" s="780"/>
      <c r="CCP41" s="780"/>
      <c r="CCQ41" s="780"/>
      <c r="CCR41" s="780"/>
      <c r="CCS41" s="780"/>
      <c r="CCT41" s="780"/>
      <c r="CCU41" s="780"/>
      <c r="CCV41" s="780"/>
      <c r="CCW41" s="780"/>
      <c r="CCX41" s="780"/>
      <c r="CCY41" s="780"/>
      <c r="CCZ41" s="780"/>
      <c r="CDA41" s="780"/>
      <c r="CDB41" s="780"/>
      <c r="CDC41" s="780"/>
      <c r="CDD41" s="780"/>
      <c r="CDE41" s="780"/>
      <c r="CDF41" s="780"/>
      <c r="CDG41" s="780"/>
      <c r="CDH41" s="780"/>
      <c r="CDI41" s="780"/>
      <c r="CDJ41" s="780"/>
      <c r="CDK41" s="780"/>
      <c r="CDL41" s="780"/>
      <c r="CDM41" s="780"/>
      <c r="CDN41" s="780"/>
      <c r="CDO41" s="780"/>
      <c r="CDP41" s="780"/>
      <c r="CDQ41" s="780"/>
      <c r="CDR41" s="780"/>
      <c r="CDS41" s="780"/>
      <c r="CDT41" s="780"/>
      <c r="CDU41" s="780"/>
      <c r="CDV41" s="780"/>
      <c r="CDW41" s="780"/>
      <c r="CDX41" s="780"/>
      <c r="CDY41" s="780"/>
      <c r="CDZ41" s="780"/>
      <c r="CEA41" s="780"/>
      <c r="CEB41" s="780"/>
      <c r="CEC41" s="780"/>
      <c r="CED41" s="780"/>
      <c r="CEE41" s="780"/>
      <c r="CEF41" s="780"/>
      <c r="CEG41" s="780"/>
      <c r="CEH41" s="780"/>
      <c r="CEI41" s="780"/>
      <c r="CEJ41" s="780"/>
      <c r="CEK41" s="780"/>
      <c r="CEL41" s="780"/>
      <c r="CEM41" s="780"/>
      <c r="CEN41" s="780"/>
      <c r="CEO41" s="780"/>
      <c r="CEP41" s="780"/>
      <c r="CEQ41" s="780"/>
      <c r="CER41" s="780"/>
      <c r="CES41" s="780"/>
      <c r="CET41" s="780"/>
      <c r="CEU41" s="780"/>
      <c r="CEV41" s="780"/>
      <c r="CEW41" s="780"/>
      <c r="CEX41" s="780"/>
      <c r="CEY41" s="780"/>
      <c r="CEZ41" s="780"/>
      <c r="CFA41" s="780"/>
      <c r="CFB41" s="780"/>
      <c r="CFC41" s="780"/>
      <c r="CFD41" s="780"/>
      <c r="CFE41" s="780"/>
      <c r="CFF41" s="780"/>
      <c r="CFG41" s="780"/>
      <c r="CFH41" s="780"/>
      <c r="CFI41" s="780"/>
      <c r="CFJ41" s="780"/>
      <c r="CFK41" s="780"/>
      <c r="CFL41" s="780"/>
      <c r="CFM41" s="780"/>
      <c r="CFN41" s="780"/>
      <c r="CFO41" s="780"/>
      <c r="CFP41" s="780"/>
      <c r="CFQ41" s="780"/>
      <c r="CFR41" s="780"/>
      <c r="CFS41" s="780"/>
      <c r="CFT41" s="780"/>
      <c r="CFU41" s="780"/>
      <c r="CFV41" s="780"/>
      <c r="CFW41" s="780"/>
      <c r="CFX41" s="780"/>
      <c r="CFY41" s="780"/>
      <c r="CFZ41" s="780"/>
      <c r="CGA41" s="780"/>
      <c r="CGB41" s="780"/>
      <c r="CGC41" s="780"/>
      <c r="CGD41" s="780"/>
      <c r="CGE41" s="780"/>
      <c r="CGF41" s="780"/>
      <c r="CGG41" s="780"/>
      <c r="CGH41" s="780"/>
      <c r="CGI41" s="780"/>
      <c r="CGJ41" s="780"/>
      <c r="CGK41" s="780"/>
      <c r="CGL41" s="780"/>
      <c r="CGM41" s="780"/>
      <c r="CGN41" s="780"/>
      <c r="CGO41" s="780"/>
      <c r="CGP41" s="780"/>
      <c r="CGQ41" s="780"/>
      <c r="CGR41" s="780"/>
      <c r="CGS41" s="780"/>
      <c r="CGT41" s="780"/>
      <c r="CGU41" s="780"/>
      <c r="CGV41" s="780"/>
      <c r="CGW41" s="780"/>
      <c r="CGX41" s="780"/>
      <c r="CGY41" s="780"/>
      <c r="CGZ41" s="780"/>
      <c r="CHA41" s="780"/>
      <c r="CHB41" s="780"/>
      <c r="CHC41" s="780"/>
      <c r="CHD41" s="780"/>
      <c r="CHE41" s="780"/>
      <c r="CHF41" s="780"/>
      <c r="CHG41" s="780"/>
      <c r="CHH41" s="780"/>
      <c r="CHI41" s="780"/>
      <c r="CHJ41" s="780"/>
      <c r="CHK41" s="780"/>
      <c r="CHL41" s="780"/>
      <c r="CHM41" s="780"/>
      <c r="CHN41" s="780"/>
      <c r="CHO41" s="780"/>
      <c r="CHP41" s="780"/>
      <c r="CHQ41" s="780"/>
      <c r="CHR41" s="780"/>
      <c r="CHS41" s="780"/>
      <c r="CHT41" s="780"/>
      <c r="CHU41" s="780"/>
      <c r="CHV41" s="780"/>
      <c r="CHW41" s="780"/>
      <c r="CHX41" s="780"/>
      <c r="CHY41" s="780"/>
      <c r="CHZ41" s="780"/>
      <c r="CIA41" s="780"/>
      <c r="CIB41" s="780"/>
      <c r="CIC41" s="780"/>
      <c r="CID41" s="780"/>
      <c r="CIE41" s="780"/>
      <c r="CIF41" s="780"/>
      <c r="CIG41" s="780"/>
      <c r="CIH41" s="780"/>
      <c r="CII41" s="780"/>
      <c r="CIJ41" s="780"/>
      <c r="CIK41" s="780"/>
      <c r="CIL41" s="780"/>
      <c r="CIM41" s="780"/>
      <c r="CIN41" s="780"/>
      <c r="CIO41" s="780"/>
      <c r="CIP41" s="780"/>
      <c r="CIQ41" s="780"/>
      <c r="CIR41" s="780"/>
      <c r="CIS41" s="780"/>
      <c r="CIT41" s="780"/>
      <c r="CIU41" s="780"/>
      <c r="CIV41" s="780"/>
      <c r="CIW41" s="780"/>
      <c r="CIX41" s="780"/>
      <c r="CIY41" s="780"/>
      <c r="CIZ41" s="780"/>
      <c r="CJA41" s="780"/>
      <c r="CJB41" s="780"/>
      <c r="CJC41" s="780"/>
      <c r="CJD41" s="780"/>
      <c r="CJE41" s="780"/>
      <c r="CJF41" s="780"/>
      <c r="CJG41" s="780"/>
      <c r="CJH41" s="780"/>
      <c r="CJI41" s="780"/>
      <c r="CJJ41" s="780"/>
      <c r="CJK41" s="780"/>
      <c r="CJL41" s="780"/>
      <c r="CJM41" s="780"/>
      <c r="CJN41" s="780"/>
      <c r="CJO41" s="780"/>
      <c r="CJP41" s="780"/>
      <c r="CJQ41" s="780"/>
      <c r="CJR41" s="780"/>
      <c r="CJS41" s="780"/>
      <c r="CJT41" s="780"/>
      <c r="CJU41" s="780"/>
      <c r="CJV41" s="780"/>
      <c r="CJW41" s="780"/>
      <c r="CJX41" s="780"/>
      <c r="CJY41" s="780"/>
      <c r="CJZ41" s="780"/>
      <c r="CKA41" s="780"/>
      <c r="CKB41" s="780"/>
      <c r="CKC41" s="780"/>
      <c r="CKD41" s="780"/>
      <c r="CKE41" s="780"/>
      <c r="CKF41" s="780"/>
      <c r="CKG41" s="780"/>
      <c r="CKH41" s="780"/>
      <c r="CKI41" s="780"/>
      <c r="CKJ41" s="780"/>
      <c r="CKK41" s="780"/>
      <c r="CKL41" s="780"/>
      <c r="CKM41" s="780"/>
      <c r="CKN41" s="780"/>
      <c r="CKO41" s="780"/>
      <c r="CKP41" s="780"/>
      <c r="CKQ41" s="780"/>
      <c r="CKR41" s="780"/>
      <c r="CKS41" s="780"/>
      <c r="CKT41" s="780"/>
      <c r="CKU41" s="780"/>
      <c r="CKV41" s="780"/>
      <c r="CKW41" s="780"/>
      <c r="CKX41" s="780"/>
      <c r="CKY41" s="780"/>
      <c r="CKZ41" s="780"/>
      <c r="CLA41" s="780"/>
      <c r="CLB41" s="780"/>
      <c r="CLC41" s="780"/>
      <c r="CLD41" s="780"/>
      <c r="CLE41" s="780"/>
      <c r="CLF41" s="780"/>
      <c r="CLG41" s="780"/>
      <c r="CLH41" s="780"/>
      <c r="CLI41" s="780"/>
      <c r="CLJ41" s="780"/>
      <c r="CLK41" s="780"/>
      <c r="CLL41" s="780"/>
      <c r="CLM41" s="780"/>
      <c r="CLN41" s="780"/>
      <c r="CLO41" s="780"/>
      <c r="CLP41" s="780"/>
      <c r="CLQ41" s="780"/>
      <c r="CLR41" s="780"/>
      <c r="CLS41" s="780"/>
      <c r="CLT41" s="780"/>
      <c r="CLU41" s="780"/>
      <c r="CLV41" s="780"/>
      <c r="CLW41" s="780"/>
      <c r="CLX41" s="780"/>
      <c r="CLY41" s="780"/>
      <c r="CLZ41" s="780"/>
      <c r="CMA41" s="780"/>
      <c r="CMB41" s="780"/>
      <c r="CMC41" s="780"/>
      <c r="CMD41" s="780"/>
      <c r="CME41" s="780"/>
      <c r="CMF41" s="780"/>
      <c r="CMG41" s="780"/>
      <c r="CMH41" s="780"/>
      <c r="CMI41" s="780"/>
      <c r="CMJ41" s="780"/>
      <c r="CMK41" s="780"/>
      <c r="CML41" s="780"/>
      <c r="CMM41" s="780"/>
      <c r="CMN41" s="780"/>
      <c r="CMO41" s="780"/>
      <c r="CMP41" s="780"/>
      <c r="CMQ41" s="780"/>
      <c r="CMR41" s="780"/>
      <c r="CMS41" s="780"/>
      <c r="CMT41" s="780"/>
      <c r="CMU41" s="780"/>
      <c r="CMV41" s="780"/>
      <c r="CMW41" s="780"/>
      <c r="CMX41" s="780"/>
      <c r="CMY41" s="780"/>
      <c r="CMZ41" s="780"/>
      <c r="CNA41" s="780"/>
      <c r="CNB41" s="780"/>
      <c r="CNC41" s="780"/>
      <c r="CND41" s="780"/>
      <c r="CNE41" s="780"/>
      <c r="CNF41" s="780"/>
      <c r="CNG41" s="780"/>
      <c r="CNH41" s="780"/>
      <c r="CNI41" s="780"/>
      <c r="CNJ41" s="780"/>
      <c r="CNK41" s="780"/>
      <c r="CNL41" s="780"/>
      <c r="CNM41" s="780"/>
      <c r="CNN41" s="780"/>
      <c r="CNO41" s="780"/>
      <c r="CNP41" s="780"/>
      <c r="CNQ41" s="780"/>
      <c r="CNR41" s="780"/>
      <c r="CNS41" s="780"/>
      <c r="CNT41" s="780"/>
      <c r="CNU41" s="780"/>
      <c r="CNV41" s="780"/>
      <c r="CNW41" s="780"/>
      <c r="CNX41" s="780"/>
      <c r="CNY41" s="780"/>
      <c r="CNZ41" s="780"/>
      <c r="COA41" s="780"/>
      <c r="COB41" s="780"/>
      <c r="COC41" s="780"/>
      <c r="COD41" s="780"/>
      <c r="COE41" s="780"/>
      <c r="COF41" s="780"/>
      <c r="COG41" s="780"/>
      <c r="COH41" s="780"/>
      <c r="COI41" s="780"/>
      <c r="COJ41" s="780"/>
      <c r="COK41" s="780"/>
      <c r="COL41" s="780"/>
      <c r="COM41" s="780"/>
      <c r="CON41" s="780"/>
      <c r="COO41" s="780"/>
      <c r="COP41" s="780"/>
      <c r="COQ41" s="780"/>
      <c r="COR41" s="780"/>
      <c r="COS41" s="780"/>
      <c r="COT41" s="780"/>
      <c r="COU41" s="780"/>
      <c r="COV41" s="780"/>
      <c r="COW41" s="780"/>
      <c r="COX41" s="780"/>
      <c r="COY41" s="780"/>
      <c r="COZ41" s="780"/>
      <c r="CPA41" s="780"/>
      <c r="CPB41" s="780"/>
      <c r="CPC41" s="780"/>
      <c r="CPD41" s="780"/>
      <c r="CPE41" s="780"/>
      <c r="CPF41" s="780"/>
      <c r="CPG41" s="780"/>
      <c r="CPH41" s="780"/>
      <c r="CPI41" s="780"/>
      <c r="CPJ41" s="780"/>
      <c r="CPK41" s="780"/>
      <c r="CPL41" s="780"/>
      <c r="CPM41" s="780"/>
      <c r="CPN41" s="780"/>
      <c r="CPO41" s="780"/>
      <c r="CPP41" s="780"/>
      <c r="CPQ41" s="780"/>
      <c r="CPR41" s="780"/>
      <c r="CPS41" s="780"/>
      <c r="CPT41" s="780"/>
      <c r="CPU41" s="780"/>
      <c r="CPV41" s="780"/>
      <c r="CPW41" s="780"/>
      <c r="CPX41" s="780"/>
      <c r="CPY41" s="780"/>
      <c r="CPZ41" s="780"/>
      <c r="CQA41" s="780"/>
      <c r="CQB41" s="780"/>
      <c r="CQC41" s="780"/>
      <c r="CQD41" s="780"/>
      <c r="CQE41" s="780"/>
      <c r="CQF41" s="780"/>
      <c r="CQG41" s="780"/>
      <c r="CQH41" s="780"/>
      <c r="CQI41" s="780"/>
      <c r="CQJ41" s="780"/>
      <c r="CQK41" s="780"/>
      <c r="CQL41" s="780"/>
      <c r="CQM41" s="780"/>
      <c r="CQN41" s="780"/>
      <c r="CQO41" s="780"/>
      <c r="CQP41" s="780"/>
      <c r="CQQ41" s="780"/>
      <c r="CQR41" s="780"/>
      <c r="CQS41" s="780"/>
      <c r="CQT41" s="780"/>
      <c r="CQU41" s="780"/>
      <c r="CQV41" s="780"/>
      <c r="CQW41" s="780"/>
      <c r="CQX41" s="780"/>
      <c r="CQY41" s="780"/>
      <c r="CQZ41" s="780"/>
      <c r="CRA41" s="780"/>
      <c r="CRB41" s="780"/>
      <c r="CRC41" s="780"/>
      <c r="CRD41" s="780"/>
      <c r="CRE41" s="780"/>
      <c r="CRF41" s="780"/>
      <c r="CRG41" s="780"/>
      <c r="CRH41" s="780"/>
      <c r="CRI41" s="780"/>
      <c r="CRJ41" s="780"/>
      <c r="CRK41" s="780"/>
      <c r="CRL41" s="780"/>
      <c r="CRM41" s="780"/>
      <c r="CRN41" s="780"/>
      <c r="CRO41" s="780"/>
      <c r="CRP41" s="780"/>
      <c r="CRQ41" s="780"/>
      <c r="CRR41" s="780"/>
      <c r="CRS41" s="780"/>
      <c r="CRT41" s="780"/>
      <c r="CRU41" s="780"/>
      <c r="CRV41" s="780"/>
      <c r="CRW41" s="780"/>
      <c r="CRX41" s="780"/>
      <c r="CRY41" s="780"/>
      <c r="CRZ41" s="780"/>
      <c r="CSA41" s="780"/>
      <c r="CSB41" s="780"/>
      <c r="CSC41" s="780"/>
      <c r="CSD41" s="780"/>
      <c r="CSE41" s="780"/>
      <c r="CSF41" s="780"/>
      <c r="CSG41" s="780"/>
      <c r="CSH41" s="780"/>
      <c r="CSI41" s="780"/>
      <c r="CSJ41" s="780"/>
      <c r="CSK41" s="780"/>
      <c r="CSL41" s="780"/>
      <c r="CSM41" s="780"/>
      <c r="CSN41" s="780"/>
      <c r="CSO41" s="780"/>
      <c r="CSP41" s="780"/>
      <c r="CSQ41" s="780"/>
      <c r="CSR41" s="780"/>
      <c r="CSS41" s="780"/>
      <c r="CST41" s="780"/>
      <c r="CSU41" s="780"/>
      <c r="CSV41" s="780"/>
      <c r="CSW41" s="780"/>
      <c r="CSX41" s="780"/>
      <c r="CSY41" s="780"/>
      <c r="CSZ41" s="780"/>
      <c r="CTA41" s="780"/>
      <c r="CTB41" s="780"/>
      <c r="CTC41" s="780"/>
      <c r="CTD41" s="780"/>
      <c r="CTE41" s="780"/>
      <c r="CTF41" s="780"/>
      <c r="CTG41" s="780"/>
      <c r="CTH41" s="780"/>
      <c r="CTI41" s="780"/>
      <c r="CTJ41" s="780"/>
      <c r="CTK41" s="780"/>
      <c r="CTL41" s="780"/>
      <c r="CTM41" s="780"/>
      <c r="CTN41" s="780"/>
      <c r="CTO41" s="780"/>
      <c r="CTP41" s="780"/>
      <c r="CTQ41" s="780"/>
      <c r="CTR41" s="780"/>
      <c r="CTS41" s="780"/>
      <c r="CTT41" s="780"/>
      <c r="CTU41" s="780"/>
      <c r="CTV41" s="780"/>
      <c r="CTW41" s="780"/>
      <c r="CTX41" s="780"/>
      <c r="CTY41" s="780"/>
      <c r="CTZ41" s="780"/>
      <c r="CUA41" s="780"/>
      <c r="CUB41" s="780"/>
      <c r="CUC41" s="780"/>
      <c r="CUD41" s="780"/>
      <c r="CUE41" s="780"/>
      <c r="CUF41" s="780"/>
      <c r="CUG41" s="780"/>
      <c r="CUH41" s="780"/>
      <c r="CUI41" s="780"/>
      <c r="CUJ41" s="780"/>
      <c r="CUK41" s="780"/>
      <c r="CUL41" s="780"/>
      <c r="CUM41" s="780"/>
      <c r="CUN41" s="780"/>
      <c r="CUO41" s="780"/>
      <c r="CUP41" s="780"/>
      <c r="CUQ41" s="780"/>
      <c r="CUR41" s="780"/>
      <c r="CUS41" s="780"/>
      <c r="CUT41" s="780"/>
      <c r="CUU41" s="780"/>
      <c r="CUV41" s="780"/>
      <c r="CUW41" s="780"/>
      <c r="CUX41" s="780"/>
      <c r="CUY41" s="780"/>
      <c r="CUZ41" s="780"/>
      <c r="CVA41" s="780"/>
      <c r="CVB41" s="780"/>
      <c r="CVC41" s="780"/>
      <c r="CVD41" s="780"/>
      <c r="CVE41" s="780"/>
      <c r="CVF41" s="780"/>
      <c r="CVG41" s="780"/>
      <c r="CVH41" s="780"/>
      <c r="CVI41" s="780"/>
      <c r="CVJ41" s="780"/>
      <c r="CVK41" s="780"/>
      <c r="CVL41" s="780"/>
      <c r="CVM41" s="780"/>
      <c r="CVN41" s="780"/>
      <c r="CVO41" s="780"/>
      <c r="CVP41" s="780"/>
      <c r="CVQ41" s="780"/>
      <c r="CVR41" s="780"/>
      <c r="CVS41" s="780"/>
      <c r="CVT41" s="780"/>
      <c r="CVU41" s="780"/>
      <c r="CVV41" s="780"/>
      <c r="CVW41" s="780"/>
      <c r="CVX41" s="780"/>
      <c r="CVY41" s="780"/>
      <c r="CVZ41" s="780"/>
      <c r="CWA41" s="780"/>
      <c r="CWB41" s="780"/>
      <c r="CWC41" s="780"/>
      <c r="CWD41" s="780"/>
      <c r="CWE41" s="780"/>
      <c r="CWF41" s="780"/>
      <c r="CWG41" s="780"/>
      <c r="CWH41" s="780"/>
      <c r="CWI41" s="780"/>
      <c r="CWJ41" s="780"/>
      <c r="CWK41" s="780"/>
      <c r="CWL41" s="780"/>
      <c r="CWM41" s="780"/>
      <c r="CWN41" s="780"/>
      <c r="CWO41" s="780"/>
      <c r="CWP41" s="780"/>
      <c r="CWQ41" s="780"/>
      <c r="CWR41" s="780"/>
      <c r="CWS41" s="780"/>
      <c r="CWT41" s="780"/>
      <c r="CWU41" s="780"/>
      <c r="CWV41" s="780"/>
      <c r="CWW41" s="780"/>
      <c r="CWX41" s="780"/>
      <c r="CWY41" s="780"/>
      <c r="CWZ41" s="780"/>
      <c r="CXA41" s="780"/>
      <c r="CXB41" s="780"/>
      <c r="CXC41" s="780"/>
      <c r="CXD41" s="780"/>
      <c r="CXE41" s="780"/>
      <c r="CXF41" s="780"/>
      <c r="CXG41" s="780"/>
      <c r="CXH41" s="780"/>
      <c r="CXI41" s="780"/>
      <c r="CXJ41" s="780"/>
      <c r="CXK41" s="780"/>
      <c r="CXL41" s="780"/>
      <c r="CXM41" s="780"/>
      <c r="CXN41" s="780"/>
      <c r="CXO41" s="780"/>
      <c r="CXP41" s="780"/>
      <c r="CXQ41" s="780"/>
      <c r="CXR41" s="780"/>
      <c r="CXS41" s="780"/>
      <c r="CXT41" s="780"/>
      <c r="CXU41" s="780"/>
      <c r="CXV41" s="780"/>
      <c r="CXW41" s="780"/>
      <c r="CXX41" s="780"/>
      <c r="CXY41" s="780"/>
      <c r="CXZ41" s="780"/>
      <c r="CYA41" s="780"/>
      <c r="CYB41" s="780"/>
      <c r="CYC41" s="780"/>
      <c r="CYD41" s="780"/>
      <c r="CYE41" s="780"/>
      <c r="CYF41" s="780"/>
      <c r="CYG41" s="780"/>
      <c r="CYH41" s="780"/>
      <c r="CYI41" s="780"/>
      <c r="CYJ41" s="780"/>
      <c r="CYK41" s="780"/>
      <c r="CYL41" s="780"/>
      <c r="CYM41" s="780"/>
      <c r="CYN41" s="780"/>
      <c r="CYO41" s="780"/>
      <c r="CYP41" s="780"/>
      <c r="CYQ41" s="780"/>
      <c r="CYR41" s="780"/>
      <c r="CYS41" s="780"/>
      <c r="CYT41" s="780"/>
      <c r="CYU41" s="780"/>
      <c r="CYV41" s="780"/>
      <c r="CYW41" s="780"/>
      <c r="CYX41" s="780"/>
      <c r="CYY41" s="780"/>
      <c r="CYZ41" s="780"/>
      <c r="CZA41" s="780"/>
      <c r="CZB41" s="780"/>
      <c r="CZC41" s="780"/>
      <c r="CZD41" s="780"/>
      <c r="CZE41" s="780"/>
      <c r="CZF41" s="780"/>
      <c r="CZG41" s="780"/>
      <c r="CZH41" s="780"/>
      <c r="CZI41" s="780"/>
      <c r="CZJ41" s="780"/>
      <c r="CZK41" s="780"/>
      <c r="CZL41" s="780"/>
      <c r="CZM41" s="780"/>
      <c r="CZN41" s="780"/>
      <c r="CZO41" s="780"/>
      <c r="CZP41" s="780"/>
      <c r="CZQ41" s="780"/>
      <c r="CZR41" s="780"/>
      <c r="CZS41" s="780"/>
      <c r="CZT41" s="780"/>
      <c r="CZU41" s="780"/>
      <c r="CZV41" s="780"/>
      <c r="CZW41" s="780"/>
      <c r="CZX41" s="780"/>
      <c r="CZY41" s="780"/>
      <c r="CZZ41" s="780"/>
      <c r="DAA41" s="780"/>
      <c r="DAB41" s="780"/>
      <c r="DAC41" s="780"/>
      <c r="DAD41" s="780"/>
      <c r="DAE41" s="780"/>
      <c r="DAF41" s="780"/>
      <c r="DAG41" s="780"/>
      <c r="DAH41" s="780"/>
      <c r="DAI41" s="780"/>
      <c r="DAJ41" s="780"/>
      <c r="DAK41" s="780"/>
      <c r="DAL41" s="780"/>
      <c r="DAM41" s="780"/>
      <c r="DAN41" s="780"/>
      <c r="DAO41" s="780"/>
      <c r="DAP41" s="780"/>
      <c r="DAQ41" s="780"/>
      <c r="DAR41" s="780"/>
      <c r="DAS41" s="780"/>
      <c r="DAT41" s="780"/>
      <c r="DAU41" s="780"/>
      <c r="DAV41" s="780"/>
      <c r="DAW41" s="780"/>
      <c r="DAX41" s="780"/>
      <c r="DAY41" s="780"/>
      <c r="DAZ41" s="780"/>
      <c r="DBA41" s="780"/>
      <c r="DBB41" s="780"/>
      <c r="DBC41" s="780"/>
      <c r="DBD41" s="780"/>
      <c r="DBE41" s="780"/>
      <c r="DBF41" s="780"/>
      <c r="DBG41" s="780"/>
      <c r="DBH41" s="780"/>
      <c r="DBI41" s="780"/>
      <c r="DBJ41" s="780"/>
      <c r="DBK41" s="780"/>
      <c r="DBL41" s="780"/>
      <c r="DBM41" s="780"/>
      <c r="DBN41" s="780"/>
      <c r="DBO41" s="780"/>
      <c r="DBP41" s="780"/>
      <c r="DBQ41" s="780"/>
      <c r="DBR41" s="780"/>
      <c r="DBS41" s="780"/>
      <c r="DBT41" s="780"/>
      <c r="DBU41" s="780"/>
      <c r="DBV41" s="780"/>
      <c r="DBW41" s="780"/>
      <c r="DBX41" s="780"/>
      <c r="DBY41" s="780"/>
      <c r="DBZ41" s="780"/>
      <c r="DCA41" s="780"/>
      <c r="DCB41" s="780"/>
      <c r="DCC41" s="780"/>
      <c r="DCD41" s="780"/>
      <c r="DCE41" s="780"/>
      <c r="DCF41" s="780"/>
      <c r="DCG41" s="780"/>
      <c r="DCH41" s="780"/>
      <c r="DCI41" s="780"/>
      <c r="DCJ41" s="780"/>
      <c r="DCK41" s="780"/>
      <c r="DCL41" s="780"/>
      <c r="DCM41" s="780"/>
      <c r="DCN41" s="780"/>
      <c r="DCO41" s="780"/>
      <c r="DCP41" s="780"/>
      <c r="DCQ41" s="780"/>
      <c r="DCR41" s="780"/>
      <c r="DCS41" s="780"/>
      <c r="DCT41" s="780"/>
      <c r="DCU41" s="780"/>
      <c r="DCV41" s="780"/>
      <c r="DCW41" s="780"/>
      <c r="DCX41" s="780"/>
      <c r="DCY41" s="780"/>
      <c r="DCZ41" s="780"/>
      <c r="DDA41" s="780"/>
      <c r="DDB41" s="780"/>
      <c r="DDC41" s="780"/>
      <c r="DDD41" s="780"/>
      <c r="DDE41" s="780"/>
      <c r="DDF41" s="780"/>
      <c r="DDG41" s="780"/>
      <c r="DDH41" s="780"/>
      <c r="DDI41" s="780"/>
      <c r="DDJ41" s="780"/>
      <c r="DDK41" s="780"/>
      <c r="DDL41" s="780"/>
      <c r="DDM41" s="780"/>
      <c r="DDN41" s="780"/>
      <c r="DDO41" s="780"/>
      <c r="DDP41" s="780"/>
      <c r="DDQ41" s="780"/>
      <c r="DDR41" s="780"/>
      <c r="DDS41" s="780"/>
      <c r="DDT41" s="780"/>
      <c r="DDU41" s="780"/>
      <c r="DDV41" s="780"/>
      <c r="DDW41" s="780"/>
      <c r="DDX41" s="780"/>
      <c r="DDY41" s="780"/>
      <c r="DDZ41" s="780"/>
      <c r="DEA41" s="780"/>
      <c r="DEB41" s="780"/>
      <c r="DEC41" s="780"/>
      <c r="DED41" s="780"/>
      <c r="DEE41" s="780"/>
      <c r="DEF41" s="780"/>
      <c r="DEG41" s="780"/>
      <c r="DEH41" s="780"/>
      <c r="DEI41" s="780"/>
      <c r="DEJ41" s="780"/>
      <c r="DEK41" s="780"/>
      <c r="DEL41" s="780"/>
      <c r="DEM41" s="780"/>
      <c r="DEN41" s="780"/>
      <c r="DEO41" s="780"/>
      <c r="DEP41" s="780"/>
      <c r="DEQ41" s="780"/>
      <c r="DER41" s="780"/>
      <c r="DES41" s="780"/>
      <c r="DET41" s="780"/>
      <c r="DEU41" s="780"/>
      <c r="DEV41" s="780"/>
      <c r="DEW41" s="780"/>
      <c r="DEX41" s="780"/>
      <c r="DEY41" s="780"/>
      <c r="DEZ41" s="780"/>
      <c r="DFA41" s="780"/>
      <c r="DFB41" s="780"/>
      <c r="DFC41" s="780"/>
      <c r="DFD41" s="780"/>
      <c r="DFE41" s="780"/>
      <c r="DFF41" s="780"/>
      <c r="DFG41" s="780"/>
      <c r="DFH41" s="780"/>
      <c r="DFI41" s="780"/>
      <c r="DFJ41" s="780"/>
      <c r="DFK41" s="780"/>
      <c r="DFL41" s="780"/>
      <c r="DFM41" s="780"/>
      <c r="DFN41" s="780"/>
      <c r="DFO41" s="780"/>
      <c r="DFP41" s="780"/>
      <c r="DFQ41" s="780"/>
      <c r="DFR41" s="780"/>
      <c r="DFS41" s="780"/>
      <c r="DFT41" s="780"/>
      <c r="DFU41" s="780"/>
      <c r="DFV41" s="780"/>
      <c r="DFW41" s="780"/>
      <c r="DFX41" s="780"/>
      <c r="DFY41" s="780"/>
      <c r="DFZ41" s="780"/>
      <c r="DGA41" s="780"/>
      <c r="DGB41" s="780"/>
      <c r="DGC41" s="780"/>
      <c r="DGD41" s="780"/>
      <c r="DGE41" s="780"/>
      <c r="DGF41" s="780"/>
      <c r="DGG41" s="780"/>
      <c r="DGH41" s="780"/>
      <c r="DGI41" s="780"/>
      <c r="DGJ41" s="780"/>
      <c r="DGK41" s="780"/>
      <c r="DGL41" s="780"/>
      <c r="DGM41" s="780"/>
      <c r="DGN41" s="780"/>
      <c r="DGO41" s="780"/>
      <c r="DGP41" s="780"/>
      <c r="DGQ41" s="780"/>
      <c r="DGR41" s="780"/>
      <c r="DGS41" s="780"/>
      <c r="DGT41" s="780"/>
      <c r="DGU41" s="780"/>
      <c r="DGV41" s="780"/>
      <c r="DGW41" s="780"/>
      <c r="DGX41" s="780"/>
      <c r="DGY41" s="780"/>
      <c r="DGZ41" s="780"/>
      <c r="DHA41" s="780"/>
      <c r="DHB41" s="780"/>
      <c r="DHC41" s="780"/>
      <c r="DHD41" s="780"/>
      <c r="DHE41" s="780"/>
      <c r="DHF41" s="780"/>
      <c r="DHG41" s="780"/>
      <c r="DHH41" s="780"/>
      <c r="DHI41" s="780"/>
      <c r="DHJ41" s="780"/>
      <c r="DHK41" s="780"/>
      <c r="DHL41" s="780"/>
      <c r="DHM41" s="780"/>
      <c r="DHN41" s="780"/>
      <c r="DHO41" s="780"/>
      <c r="DHP41" s="780"/>
      <c r="DHQ41" s="780"/>
      <c r="DHR41" s="780"/>
      <c r="DHS41" s="780"/>
      <c r="DHT41" s="780"/>
      <c r="DHU41" s="780"/>
      <c r="DHV41" s="780"/>
      <c r="DHW41" s="780"/>
      <c r="DHX41" s="780"/>
      <c r="DHY41" s="780"/>
      <c r="DHZ41" s="780"/>
      <c r="DIA41" s="780"/>
      <c r="DIB41" s="780"/>
      <c r="DIC41" s="780"/>
      <c r="DID41" s="780"/>
      <c r="DIE41" s="780"/>
      <c r="DIF41" s="780"/>
      <c r="DIG41" s="780"/>
      <c r="DIH41" s="780"/>
      <c r="DII41" s="780"/>
      <c r="DIJ41" s="780"/>
      <c r="DIK41" s="780"/>
      <c r="DIL41" s="780"/>
      <c r="DIM41" s="780"/>
      <c r="DIN41" s="780"/>
      <c r="DIO41" s="780"/>
      <c r="DIP41" s="780"/>
      <c r="DIQ41" s="780"/>
      <c r="DIR41" s="780"/>
      <c r="DIS41" s="780"/>
      <c r="DIT41" s="780"/>
      <c r="DIU41" s="780"/>
      <c r="DIV41" s="780"/>
      <c r="DIW41" s="780"/>
      <c r="DIX41" s="780"/>
      <c r="DIY41" s="780"/>
      <c r="DIZ41" s="780"/>
      <c r="DJA41" s="780"/>
      <c r="DJB41" s="780"/>
      <c r="DJC41" s="780"/>
      <c r="DJD41" s="780"/>
      <c r="DJE41" s="780"/>
      <c r="DJF41" s="780"/>
      <c r="DJG41" s="780"/>
      <c r="DJH41" s="780"/>
      <c r="DJI41" s="780"/>
      <c r="DJJ41" s="780"/>
      <c r="DJK41" s="780"/>
      <c r="DJL41" s="780"/>
      <c r="DJM41" s="780"/>
      <c r="DJN41" s="780"/>
      <c r="DJO41" s="780"/>
      <c r="DJP41" s="780"/>
      <c r="DJQ41" s="780"/>
      <c r="DJR41" s="780"/>
      <c r="DJS41" s="780"/>
      <c r="DJT41" s="780"/>
      <c r="DJU41" s="780"/>
      <c r="DJV41" s="780"/>
      <c r="DJW41" s="780"/>
      <c r="DJX41" s="780"/>
      <c r="DJY41" s="780"/>
      <c r="DJZ41" s="780"/>
      <c r="DKA41" s="780"/>
      <c r="DKB41" s="780"/>
      <c r="DKC41" s="780"/>
      <c r="DKD41" s="780"/>
      <c r="DKE41" s="780"/>
      <c r="DKF41" s="780"/>
      <c r="DKG41" s="780"/>
      <c r="DKH41" s="780"/>
      <c r="DKI41" s="780"/>
      <c r="DKJ41" s="780"/>
      <c r="DKK41" s="780"/>
      <c r="DKL41" s="780"/>
      <c r="DKM41" s="780"/>
      <c r="DKN41" s="780"/>
      <c r="DKO41" s="780"/>
      <c r="DKP41" s="780"/>
      <c r="DKQ41" s="780"/>
      <c r="DKR41" s="780"/>
      <c r="DKS41" s="780"/>
      <c r="DKT41" s="780"/>
      <c r="DKU41" s="780"/>
      <c r="DKV41" s="780"/>
      <c r="DKW41" s="780"/>
      <c r="DKX41" s="780"/>
      <c r="DKY41" s="780"/>
      <c r="DKZ41" s="780"/>
      <c r="DLA41" s="780"/>
      <c r="DLB41" s="780"/>
      <c r="DLC41" s="780"/>
      <c r="DLD41" s="780"/>
      <c r="DLE41" s="780"/>
      <c r="DLF41" s="780"/>
      <c r="DLG41" s="780"/>
      <c r="DLH41" s="780"/>
      <c r="DLI41" s="780"/>
      <c r="DLJ41" s="780"/>
      <c r="DLK41" s="780"/>
      <c r="DLL41" s="780"/>
      <c r="DLM41" s="780"/>
      <c r="DLN41" s="780"/>
      <c r="DLO41" s="780"/>
      <c r="DLP41" s="780"/>
      <c r="DLQ41" s="780"/>
      <c r="DLR41" s="780"/>
      <c r="DLS41" s="780"/>
      <c r="DLT41" s="780"/>
      <c r="DLU41" s="780"/>
      <c r="DLV41" s="780"/>
      <c r="DLW41" s="780"/>
      <c r="DLX41" s="780"/>
      <c r="DLY41" s="780"/>
      <c r="DLZ41" s="780"/>
      <c r="DMA41" s="780"/>
      <c r="DMB41" s="780"/>
      <c r="DMC41" s="780"/>
      <c r="DMD41" s="780"/>
      <c r="DME41" s="780"/>
      <c r="DMF41" s="780"/>
      <c r="DMG41" s="780"/>
      <c r="DMH41" s="780"/>
      <c r="DMI41" s="780"/>
      <c r="DMJ41" s="780"/>
      <c r="DMK41" s="780"/>
      <c r="DML41" s="780"/>
      <c r="DMM41" s="780"/>
      <c r="DMN41" s="780"/>
      <c r="DMO41" s="780"/>
      <c r="DMP41" s="780"/>
      <c r="DMQ41" s="780"/>
      <c r="DMR41" s="780"/>
      <c r="DMS41" s="780"/>
      <c r="DMT41" s="780"/>
      <c r="DMU41" s="780"/>
      <c r="DMV41" s="780"/>
      <c r="DMW41" s="780"/>
      <c r="DMX41" s="780"/>
      <c r="DMY41" s="780"/>
      <c r="DMZ41" s="780"/>
      <c r="DNA41" s="780"/>
      <c r="DNB41" s="780"/>
      <c r="DNC41" s="780"/>
      <c r="DND41" s="780"/>
      <c r="DNE41" s="780"/>
      <c r="DNF41" s="780"/>
      <c r="DNG41" s="780"/>
      <c r="DNH41" s="780"/>
      <c r="DNI41" s="780"/>
      <c r="DNJ41" s="780"/>
      <c r="DNK41" s="780"/>
      <c r="DNL41" s="780"/>
      <c r="DNM41" s="780"/>
      <c r="DNN41" s="780"/>
      <c r="DNO41" s="780"/>
      <c r="DNP41" s="780"/>
      <c r="DNQ41" s="780"/>
      <c r="DNR41" s="780"/>
      <c r="DNS41" s="780"/>
      <c r="DNT41" s="780"/>
      <c r="DNU41" s="780"/>
      <c r="DNV41" s="780"/>
      <c r="DNW41" s="780"/>
      <c r="DNX41" s="780"/>
      <c r="DNY41" s="780"/>
      <c r="DNZ41" s="780"/>
      <c r="DOA41" s="780"/>
      <c r="DOB41" s="780"/>
      <c r="DOC41" s="780"/>
      <c r="DOD41" s="780"/>
      <c r="DOE41" s="780"/>
      <c r="DOF41" s="780"/>
      <c r="DOG41" s="780"/>
      <c r="DOH41" s="780"/>
      <c r="DOI41" s="780"/>
      <c r="DOJ41" s="780"/>
      <c r="DOK41" s="780"/>
      <c r="DOL41" s="780"/>
      <c r="DOM41" s="780"/>
      <c r="DON41" s="780"/>
      <c r="DOO41" s="780"/>
      <c r="DOP41" s="780"/>
      <c r="DOQ41" s="780"/>
      <c r="DOR41" s="780"/>
      <c r="DOS41" s="780"/>
      <c r="DOT41" s="780"/>
      <c r="DOU41" s="780"/>
      <c r="DOV41" s="780"/>
      <c r="DOW41" s="780"/>
      <c r="DOX41" s="780"/>
      <c r="DOY41" s="780"/>
      <c r="DOZ41" s="780"/>
      <c r="DPA41" s="780"/>
      <c r="DPB41" s="780"/>
      <c r="DPC41" s="780"/>
      <c r="DPD41" s="780"/>
      <c r="DPE41" s="780"/>
      <c r="DPF41" s="780"/>
      <c r="DPG41" s="780"/>
      <c r="DPH41" s="780"/>
      <c r="DPI41" s="780"/>
      <c r="DPJ41" s="780"/>
      <c r="DPK41" s="780"/>
      <c r="DPL41" s="780"/>
      <c r="DPM41" s="780"/>
      <c r="DPN41" s="780"/>
      <c r="DPO41" s="780"/>
      <c r="DPP41" s="780"/>
      <c r="DPQ41" s="780"/>
      <c r="DPR41" s="780"/>
      <c r="DPS41" s="780"/>
      <c r="DPT41" s="780"/>
      <c r="DPU41" s="780"/>
      <c r="DPV41" s="780"/>
      <c r="DPW41" s="780"/>
      <c r="DPX41" s="780"/>
      <c r="DPY41" s="780"/>
      <c r="DPZ41" s="780"/>
      <c r="DQA41" s="780"/>
      <c r="DQB41" s="780"/>
      <c r="DQC41" s="780"/>
      <c r="DQD41" s="780"/>
      <c r="DQE41" s="780"/>
      <c r="DQF41" s="780"/>
      <c r="DQG41" s="780"/>
      <c r="DQH41" s="780"/>
      <c r="DQI41" s="780"/>
      <c r="DQJ41" s="780"/>
      <c r="DQK41" s="780"/>
      <c r="DQL41" s="780"/>
      <c r="DQM41" s="780"/>
      <c r="DQN41" s="780"/>
      <c r="DQO41" s="780"/>
      <c r="DQP41" s="780"/>
      <c r="DQQ41" s="780"/>
      <c r="DQR41" s="780"/>
      <c r="DQS41" s="780"/>
      <c r="DQT41" s="780"/>
      <c r="DQU41" s="780"/>
      <c r="DQV41" s="780"/>
      <c r="DQW41" s="780"/>
      <c r="DQX41" s="780"/>
      <c r="DQY41" s="780"/>
      <c r="DQZ41" s="780"/>
      <c r="DRA41" s="780"/>
      <c r="DRB41" s="780"/>
      <c r="DRC41" s="780"/>
      <c r="DRD41" s="780"/>
      <c r="DRE41" s="780"/>
      <c r="DRF41" s="780"/>
      <c r="DRG41" s="780"/>
      <c r="DRH41" s="780"/>
      <c r="DRI41" s="780"/>
      <c r="DRJ41" s="780"/>
      <c r="DRK41" s="780"/>
      <c r="DRL41" s="780"/>
      <c r="DRM41" s="780"/>
      <c r="DRN41" s="780"/>
      <c r="DRO41" s="780"/>
      <c r="DRP41" s="780"/>
      <c r="DRQ41" s="780"/>
      <c r="DRR41" s="780"/>
      <c r="DRS41" s="780"/>
      <c r="DRT41" s="780"/>
      <c r="DRU41" s="780"/>
      <c r="DRV41" s="780"/>
      <c r="DRW41" s="780"/>
      <c r="DRX41" s="780"/>
      <c r="DRY41" s="780"/>
      <c r="DRZ41" s="780"/>
      <c r="DSA41" s="780"/>
      <c r="DSB41" s="780"/>
      <c r="DSC41" s="780"/>
      <c r="DSD41" s="780"/>
      <c r="DSE41" s="780"/>
      <c r="DSF41" s="780"/>
      <c r="DSG41" s="780"/>
      <c r="DSH41" s="780"/>
      <c r="DSI41" s="780"/>
      <c r="DSJ41" s="780"/>
      <c r="DSK41" s="780"/>
      <c r="DSL41" s="780"/>
      <c r="DSM41" s="780"/>
      <c r="DSN41" s="780"/>
      <c r="DSO41" s="780"/>
      <c r="DSP41" s="780"/>
      <c r="DSQ41" s="780"/>
      <c r="DSR41" s="780"/>
      <c r="DSS41" s="780"/>
      <c r="DST41" s="780"/>
      <c r="DSU41" s="780"/>
      <c r="DSV41" s="780"/>
      <c r="DSW41" s="780"/>
      <c r="DSX41" s="780"/>
      <c r="DSY41" s="780"/>
      <c r="DSZ41" s="780"/>
      <c r="DTA41" s="780"/>
      <c r="DTB41" s="780"/>
      <c r="DTC41" s="780"/>
      <c r="DTD41" s="780"/>
      <c r="DTE41" s="780"/>
      <c r="DTF41" s="780"/>
      <c r="DTG41" s="780"/>
      <c r="DTH41" s="780"/>
      <c r="DTI41" s="780"/>
      <c r="DTJ41" s="780"/>
      <c r="DTK41" s="780"/>
      <c r="DTL41" s="780"/>
      <c r="DTM41" s="780"/>
      <c r="DTN41" s="780"/>
      <c r="DTO41" s="780"/>
      <c r="DTP41" s="780"/>
      <c r="DTQ41" s="780"/>
      <c r="DTR41" s="780"/>
      <c r="DTS41" s="780"/>
      <c r="DTT41" s="780"/>
      <c r="DTU41" s="780"/>
      <c r="DTV41" s="780"/>
      <c r="DTW41" s="780"/>
      <c r="DTX41" s="780"/>
      <c r="DTY41" s="780"/>
      <c r="DTZ41" s="780"/>
      <c r="DUA41" s="780"/>
      <c r="DUB41" s="780"/>
      <c r="DUC41" s="780"/>
      <c r="DUD41" s="780"/>
      <c r="DUE41" s="780"/>
      <c r="DUF41" s="780"/>
      <c r="DUG41" s="780"/>
      <c r="DUH41" s="780"/>
      <c r="DUI41" s="780"/>
      <c r="DUJ41" s="780"/>
      <c r="DUK41" s="780"/>
      <c r="DUL41" s="780"/>
      <c r="DUM41" s="780"/>
      <c r="DUN41" s="780"/>
      <c r="DUO41" s="780"/>
      <c r="DUP41" s="780"/>
      <c r="DUQ41" s="780"/>
      <c r="DUR41" s="780"/>
      <c r="DUS41" s="780"/>
      <c r="DUT41" s="780"/>
      <c r="DUU41" s="780"/>
      <c r="DUV41" s="780"/>
      <c r="DUW41" s="780"/>
      <c r="DUX41" s="780"/>
      <c r="DUY41" s="780"/>
      <c r="DUZ41" s="780"/>
      <c r="DVA41" s="780"/>
      <c r="DVB41" s="780"/>
      <c r="DVC41" s="780"/>
      <c r="DVD41" s="780"/>
      <c r="DVE41" s="780"/>
      <c r="DVF41" s="780"/>
      <c r="DVG41" s="780"/>
      <c r="DVH41" s="780"/>
      <c r="DVI41" s="780"/>
      <c r="DVJ41" s="780"/>
      <c r="DVK41" s="780"/>
      <c r="DVL41" s="780"/>
      <c r="DVM41" s="780"/>
      <c r="DVN41" s="780"/>
      <c r="DVO41" s="780"/>
      <c r="DVP41" s="780"/>
      <c r="DVQ41" s="780"/>
      <c r="DVR41" s="780"/>
      <c r="DVS41" s="780"/>
      <c r="DVT41" s="780"/>
      <c r="DVU41" s="780"/>
      <c r="DVV41" s="780"/>
      <c r="DVW41" s="780"/>
      <c r="DVX41" s="780"/>
      <c r="DVY41" s="780"/>
      <c r="DVZ41" s="780"/>
      <c r="DWA41" s="780"/>
      <c r="DWB41" s="780"/>
      <c r="DWC41" s="780"/>
      <c r="DWD41" s="780"/>
      <c r="DWE41" s="780"/>
      <c r="DWF41" s="780"/>
      <c r="DWG41" s="780"/>
      <c r="DWH41" s="780"/>
      <c r="DWI41" s="780"/>
      <c r="DWJ41" s="780"/>
      <c r="DWK41" s="780"/>
      <c r="DWL41" s="780"/>
      <c r="DWM41" s="780"/>
      <c r="DWN41" s="780"/>
      <c r="DWO41" s="780"/>
      <c r="DWP41" s="780"/>
      <c r="DWQ41" s="780"/>
      <c r="DWR41" s="780"/>
      <c r="DWS41" s="780"/>
      <c r="DWT41" s="780"/>
      <c r="DWU41" s="780"/>
      <c r="DWV41" s="780"/>
      <c r="DWW41" s="780"/>
      <c r="DWX41" s="780"/>
      <c r="DWY41" s="780"/>
      <c r="DWZ41" s="780"/>
      <c r="DXA41" s="780"/>
      <c r="DXB41" s="780"/>
      <c r="DXC41" s="780"/>
      <c r="DXD41" s="780"/>
      <c r="DXE41" s="780"/>
      <c r="DXF41" s="780"/>
      <c r="DXG41" s="780"/>
      <c r="DXH41" s="780"/>
      <c r="DXI41" s="780"/>
      <c r="DXJ41" s="780"/>
      <c r="DXK41" s="780"/>
      <c r="DXL41" s="780"/>
      <c r="DXM41" s="780"/>
      <c r="DXN41" s="780"/>
      <c r="DXO41" s="780"/>
      <c r="DXP41" s="780"/>
      <c r="DXQ41" s="780"/>
      <c r="DXR41" s="780"/>
      <c r="DXS41" s="780"/>
      <c r="DXT41" s="780"/>
      <c r="DXU41" s="780"/>
      <c r="DXV41" s="780"/>
      <c r="DXW41" s="780"/>
      <c r="DXX41" s="780"/>
      <c r="DXY41" s="780"/>
      <c r="DXZ41" s="780"/>
      <c r="DYA41" s="780"/>
      <c r="DYB41" s="780"/>
      <c r="DYC41" s="780"/>
      <c r="DYD41" s="780"/>
      <c r="DYE41" s="780"/>
      <c r="DYF41" s="780"/>
      <c r="DYG41" s="780"/>
      <c r="DYH41" s="780"/>
      <c r="DYI41" s="780"/>
      <c r="DYJ41" s="780"/>
      <c r="DYK41" s="780"/>
      <c r="DYL41" s="780"/>
      <c r="DYM41" s="780"/>
      <c r="DYN41" s="780"/>
      <c r="DYO41" s="780"/>
      <c r="DYP41" s="780"/>
      <c r="DYQ41" s="780"/>
      <c r="DYR41" s="780"/>
      <c r="DYS41" s="780"/>
      <c r="DYT41" s="780"/>
      <c r="DYU41" s="780"/>
      <c r="DYV41" s="780"/>
      <c r="DYW41" s="780"/>
      <c r="DYX41" s="780"/>
      <c r="DYY41" s="780"/>
      <c r="DYZ41" s="780"/>
      <c r="DZA41" s="780"/>
      <c r="DZB41" s="780"/>
      <c r="DZC41" s="780"/>
      <c r="DZD41" s="780"/>
      <c r="DZE41" s="780"/>
      <c r="DZF41" s="780"/>
      <c r="DZG41" s="780"/>
      <c r="DZH41" s="780"/>
      <c r="DZI41" s="780"/>
      <c r="DZJ41" s="780"/>
      <c r="DZK41" s="780"/>
      <c r="DZL41" s="780"/>
      <c r="DZM41" s="780"/>
      <c r="DZN41" s="780"/>
      <c r="DZO41" s="780"/>
      <c r="DZP41" s="780"/>
      <c r="DZQ41" s="780"/>
      <c r="DZR41" s="780"/>
      <c r="DZS41" s="780"/>
      <c r="DZT41" s="780"/>
      <c r="DZU41" s="780"/>
      <c r="DZV41" s="780"/>
      <c r="DZW41" s="780"/>
      <c r="DZX41" s="780"/>
      <c r="DZY41" s="780"/>
      <c r="DZZ41" s="780"/>
      <c r="EAA41" s="780"/>
      <c r="EAB41" s="780"/>
      <c r="EAC41" s="780"/>
      <c r="EAD41" s="780"/>
      <c r="EAE41" s="780"/>
      <c r="EAF41" s="780"/>
      <c r="EAG41" s="780"/>
      <c r="EAH41" s="780"/>
      <c r="EAI41" s="780"/>
      <c r="EAJ41" s="780"/>
      <c r="EAK41" s="780"/>
      <c r="EAL41" s="780"/>
      <c r="EAM41" s="780"/>
      <c r="EAN41" s="780"/>
      <c r="EAO41" s="780"/>
      <c r="EAP41" s="780"/>
      <c r="EAQ41" s="780"/>
      <c r="EAR41" s="780"/>
      <c r="EAS41" s="780"/>
      <c r="EAT41" s="780"/>
      <c r="EAU41" s="780"/>
      <c r="EAV41" s="780"/>
      <c r="EAW41" s="780"/>
      <c r="EAX41" s="780"/>
      <c r="EAY41" s="780"/>
      <c r="EAZ41" s="780"/>
      <c r="EBA41" s="780"/>
      <c r="EBB41" s="780"/>
      <c r="EBC41" s="780"/>
      <c r="EBD41" s="780"/>
      <c r="EBE41" s="780"/>
      <c r="EBF41" s="780"/>
      <c r="EBG41" s="780"/>
      <c r="EBH41" s="780"/>
      <c r="EBI41" s="780"/>
      <c r="EBJ41" s="780"/>
      <c r="EBK41" s="780"/>
      <c r="EBL41" s="780"/>
      <c r="EBM41" s="780"/>
      <c r="EBN41" s="780"/>
      <c r="EBO41" s="780"/>
      <c r="EBP41" s="780"/>
      <c r="EBQ41" s="780"/>
      <c r="EBR41" s="780"/>
      <c r="EBS41" s="780"/>
      <c r="EBT41" s="780"/>
      <c r="EBU41" s="780"/>
      <c r="EBV41" s="780"/>
      <c r="EBW41" s="780"/>
      <c r="EBX41" s="780"/>
      <c r="EBY41" s="780"/>
      <c r="EBZ41" s="780"/>
      <c r="ECA41" s="780"/>
      <c r="ECB41" s="780"/>
      <c r="ECC41" s="780"/>
      <c r="ECD41" s="780"/>
      <c r="ECE41" s="780"/>
      <c r="ECF41" s="780"/>
      <c r="ECG41" s="780"/>
      <c r="ECH41" s="780"/>
      <c r="ECI41" s="780"/>
      <c r="ECJ41" s="780"/>
      <c r="ECK41" s="780"/>
      <c r="ECL41" s="780"/>
      <c r="ECM41" s="780"/>
      <c r="ECN41" s="780"/>
      <c r="ECO41" s="780"/>
      <c r="ECP41" s="780"/>
      <c r="ECQ41" s="780"/>
      <c r="ECR41" s="780"/>
      <c r="ECS41" s="780"/>
      <c r="ECT41" s="780"/>
      <c r="ECU41" s="780"/>
      <c r="ECV41" s="780"/>
      <c r="ECW41" s="780"/>
      <c r="ECX41" s="780"/>
      <c r="ECY41" s="780"/>
      <c r="ECZ41" s="780"/>
      <c r="EDA41" s="780"/>
      <c r="EDB41" s="780"/>
      <c r="EDC41" s="780"/>
      <c r="EDD41" s="780"/>
      <c r="EDE41" s="780"/>
      <c r="EDF41" s="780"/>
      <c r="EDG41" s="780"/>
      <c r="EDH41" s="780"/>
      <c r="EDI41" s="780"/>
      <c r="EDJ41" s="780"/>
      <c r="EDK41" s="780"/>
      <c r="EDL41" s="780"/>
      <c r="EDM41" s="780"/>
      <c r="EDN41" s="780"/>
      <c r="EDO41" s="780"/>
      <c r="EDP41" s="780"/>
      <c r="EDQ41" s="780"/>
      <c r="EDR41" s="780"/>
      <c r="EDS41" s="780"/>
      <c r="EDT41" s="780"/>
      <c r="EDU41" s="780"/>
      <c r="EDV41" s="780"/>
      <c r="EDW41" s="780"/>
      <c r="EDX41" s="780"/>
      <c r="EDY41" s="780"/>
      <c r="EDZ41" s="780"/>
      <c r="EEA41" s="780"/>
      <c r="EEB41" s="780"/>
      <c r="EEC41" s="780"/>
      <c r="EED41" s="780"/>
      <c r="EEE41" s="780"/>
      <c r="EEF41" s="780"/>
      <c r="EEG41" s="780"/>
      <c r="EEH41" s="780"/>
      <c r="EEI41" s="780"/>
      <c r="EEJ41" s="780"/>
      <c r="EEK41" s="780"/>
      <c r="EEL41" s="780"/>
      <c r="EEM41" s="780"/>
      <c r="EEN41" s="780"/>
      <c r="EEO41" s="780"/>
      <c r="EEP41" s="780"/>
      <c r="EEQ41" s="780"/>
      <c r="EER41" s="780"/>
      <c r="EES41" s="780"/>
      <c r="EET41" s="780"/>
      <c r="EEU41" s="780"/>
      <c r="EEV41" s="780"/>
      <c r="EEW41" s="780"/>
      <c r="EEX41" s="780"/>
      <c r="EEY41" s="780"/>
      <c r="EEZ41" s="780"/>
      <c r="EFA41" s="780"/>
      <c r="EFB41" s="780"/>
      <c r="EFC41" s="780"/>
      <c r="EFD41" s="780"/>
      <c r="EFE41" s="780"/>
      <c r="EFF41" s="780"/>
      <c r="EFG41" s="780"/>
      <c r="EFH41" s="780"/>
      <c r="EFI41" s="780"/>
      <c r="EFJ41" s="780"/>
      <c r="EFK41" s="780"/>
      <c r="EFL41" s="780"/>
      <c r="EFM41" s="780"/>
      <c r="EFN41" s="780"/>
      <c r="EFO41" s="780"/>
      <c r="EFP41" s="780"/>
      <c r="EFQ41" s="780"/>
      <c r="EFR41" s="780"/>
      <c r="EFS41" s="780"/>
      <c r="EFT41" s="780"/>
      <c r="EFU41" s="780"/>
      <c r="EFV41" s="780"/>
      <c r="EFW41" s="780"/>
      <c r="EFX41" s="780"/>
      <c r="EFY41" s="780"/>
      <c r="EFZ41" s="780"/>
      <c r="EGA41" s="780"/>
      <c r="EGB41" s="780"/>
      <c r="EGC41" s="780"/>
      <c r="EGD41" s="780"/>
      <c r="EGE41" s="780"/>
      <c r="EGF41" s="780"/>
      <c r="EGG41" s="780"/>
      <c r="EGH41" s="780"/>
      <c r="EGI41" s="780"/>
      <c r="EGJ41" s="780"/>
      <c r="EGK41" s="780"/>
      <c r="EGL41" s="780"/>
      <c r="EGM41" s="780"/>
      <c r="EGN41" s="780"/>
      <c r="EGO41" s="780"/>
      <c r="EGP41" s="780"/>
      <c r="EGQ41" s="780"/>
      <c r="EGR41" s="780"/>
      <c r="EGS41" s="780"/>
      <c r="EGT41" s="780"/>
      <c r="EGU41" s="780"/>
      <c r="EGV41" s="780"/>
      <c r="EGW41" s="780"/>
      <c r="EGX41" s="780"/>
      <c r="EGY41" s="780"/>
      <c r="EGZ41" s="780"/>
      <c r="EHA41" s="780"/>
      <c r="EHB41" s="780"/>
      <c r="EHC41" s="780"/>
      <c r="EHD41" s="780"/>
      <c r="EHE41" s="780"/>
      <c r="EHF41" s="780"/>
      <c r="EHG41" s="780"/>
      <c r="EHH41" s="780"/>
      <c r="EHI41" s="780"/>
      <c r="EHJ41" s="780"/>
      <c r="EHK41" s="780"/>
      <c r="EHL41" s="780"/>
      <c r="EHM41" s="780"/>
      <c r="EHN41" s="780"/>
      <c r="EHO41" s="780"/>
      <c r="EHP41" s="780"/>
      <c r="EHQ41" s="780"/>
      <c r="EHR41" s="780"/>
      <c r="EHS41" s="780"/>
      <c r="EHT41" s="780"/>
      <c r="EHU41" s="780"/>
      <c r="EHV41" s="780"/>
      <c r="EHW41" s="780"/>
      <c r="EHX41" s="780"/>
      <c r="EHY41" s="780"/>
      <c r="EHZ41" s="780"/>
      <c r="EIA41" s="780"/>
      <c r="EIB41" s="780"/>
      <c r="EIC41" s="780"/>
      <c r="EID41" s="780"/>
      <c r="EIE41" s="780"/>
      <c r="EIF41" s="780"/>
      <c r="EIG41" s="780"/>
      <c r="EIH41" s="780"/>
      <c r="EII41" s="780"/>
      <c r="EIJ41" s="780"/>
      <c r="EIK41" s="780"/>
      <c r="EIL41" s="780"/>
      <c r="EIM41" s="780"/>
      <c r="EIN41" s="780"/>
      <c r="EIO41" s="780"/>
      <c r="EIP41" s="780"/>
      <c r="EIQ41" s="780"/>
      <c r="EIR41" s="780"/>
      <c r="EIS41" s="780"/>
      <c r="EIT41" s="780"/>
      <c r="EIU41" s="780"/>
      <c r="EIV41" s="780"/>
      <c r="EIW41" s="780"/>
      <c r="EIX41" s="780"/>
      <c r="EIY41" s="780"/>
      <c r="EIZ41" s="780"/>
      <c r="EJA41" s="780"/>
      <c r="EJB41" s="780"/>
      <c r="EJC41" s="780"/>
      <c r="EJD41" s="780"/>
      <c r="EJE41" s="780"/>
      <c r="EJF41" s="780"/>
      <c r="EJG41" s="780"/>
      <c r="EJH41" s="780"/>
      <c r="EJI41" s="780"/>
      <c r="EJJ41" s="780"/>
      <c r="EJK41" s="780"/>
      <c r="EJL41" s="780"/>
      <c r="EJM41" s="780"/>
      <c r="EJN41" s="780"/>
      <c r="EJO41" s="780"/>
      <c r="EJP41" s="780"/>
      <c r="EJQ41" s="780"/>
      <c r="EJR41" s="780"/>
      <c r="EJS41" s="780"/>
      <c r="EJT41" s="780"/>
      <c r="EJU41" s="780"/>
      <c r="EJV41" s="780"/>
      <c r="EJW41" s="780"/>
      <c r="EJX41" s="780"/>
      <c r="EJY41" s="780"/>
      <c r="EJZ41" s="780"/>
      <c r="EKA41" s="780"/>
      <c r="EKB41" s="780"/>
      <c r="EKC41" s="780"/>
      <c r="EKD41" s="780"/>
      <c r="EKE41" s="780"/>
      <c r="EKF41" s="780"/>
      <c r="EKG41" s="780"/>
      <c r="EKH41" s="780"/>
      <c r="EKI41" s="780"/>
      <c r="EKJ41" s="780"/>
      <c r="EKK41" s="780"/>
      <c r="EKL41" s="780"/>
      <c r="EKM41" s="780"/>
      <c r="EKN41" s="780"/>
      <c r="EKO41" s="780"/>
      <c r="EKP41" s="780"/>
      <c r="EKQ41" s="780"/>
      <c r="EKR41" s="780"/>
      <c r="EKS41" s="780"/>
      <c r="EKT41" s="780"/>
      <c r="EKU41" s="780"/>
      <c r="EKV41" s="780"/>
      <c r="EKW41" s="780"/>
      <c r="EKX41" s="780"/>
      <c r="EKY41" s="780"/>
      <c r="EKZ41" s="780"/>
      <c r="ELA41" s="780"/>
      <c r="ELB41" s="780"/>
      <c r="ELC41" s="780"/>
      <c r="ELD41" s="780"/>
      <c r="ELE41" s="780"/>
      <c r="ELF41" s="780"/>
      <c r="ELG41" s="780"/>
      <c r="ELH41" s="780"/>
      <c r="ELI41" s="780"/>
      <c r="ELJ41" s="780"/>
      <c r="ELK41" s="780"/>
      <c r="ELL41" s="780"/>
      <c r="ELM41" s="780"/>
      <c r="ELN41" s="780"/>
      <c r="ELO41" s="780"/>
      <c r="ELP41" s="780"/>
      <c r="ELQ41" s="780"/>
      <c r="ELR41" s="780"/>
      <c r="ELS41" s="780"/>
      <c r="ELT41" s="780"/>
      <c r="ELU41" s="780"/>
      <c r="ELV41" s="780"/>
      <c r="ELW41" s="780"/>
      <c r="ELX41" s="780"/>
      <c r="ELY41" s="780"/>
      <c r="ELZ41" s="780"/>
      <c r="EMA41" s="780"/>
      <c r="EMB41" s="780"/>
      <c r="EMC41" s="780"/>
      <c r="EMD41" s="780"/>
      <c r="EME41" s="780"/>
      <c r="EMF41" s="780"/>
      <c r="EMG41" s="780"/>
      <c r="EMH41" s="780"/>
      <c r="EMI41" s="780"/>
      <c r="EMJ41" s="780"/>
      <c r="EMK41" s="780"/>
      <c r="EML41" s="780"/>
      <c r="EMM41" s="780"/>
      <c r="EMN41" s="780"/>
      <c r="EMO41" s="780"/>
      <c r="EMP41" s="780"/>
      <c r="EMQ41" s="780"/>
      <c r="EMR41" s="780"/>
      <c r="EMS41" s="780"/>
      <c r="EMT41" s="780"/>
      <c r="EMU41" s="780"/>
      <c r="EMV41" s="780"/>
      <c r="EMW41" s="780"/>
      <c r="EMX41" s="780"/>
      <c r="EMY41" s="780"/>
      <c r="EMZ41" s="780"/>
      <c r="ENA41" s="780"/>
      <c r="ENB41" s="780"/>
      <c r="ENC41" s="780"/>
      <c r="END41" s="780"/>
      <c r="ENE41" s="780"/>
      <c r="ENF41" s="780"/>
      <c r="ENG41" s="780"/>
      <c r="ENH41" s="780"/>
      <c r="ENI41" s="780"/>
      <c r="ENJ41" s="780"/>
      <c r="ENK41" s="780"/>
      <c r="ENL41" s="780"/>
      <c r="ENM41" s="780"/>
      <c r="ENN41" s="780"/>
      <c r="ENO41" s="780"/>
      <c r="ENP41" s="780"/>
      <c r="ENQ41" s="780"/>
      <c r="ENR41" s="780"/>
      <c r="ENS41" s="780"/>
      <c r="ENT41" s="780"/>
      <c r="ENU41" s="780"/>
      <c r="ENV41" s="780"/>
      <c r="ENW41" s="780"/>
      <c r="ENX41" s="780"/>
      <c r="ENY41" s="780"/>
      <c r="ENZ41" s="780"/>
      <c r="EOA41" s="780"/>
      <c r="EOB41" s="780"/>
      <c r="EOC41" s="780"/>
      <c r="EOD41" s="780"/>
      <c r="EOE41" s="780"/>
      <c r="EOF41" s="780"/>
      <c r="EOG41" s="780"/>
      <c r="EOH41" s="780"/>
      <c r="EOI41" s="780"/>
      <c r="EOJ41" s="780"/>
      <c r="EOK41" s="780"/>
      <c r="EOL41" s="780"/>
      <c r="EOM41" s="780"/>
      <c r="EON41" s="780"/>
      <c r="EOO41" s="780"/>
      <c r="EOP41" s="780"/>
      <c r="EOQ41" s="780"/>
      <c r="EOR41" s="780"/>
      <c r="EOS41" s="780"/>
      <c r="EOT41" s="780"/>
      <c r="EOU41" s="780"/>
      <c r="EOV41" s="780"/>
      <c r="EOW41" s="780"/>
      <c r="EOX41" s="780"/>
      <c r="EOY41" s="780"/>
      <c r="EOZ41" s="780"/>
      <c r="EPA41" s="780"/>
      <c r="EPB41" s="780"/>
      <c r="EPC41" s="780"/>
      <c r="EPD41" s="780"/>
      <c r="EPE41" s="780"/>
      <c r="EPF41" s="780"/>
      <c r="EPG41" s="780"/>
      <c r="EPH41" s="780"/>
      <c r="EPI41" s="780"/>
      <c r="EPJ41" s="780"/>
      <c r="EPK41" s="780"/>
      <c r="EPL41" s="780"/>
      <c r="EPM41" s="780"/>
      <c r="EPN41" s="780"/>
      <c r="EPO41" s="780"/>
      <c r="EPP41" s="780"/>
      <c r="EPQ41" s="780"/>
      <c r="EPR41" s="780"/>
      <c r="EPS41" s="780"/>
      <c r="EPT41" s="780"/>
      <c r="EPU41" s="780"/>
      <c r="EPV41" s="780"/>
      <c r="EPW41" s="780"/>
      <c r="EPX41" s="780"/>
      <c r="EPY41" s="780"/>
      <c r="EPZ41" s="780"/>
      <c r="EQA41" s="780"/>
      <c r="EQB41" s="780"/>
      <c r="EQC41" s="780"/>
      <c r="EQD41" s="780"/>
      <c r="EQE41" s="780"/>
      <c r="EQF41" s="780"/>
      <c r="EQG41" s="780"/>
      <c r="EQH41" s="780"/>
      <c r="EQI41" s="780"/>
      <c r="EQJ41" s="780"/>
      <c r="EQK41" s="780"/>
      <c r="EQL41" s="780"/>
      <c r="EQM41" s="780"/>
      <c r="EQN41" s="780"/>
      <c r="EQO41" s="780"/>
      <c r="EQP41" s="780"/>
      <c r="EQQ41" s="780"/>
      <c r="EQR41" s="780"/>
      <c r="EQS41" s="780"/>
      <c r="EQT41" s="780"/>
      <c r="EQU41" s="780"/>
      <c r="EQV41" s="780"/>
      <c r="EQW41" s="780"/>
      <c r="EQX41" s="780"/>
      <c r="EQY41" s="780"/>
      <c r="EQZ41" s="780"/>
      <c r="ERA41" s="780"/>
      <c r="ERB41" s="780"/>
      <c r="ERC41" s="780"/>
      <c r="ERD41" s="780"/>
      <c r="ERE41" s="780"/>
      <c r="ERF41" s="780"/>
      <c r="ERG41" s="780"/>
      <c r="ERH41" s="780"/>
      <c r="ERI41" s="780"/>
      <c r="ERJ41" s="780"/>
      <c r="ERK41" s="780"/>
      <c r="ERL41" s="780"/>
      <c r="ERM41" s="780"/>
      <c r="ERN41" s="780"/>
      <c r="ERO41" s="780"/>
      <c r="ERP41" s="780"/>
      <c r="ERQ41" s="780"/>
      <c r="ERR41" s="780"/>
      <c r="ERS41" s="780"/>
      <c r="ERT41" s="780"/>
      <c r="ERU41" s="780"/>
      <c r="ERV41" s="780"/>
      <c r="ERW41" s="780"/>
      <c r="ERX41" s="780"/>
      <c r="ERY41" s="780"/>
      <c r="ERZ41" s="780"/>
      <c r="ESA41" s="780"/>
      <c r="ESB41" s="780"/>
      <c r="ESC41" s="780"/>
      <c r="ESD41" s="780"/>
      <c r="ESE41" s="780"/>
      <c r="ESF41" s="780"/>
      <c r="ESG41" s="780"/>
      <c r="ESH41" s="780"/>
      <c r="ESI41" s="780"/>
      <c r="ESJ41" s="780"/>
      <c r="ESK41" s="780"/>
      <c r="ESL41" s="780"/>
      <c r="ESM41" s="780"/>
      <c r="ESN41" s="780"/>
      <c r="ESO41" s="780"/>
      <c r="ESP41" s="780"/>
      <c r="ESQ41" s="780"/>
      <c r="ESR41" s="780"/>
      <c r="ESS41" s="780"/>
      <c r="EST41" s="780"/>
      <c r="ESU41" s="780"/>
      <c r="ESV41" s="780"/>
      <c r="ESW41" s="780"/>
      <c r="ESX41" s="780"/>
      <c r="ESY41" s="780"/>
      <c r="ESZ41" s="780"/>
      <c r="ETA41" s="780"/>
      <c r="ETB41" s="780"/>
      <c r="ETC41" s="780"/>
      <c r="ETD41" s="780"/>
      <c r="ETE41" s="780"/>
      <c r="ETF41" s="780"/>
      <c r="ETG41" s="780"/>
      <c r="ETH41" s="780"/>
      <c r="ETI41" s="780"/>
      <c r="ETJ41" s="780"/>
      <c r="ETK41" s="780"/>
      <c r="ETL41" s="780"/>
      <c r="ETM41" s="780"/>
      <c r="ETN41" s="780"/>
      <c r="ETO41" s="780"/>
      <c r="ETP41" s="780"/>
      <c r="ETQ41" s="780"/>
      <c r="ETR41" s="780"/>
      <c r="ETS41" s="780"/>
      <c r="ETT41" s="780"/>
      <c r="ETU41" s="780"/>
      <c r="ETV41" s="780"/>
      <c r="ETW41" s="780"/>
      <c r="ETX41" s="780"/>
      <c r="ETY41" s="780"/>
      <c r="ETZ41" s="780"/>
      <c r="EUA41" s="780"/>
      <c r="EUB41" s="780"/>
      <c r="EUC41" s="780"/>
      <c r="EUD41" s="780"/>
      <c r="EUE41" s="780"/>
      <c r="EUF41" s="780"/>
      <c r="EUG41" s="780"/>
      <c r="EUH41" s="780"/>
      <c r="EUI41" s="780"/>
      <c r="EUJ41" s="780"/>
      <c r="EUK41" s="780"/>
      <c r="EUL41" s="780"/>
      <c r="EUM41" s="780"/>
      <c r="EUN41" s="780"/>
      <c r="EUO41" s="780"/>
      <c r="EUP41" s="780"/>
      <c r="EUQ41" s="780"/>
      <c r="EUR41" s="780"/>
      <c r="EUS41" s="780"/>
      <c r="EUT41" s="780"/>
      <c r="EUU41" s="780"/>
      <c r="EUV41" s="780"/>
      <c r="EUW41" s="780"/>
      <c r="EUX41" s="780"/>
      <c r="EUY41" s="780"/>
      <c r="EUZ41" s="780"/>
      <c r="EVA41" s="780"/>
      <c r="EVB41" s="780"/>
      <c r="EVC41" s="780"/>
      <c r="EVD41" s="780"/>
      <c r="EVE41" s="780"/>
      <c r="EVF41" s="780"/>
      <c r="EVG41" s="780"/>
      <c r="EVH41" s="780"/>
      <c r="EVI41" s="780"/>
      <c r="EVJ41" s="780"/>
      <c r="EVK41" s="780"/>
      <c r="EVL41" s="780"/>
      <c r="EVM41" s="780"/>
      <c r="EVN41" s="780"/>
      <c r="EVO41" s="780"/>
      <c r="EVP41" s="780"/>
      <c r="EVQ41" s="780"/>
      <c r="EVR41" s="780"/>
      <c r="EVS41" s="780"/>
      <c r="EVT41" s="780"/>
      <c r="EVU41" s="780"/>
      <c r="EVV41" s="780"/>
      <c r="EVW41" s="780"/>
      <c r="EVX41" s="780"/>
      <c r="EVY41" s="780"/>
      <c r="EVZ41" s="780"/>
      <c r="EWA41" s="780"/>
      <c r="EWB41" s="780"/>
      <c r="EWC41" s="780"/>
      <c r="EWD41" s="780"/>
      <c r="EWE41" s="780"/>
      <c r="EWF41" s="780"/>
      <c r="EWG41" s="780"/>
      <c r="EWH41" s="780"/>
      <c r="EWI41" s="780"/>
      <c r="EWJ41" s="780"/>
      <c r="EWK41" s="780"/>
      <c r="EWL41" s="780"/>
      <c r="EWM41" s="780"/>
      <c r="EWN41" s="780"/>
      <c r="EWO41" s="780"/>
      <c r="EWP41" s="780"/>
      <c r="EWQ41" s="780"/>
      <c r="EWR41" s="780"/>
      <c r="EWS41" s="780"/>
      <c r="EWT41" s="780"/>
      <c r="EWU41" s="780"/>
      <c r="EWV41" s="780"/>
      <c r="EWW41" s="780"/>
      <c r="EWX41" s="780"/>
      <c r="EWY41" s="780"/>
      <c r="EWZ41" s="780"/>
      <c r="EXA41" s="780"/>
      <c r="EXB41" s="780"/>
      <c r="EXC41" s="780"/>
      <c r="EXD41" s="780"/>
      <c r="EXE41" s="780"/>
      <c r="EXF41" s="780"/>
      <c r="EXG41" s="780"/>
      <c r="EXH41" s="780"/>
      <c r="EXI41" s="780"/>
      <c r="EXJ41" s="780"/>
      <c r="EXK41" s="780"/>
      <c r="EXL41" s="780"/>
      <c r="EXM41" s="780"/>
      <c r="EXN41" s="780"/>
      <c r="EXO41" s="780"/>
      <c r="EXP41" s="780"/>
      <c r="EXQ41" s="780"/>
      <c r="EXR41" s="780"/>
      <c r="EXS41" s="780"/>
      <c r="EXT41" s="780"/>
      <c r="EXU41" s="780"/>
      <c r="EXV41" s="780"/>
      <c r="EXW41" s="780"/>
      <c r="EXX41" s="780"/>
      <c r="EXY41" s="780"/>
      <c r="EXZ41" s="780"/>
      <c r="EYA41" s="780"/>
      <c r="EYB41" s="780"/>
      <c r="EYC41" s="780"/>
      <c r="EYD41" s="780"/>
      <c r="EYE41" s="780"/>
      <c r="EYF41" s="780"/>
      <c r="EYG41" s="780"/>
      <c r="EYH41" s="780"/>
      <c r="EYI41" s="780"/>
      <c r="EYJ41" s="780"/>
      <c r="EYK41" s="780"/>
      <c r="EYL41" s="780"/>
      <c r="EYM41" s="780"/>
      <c r="EYN41" s="780"/>
      <c r="EYO41" s="780"/>
      <c r="EYP41" s="780"/>
      <c r="EYQ41" s="780"/>
      <c r="EYR41" s="780"/>
      <c r="EYS41" s="780"/>
      <c r="EYT41" s="780"/>
      <c r="EYU41" s="780"/>
      <c r="EYV41" s="780"/>
      <c r="EYW41" s="780"/>
      <c r="EYX41" s="780"/>
      <c r="EYY41" s="780"/>
      <c r="EYZ41" s="780"/>
      <c r="EZA41" s="780"/>
      <c r="EZB41" s="780"/>
      <c r="EZC41" s="780"/>
      <c r="EZD41" s="780"/>
      <c r="EZE41" s="780"/>
      <c r="EZF41" s="780"/>
      <c r="EZG41" s="780"/>
      <c r="EZH41" s="780"/>
      <c r="EZI41" s="780"/>
      <c r="EZJ41" s="780"/>
      <c r="EZK41" s="780"/>
      <c r="EZL41" s="780"/>
      <c r="EZM41" s="780"/>
      <c r="EZN41" s="780"/>
      <c r="EZO41" s="780"/>
      <c r="EZP41" s="780"/>
      <c r="EZQ41" s="780"/>
      <c r="EZR41" s="780"/>
      <c r="EZS41" s="780"/>
      <c r="EZT41" s="780"/>
      <c r="EZU41" s="780"/>
      <c r="EZV41" s="780"/>
      <c r="EZW41" s="780"/>
      <c r="EZX41" s="780"/>
      <c r="EZY41" s="780"/>
      <c r="EZZ41" s="780"/>
      <c r="FAA41" s="780"/>
      <c r="FAB41" s="780"/>
      <c r="FAC41" s="780"/>
      <c r="FAD41" s="780"/>
      <c r="FAE41" s="780"/>
      <c r="FAF41" s="780"/>
      <c r="FAG41" s="780"/>
      <c r="FAH41" s="780"/>
      <c r="FAI41" s="780"/>
      <c r="FAJ41" s="780"/>
      <c r="FAK41" s="780"/>
      <c r="FAL41" s="780"/>
      <c r="FAM41" s="780"/>
      <c r="FAN41" s="780"/>
      <c r="FAO41" s="780"/>
      <c r="FAP41" s="780"/>
      <c r="FAQ41" s="780"/>
      <c r="FAR41" s="780"/>
      <c r="FAS41" s="780"/>
      <c r="FAT41" s="780"/>
      <c r="FAU41" s="780"/>
      <c r="FAV41" s="780"/>
      <c r="FAW41" s="780"/>
      <c r="FAX41" s="780"/>
      <c r="FAY41" s="780"/>
      <c r="FAZ41" s="780"/>
      <c r="FBA41" s="780"/>
      <c r="FBB41" s="780"/>
      <c r="FBC41" s="780"/>
      <c r="FBD41" s="780"/>
      <c r="FBE41" s="780"/>
      <c r="FBF41" s="780"/>
      <c r="FBG41" s="780"/>
      <c r="FBH41" s="780"/>
      <c r="FBI41" s="780"/>
      <c r="FBJ41" s="780"/>
      <c r="FBK41" s="780"/>
      <c r="FBL41" s="780"/>
      <c r="FBM41" s="780"/>
      <c r="FBN41" s="780"/>
      <c r="FBO41" s="780"/>
      <c r="FBP41" s="780"/>
      <c r="FBQ41" s="780"/>
      <c r="FBR41" s="780"/>
      <c r="FBS41" s="780"/>
      <c r="FBT41" s="780"/>
      <c r="FBU41" s="780"/>
      <c r="FBV41" s="780"/>
      <c r="FBW41" s="780"/>
      <c r="FBX41" s="780"/>
      <c r="FBY41" s="780"/>
      <c r="FBZ41" s="780"/>
      <c r="FCA41" s="780"/>
      <c r="FCB41" s="780"/>
      <c r="FCC41" s="780"/>
      <c r="FCD41" s="780"/>
      <c r="FCE41" s="780"/>
      <c r="FCF41" s="780"/>
      <c r="FCG41" s="780"/>
      <c r="FCH41" s="780"/>
      <c r="FCI41" s="780"/>
      <c r="FCJ41" s="780"/>
      <c r="FCK41" s="780"/>
      <c r="FCL41" s="780"/>
      <c r="FCM41" s="780"/>
      <c r="FCN41" s="780"/>
      <c r="FCO41" s="780"/>
      <c r="FCP41" s="780"/>
      <c r="FCQ41" s="780"/>
      <c r="FCR41" s="780"/>
      <c r="FCS41" s="780"/>
      <c r="FCT41" s="780"/>
      <c r="FCU41" s="780"/>
      <c r="FCV41" s="780"/>
      <c r="FCW41" s="780"/>
      <c r="FCX41" s="780"/>
      <c r="FCY41" s="780"/>
      <c r="FCZ41" s="780"/>
      <c r="FDA41" s="780"/>
      <c r="FDB41" s="780"/>
      <c r="FDC41" s="780"/>
      <c r="FDD41" s="780"/>
      <c r="FDE41" s="780"/>
      <c r="FDF41" s="780"/>
      <c r="FDG41" s="780"/>
      <c r="FDH41" s="780"/>
      <c r="FDI41" s="780"/>
      <c r="FDJ41" s="780"/>
      <c r="FDK41" s="780"/>
      <c r="FDL41" s="780"/>
      <c r="FDM41" s="780"/>
      <c r="FDN41" s="780"/>
      <c r="FDO41" s="780"/>
      <c r="FDP41" s="780"/>
      <c r="FDQ41" s="780"/>
      <c r="FDR41" s="780"/>
      <c r="FDS41" s="780"/>
      <c r="FDT41" s="780"/>
      <c r="FDU41" s="780"/>
      <c r="FDV41" s="780"/>
      <c r="FDW41" s="780"/>
      <c r="FDX41" s="780"/>
      <c r="FDY41" s="780"/>
      <c r="FDZ41" s="780"/>
      <c r="FEA41" s="780"/>
      <c r="FEB41" s="780"/>
      <c r="FEC41" s="780"/>
      <c r="FED41" s="780"/>
      <c r="FEE41" s="780"/>
      <c r="FEF41" s="780"/>
      <c r="FEG41" s="780"/>
      <c r="FEH41" s="780"/>
      <c r="FEI41" s="780"/>
      <c r="FEJ41" s="780"/>
      <c r="FEK41" s="780"/>
      <c r="FEL41" s="780"/>
      <c r="FEM41" s="780"/>
      <c r="FEN41" s="780"/>
      <c r="FEO41" s="780"/>
      <c r="FEP41" s="780"/>
      <c r="FEQ41" s="780"/>
      <c r="FER41" s="780"/>
      <c r="FES41" s="780"/>
      <c r="FET41" s="780"/>
      <c r="FEU41" s="780"/>
      <c r="FEV41" s="780"/>
      <c r="FEW41" s="780"/>
      <c r="FEX41" s="780"/>
      <c r="FEY41" s="780"/>
      <c r="FEZ41" s="780"/>
      <c r="FFA41" s="780"/>
      <c r="FFB41" s="780"/>
      <c r="FFC41" s="780"/>
      <c r="FFD41" s="780"/>
      <c r="FFE41" s="780"/>
      <c r="FFF41" s="780"/>
      <c r="FFG41" s="780"/>
      <c r="FFH41" s="780"/>
      <c r="FFI41" s="780"/>
      <c r="FFJ41" s="780"/>
      <c r="FFK41" s="780"/>
      <c r="FFL41" s="780"/>
      <c r="FFM41" s="780"/>
      <c r="FFN41" s="780"/>
      <c r="FFO41" s="780"/>
      <c r="FFP41" s="780"/>
      <c r="FFQ41" s="780"/>
      <c r="FFR41" s="780"/>
      <c r="FFS41" s="780"/>
      <c r="FFT41" s="780"/>
      <c r="FFU41" s="780"/>
      <c r="FFV41" s="780"/>
      <c r="FFW41" s="780"/>
      <c r="FFX41" s="780"/>
      <c r="FFY41" s="780"/>
      <c r="FFZ41" s="780"/>
      <c r="FGA41" s="780"/>
      <c r="FGB41" s="780"/>
      <c r="FGC41" s="780"/>
      <c r="FGD41" s="780"/>
      <c r="FGE41" s="780"/>
      <c r="FGF41" s="780"/>
      <c r="FGG41" s="780"/>
      <c r="FGH41" s="780"/>
      <c r="FGI41" s="780"/>
      <c r="FGJ41" s="780"/>
      <c r="FGK41" s="780"/>
      <c r="FGL41" s="780"/>
      <c r="FGM41" s="780"/>
      <c r="FGN41" s="780"/>
      <c r="FGO41" s="780"/>
      <c r="FGP41" s="780"/>
      <c r="FGQ41" s="780"/>
      <c r="FGR41" s="780"/>
      <c r="FGS41" s="780"/>
      <c r="FGT41" s="780"/>
      <c r="FGU41" s="780"/>
      <c r="FGV41" s="780"/>
      <c r="FGW41" s="780"/>
      <c r="FGX41" s="780"/>
      <c r="FGY41" s="780"/>
      <c r="FGZ41" s="780"/>
      <c r="FHA41" s="780"/>
      <c r="FHB41" s="780"/>
      <c r="FHC41" s="780"/>
      <c r="FHD41" s="780"/>
      <c r="FHE41" s="780"/>
      <c r="FHF41" s="780"/>
      <c r="FHG41" s="780"/>
      <c r="FHH41" s="780"/>
      <c r="FHI41" s="780"/>
      <c r="FHJ41" s="780"/>
      <c r="FHK41" s="780"/>
      <c r="FHL41" s="780"/>
      <c r="FHM41" s="780"/>
      <c r="FHN41" s="780"/>
      <c r="FHO41" s="780"/>
      <c r="FHP41" s="780"/>
      <c r="FHQ41" s="780"/>
      <c r="FHR41" s="780"/>
      <c r="FHS41" s="780"/>
      <c r="FHT41" s="780"/>
      <c r="FHU41" s="780"/>
      <c r="FHV41" s="780"/>
      <c r="FHW41" s="780"/>
      <c r="FHX41" s="780"/>
      <c r="FHY41" s="780"/>
      <c r="FHZ41" s="780"/>
      <c r="FIA41" s="780"/>
      <c r="FIB41" s="780"/>
      <c r="FIC41" s="780"/>
      <c r="FID41" s="780"/>
      <c r="FIE41" s="780"/>
      <c r="FIF41" s="780"/>
      <c r="FIG41" s="780"/>
      <c r="FIH41" s="780"/>
      <c r="FII41" s="780"/>
      <c r="FIJ41" s="780"/>
      <c r="FIK41" s="780"/>
      <c r="FIL41" s="780"/>
      <c r="FIM41" s="780"/>
      <c r="FIN41" s="780"/>
      <c r="FIO41" s="780"/>
      <c r="FIP41" s="780"/>
      <c r="FIQ41" s="780"/>
      <c r="FIR41" s="780"/>
      <c r="FIS41" s="780"/>
      <c r="FIT41" s="780"/>
      <c r="FIU41" s="780"/>
      <c r="FIV41" s="780"/>
      <c r="FIW41" s="780"/>
      <c r="FIX41" s="780"/>
      <c r="FIY41" s="780"/>
      <c r="FIZ41" s="780"/>
      <c r="FJA41" s="780"/>
      <c r="FJB41" s="780"/>
      <c r="FJC41" s="780"/>
      <c r="FJD41" s="780"/>
      <c r="FJE41" s="780"/>
      <c r="FJF41" s="780"/>
      <c r="FJG41" s="780"/>
      <c r="FJH41" s="780"/>
      <c r="FJI41" s="780"/>
      <c r="FJJ41" s="780"/>
      <c r="FJK41" s="780"/>
      <c r="FJL41" s="780"/>
      <c r="FJM41" s="780"/>
      <c r="FJN41" s="780"/>
      <c r="FJO41" s="780"/>
      <c r="FJP41" s="780"/>
      <c r="FJQ41" s="780"/>
      <c r="FJR41" s="780"/>
      <c r="FJS41" s="780"/>
      <c r="FJT41" s="780"/>
      <c r="FJU41" s="780"/>
      <c r="FJV41" s="780"/>
      <c r="FJW41" s="780"/>
      <c r="FJX41" s="780"/>
      <c r="FJY41" s="780"/>
      <c r="FJZ41" s="780"/>
      <c r="FKA41" s="780"/>
      <c r="FKB41" s="780"/>
      <c r="FKC41" s="780"/>
      <c r="FKD41" s="780"/>
      <c r="FKE41" s="780"/>
      <c r="FKF41" s="780"/>
      <c r="FKG41" s="780"/>
      <c r="FKH41" s="780"/>
      <c r="FKI41" s="780"/>
      <c r="FKJ41" s="780"/>
      <c r="FKK41" s="780"/>
      <c r="FKL41" s="780"/>
      <c r="FKM41" s="780"/>
      <c r="FKN41" s="780"/>
      <c r="FKO41" s="780"/>
      <c r="FKP41" s="780"/>
      <c r="FKQ41" s="780"/>
      <c r="FKR41" s="780"/>
      <c r="FKS41" s="780"/>
      <c r="FKT41" s="780"/>
      <c r="FKU41" s="780"/>
      <c r="FKV41" s="780"/>
      <c r="FKW41" s="780"/>
      <c r="FKX41" s="780"/>
      <c r="FKY41" s="780"/>
      <c r="FKZ41" s="780"/>
      <c r="FLA41" s="780"/>
      <c r="FLB41" s="780"/>
      <c r="FLC41" s="780"/>
      <c r="FLD41" s="780"/>
      <c r="FLE41" s="780"/>
      <c r="FLF41" s="780"/>
      <c r="FLG41" s="780"/>
      <c r="FLH41" s="780"/>
      <c r="FLI41" s="780"/>
      <c r="FLJ41" s="780"/>
      <c r="FLK41" s="780"/>
      <c r="FLL41" s="780"/>
      <c r="FLM41" s="780"/>
      <c r="FLN41" s="780"/>
      <c r="FLO41" s="780"/>
      <c r="FLP41" s="780"/>
      <c r="FLQ41" s="780"/>
      <c r="FLR41" s="780"/>
      <c r="FLS41" s="780"/>
      <c r="FLT41" s="780"/>
      <c r="FLU41" s="780"/>
      <c r="FLV41" s="780"/>
      <c r="FLW41" s="780"/>
      <c r="FLX41" s="780"/>
      <c r="FLY41" s="780"/>
      <c r="FLZ41" s="780"/>
      <c r="FMA41" s="780"/>
      <c r="FMB41" s="780"/>
      <c r="FMC41" s="780"/>
      <c r="FMD41" s="780"/>
      <c r="FME41" s="780"/>
      <c r="FMF41" s="780"/>
      <c r="FMG41" s="780"/>
      <c r="FMH41" s="780"/>
      <c r="FMI41" s="780"/>
      <c r="FMJ41" s="780"/>
      <c r="FMK41" s="780"/>
      <c r="FML41" s="780"/>
      <c r="FMM41" s="780"/>
      <c r="FMN41" s="780"/>
      <c r="FMO41" s="780"/>
      <c r="FMP41" s="780"/>
      <c r="FMQ41" s="780"/>
      <c r="FMR41" s="780"/>
      <c r="FMS41" s="780"/>
      <c r="FMT41" s="780"/>
      <c r="FMU41" s="780"/>
      <c r="FMV41" s="780"/>
      <c r="FMW41" s="780"/>
      <c r="FMX41" s="780"/>
      <c r="FMY41" s="780"/>
      <c r="FMZ41" s="780"/>
      <c r="FNA41" s="780"/>
      <c r="FNB41" s="780"/>
      <c r="FNC41" s="780"/>
      <c r="FND41" s="780"/>
      <c r="FNE41" s="780"/>
      <c r="FNF41" s="780"/>
      <c r="FNG41" s="780"/>
      <c r="FNH41" s="780"/>
      <c r="FNI41" s="780"/>
      <c r="FNJ41" s="780"/>
      <c r="FNK41" s="780"/>
      <c r="FNL41" s="780"/>
      <c r="FNM41" s="780"/>
      <c r="FNN41" s="780"/>
      <c r="FNO41" s="780"/>
      <c r="FNP41" s="780"/>
      <c r="FNQ41" s="780"/>
      <c r="FNR41" s="780"/>
      <c r="FNS41" s="780"/>
      <c r="FNT41" s="780"/>
      <c r="FNU41" s="780"/>
      <c r="FNV41" s="780"/>
      <c r="FNW41" s="780"/>
      <c r="FNX41" s="780"/>
      <c r="FNY41" s="780"/>
      <c r="FNZ41" s="780"/>
      <c r="FOA41" s="780"/>
      <c r="FOB41" s="780"/>
      <c r="FOC41" s="780"/>
      <c r="FOD41" s="780"/>
      <c r="FOE41" s="780"/>
      <c r="FOF41" s="780"/>
      <c r="FOG41" s="780"/>
      <c r="FOH41" s="780"/>
      <c r="FOI41" s="780"/>
      <c r="FOJ41" s="780"/>
      <c r="FOK41" s="780"/>
      <c r="FOL41" s="780"/>
      <c r="FOM41" s="780"/>
      <c r="FON41" s="780"/>
      <c r="FOO41" s="780"/>
      <c r="FOP41" s="780"/>
      <c r="FOQ41" s="780"/>
      <c r="FOR41" s="780"/>
      <c r="FOS41" s="780"/>
      <c r="FOT41" s="780"/>
      <c r="FOU41" s="780"/>
      <c r="FOV41" s="780"/>
      <c r="FOW41" s="780"/>
      <c r="FOX41" s="780"/>
      <c r="FOY41" s="780"/>
      <c r="FOZ41" s="780"/>
      <c r="FPA41" s="780"/>
      <c r="FPB41" s="780"/>
      <c r="FPC41" s="780"/>
      <c r="FPD41" s="780"/>
      <c r="FPE41" s="780"/>
      <c r="FPF41" s="780"/>
      <c r="FPG41" s="780"/>
      <c r="FPH41" s="780"/>
      <c r="FPI41" s="780"/>
      <c r="FPJ41" s="780"/>
      <c r="FPK41" s="780"/>
      <c r="FPL41" s="780"/>
      <c r="FPM41" s="780"/>
      <c r="FPN41" s="780"/>
      <c r="FPO41" s="780"/>
      <c r="FPP41" s="780"/>
      <c r="FPQ41" s="780"/>
      <c r="FPR41" s="780"/>
      <c r="FPS41" s="780"/>
      <c r="FPT41" s="780"/>
      <c r="FPU41" s="780"/>
      <c r="FPV41" s="780"/>
      <c r="FPW41" s="780"/>
      <c r="FPX41" s="780"/>
      <c r="FPY41" s="780"/>
      <c r="FPZ41" s="780"/>
      <c r="FQA41" s="780"/>
      <c r="FQB41" s="780"/>
      <c r="FQC41" s="780"/>
      <c r="FQD41" s="780"/>
      <c r="FQE41" s="780"/>
      <c r="FQF41" s="780"/>
      <c r="FQG41" s="780"/>
      <c r="FQH41" s="780"/>
      <c r="FQI41" s="780"/>
      <c r="FQJ41" s="780"/>
      <c r="FQK41" s="780"/>
      <c r="FQL41" s="780"/>
      <c r="FQM41" s="780"/>
      <c r="FQN41" s="780"/>
      <c r="FQO41" s="780"/>
      <c r="FQP41" s="780"/>
      <c r="FQQ41" s="780"/>
      <c r="FQR41" s="780"/>
      <c r="FQS41" s="780"/>
      <c r="FQT41" s="780"/>
      <c r="FQU41" s="780"/>
      <c r="FQV41" s="780"/>
      <c r="FQW41" s="780"/>
      <c r="FQX41" s="780"/>
      <c r="FQY41" s="780"/>
      <c r="FQZ41" s="780"/>
      <c r="FRA41" s="780"/>
      <c r="FRB41" s="780"/>
      <c r="FRC41" s="780"/>
      <c r="FRD41" s="780"/>
      <c r="FRE41" s="780"/>
      <c r="FRF41" s="780"/>
      <c r="FRG41" s="780"/>
      <c r="FRH41" s="780"/>
      <c r="FRI41" s="780"/>
      <c r="FRJ41" s="780"/>
      <c r="FRK41" s="780"/>
      <c r="FRL41" s="780"/>
      <c r="FRM41" s="780"/>
      <c r="FRN41" s="780"/>
      <c r="FRO41" s="780"/>
      <c r="FRP41" s="780"/>
      <c r="FRQ41" s="780"/>
      <c r="FRR41" s="780"/>
      <c r="FRS41" s="780"/>
      <c r="FRT41" s="780"/>
      <c r="FRU41" s="780"/>
      <c r="FRV41" s="780"/>
      <c r="FRW41" s="780"/>
      <c r="FRX41" s="780"/>
      <c r="FRY41" s="780"/>
      <c r="FRZ41" s="780"/>
      <c r="FSA41" s="780"/>
      <c r="FSB41" s="780"/>
      <c r="FSC41" s="780"/>
      <c r="FSD41" s="780"/>
      <c r="FSE41" s="780"/>
      <c r="FSF41" s="780"/>
      <c r="FSG41" s="780"/>
      <c r="FSH41" s="780"/>
      <c r="FSI41" s="780"/>
      <c r="FSJ41" s="780"/>
      <c r="FSK41" s="780"/>
      <c r="FSL41" s="780"/>
      <c r="FSM41" s="780"/>
      <c r="FSN41" s="780"/>
      <c r="FSO41" s="780"/>
      <c r="FSP41" s="780"/>
      <c r="FSQ41" s="780"/>
      <c r="FSR41" s="780"/>
      <c r="FSS41" s="780"/>
      <c r="FST41" s="780"/>
      <c r="FSU41" s="780"/>
      <c r="FSV41" s="780"/>
      <c r="FSW41" s="780"/>
      <c r="FSX41" s="780"/>
      <c r="FSY41" s="780"/>
      <c r="FSZ41" s="780"/>
      <c r="FTA41" s="780"/>
      <c r="FTB41" s="780"/>
      <c r="FTC41" s="780"/>
      <c r="FTD41" s="780"/>
      <c r="FTE41" s="780"/>
      <c r="FTF41" s="780"/>
      <c r="FTG41" s="780"/>
      <c r="FTH41" s="780"/>
      <c r="FTI41" s="780"/>
      <c r="FTJ41" s="780"/>
      <c r="FTK41" s="780"/>
      <c r="FTL41" s="780"/>
      <c r="FTM41" s="780"/>
      <c r="FTN41" s="780"/>
      <c r="FTO41" s="780"/>
      <c r="FTP41" s="780"/>
      <c r="FTQ41" s="780"/>
      <c r="FTR41" s="780"/>
      <c r="FTS41" s="780"/>
      <c r="FTT41" s="780"/>
      <c r="FTU41" s="780"/>
      <c r="FTV41" s="780"/>
      <c r="FTW41" s="780"/>
      <c r="FTX41" s="780"/>
      <c r="FTY41" s="780"/>
      <c r="FTZ41" s="780"/>
      <c r="FUA41" s="780"/>
      <c r="FUB41" s="780"/>
      <c r="FUC41" s="780"/>
      <c r="FUD41" s="780"/>
      <c r="FUE41" s="780"/>
      <c r="FUF41" s="780"/>
      <c r="FUG41" s="780"/>
      <c r="FUH41" s="780"/>
      <c r="FUI41" s="780"/>
      <c r="FUJ41" s="780"/>
      <c r="FUK41" s="780"/>
      <c r="FUL41" s="780"/>
      <c r="FUM41" s="780"/>
      <c r="FUN41" s="780"/>
      <c r="FUO41" s="780"/>
      <c r="FUP41" s="780"/>
      <c r="FUQ41" s="780"/>
      <c r="FUR41" s="780"/>
      <c r="FUS41" s="780"/>
      <c r="FUT41" s="780"/>
      <c r="FUU41" s="780"/>
      <c r="FUV41" s="780"/>
      <c r="FUW41" s="780"/>
      <c r="FUX41" s="780"/>
      <c r="FUY41" s="780"/>
      <c r="FUZ41" s="780"/>
      <c r="FVA41" s="780"/>
      <c r="FVB41" s="780"/>
      <c r="FVC41" s="780"/>
      <c r="FVD41" s="780"/>
      <c r="FVE41" s="780"/>
      <c r="FVF41" s="780"/>
      <c r="FVG41" s="780"/>
      <c r="FVH41" s="780"/>
      <c r="FVI41" s="780"/>
      <c r="FVJ41" s="780"/>
      <c r="FVK41" s="780"/>
      <c r="FVL41" s="780"/>
      <c r="FVM41" s="780"/>
      <c r="FVN41" s="780"/>
      <c r="FVO41" s="780"/>
      <c r="FVP41" s="780"/>
      <c r="FVQ41" s="780"/>
      <c r="FVR41" s="780"/>
      <c r="FVS41" s="780"/>
      <c r="FVT41" s="780"/>
      <c r="FVU41" s="780"/>
      <c r="FVV41" s="780"/>
      <c r="FVW41" s="780"/>
      <c r="FVX41" s="780"/>
      <c r="FVY41" s="780"/>
      <c r="FVZ41" s="780"/>
      <c r="FWA41" s="780"/>
      <c r="FWB41" s="780"/>
      <c r="FWC41" s="780"/>
      <c r="FWD41" s="780"/>
      <c r="FWE41" s="780"/>
      <c r="FWF41" s="780"/>
      <c r="FWG41" s="780"/>
      <c r="FWH41" s="780"/>
      <c r="FWI41" s="780"/>
      <c r="FWJ41" s="780"/>
      <c r="FWK41" s="780"/>
      <c r="FWL41" s="780"/>
      <c r="FWM41" s="780"/>
      <c r="FWN41" s="780"/>
      <c r="FWO41" s="780"/>
      <c r="FWP41" s="780"/>
      <c r="FWQ41" s="780"/>
      <c r="FWR41" s="780"/>
      <c r="FWS41" s="780"/>
      <c r="FWT41" s="780"/>
      <c r="FWU41" s="780"/>
      <c r="FWV41" s="780"/>
      <c r="FWW41" s="780"/>
      <c r="FWX41" s="780"/>
      <c r="FWY41" s="780"/>
      <c r="FWZ41" s="780"/>
      <c r="FXA41" s="780"/>
      <c r="FXB41" s="780"/>
      <c r="FXC41" s="780"/>
      <c r="FXD41" s="780"/>
      <c r="FXE41" s="780"/>
      <c r="FXF41" s="780"/>
      <c r="FXG41" s="780"/>
      <c r="FXH41" s="780"/>
      <c r="FXI41" s="780"/>
      <c r="FXJ41" s="780"/>
      <c r="FXK41" s="780"/>
      <c r="FXL41" s="780"/>
      <c r="FXM41" s="780"/>
      <c r="FXN41" s="780"/>
      <c r="FXO41" s="780"/>
      <c r="FXP41" s="780"/>
      <c r="FXQ41" s="780"/>
      <c r="FXR41" s="780"/>
      <c r="FXS41" s="780"/>
      <c r="FXT41" s="780"/>
      <c r="FXU41" s="780"/>
      <c r="FXV41" s="780"/>
      <c r="FXW41" s="780"/>
      <c r="FXX41" s="780"/>
      <c r="FXY41" s="780"/>
      <c r="FXZ41" s="780"/>
      <c r="FYA41" s="780"/>
      <c r="FYB41" s="780"/>
      <c r="FYC41" s="780"/>
      <c r="FYD41" s="780"/>
      <c r="FYE41" s="780"/>
      <c r="FYF41" s="780"/>
      <c r="FYG41" s="780"/>
      <c r="FYH41" s="780"/>
      <c r="FYI41" s="780"/>
      <c r="FYJ41" s="780"/>
      <c r="FYK41" s="780"/>
      <c r="FYL41" s="780"/>
      <c r="FYM41" s="780"/>
      <c r="FYN41" s="780"/>
      <c r="FYO41" s="780"/>
      <c r="FYP41" s="780"/>
      <c r="FYQ41" s="780"/>
      <c r="FYR41" s="780"/>
      <c r="FYS41" s="780"/>
      <c r="FYT41" s="780"/>
      <c r="FYU41" s="780"/>
      <c r="FYV41" s="780"/>
      <c r="FYW41" s="780"/>
      <c r="FYX41" s="780"/>
      <c r="FYY41" s="780"/>
      <c r="FYZ41" s="780"/>
      <c r="FZA41" s="780"/>
      <c r="FZB41" s="780"/>
      <c r="FZC41" s="780"/>
      <c r="FZD41" s="780"/>
      <c r="FZE41" s="780"/>
      <c r="FZF41" s="780"/>
      <c r="FZG41" s="780"/>
      <c r="FZH41" s="780"/>
      <c r="FZI41" s="780"/>
      <c r="FZJ41" s="780"/>
      <c r="FZK41" s="780"/>
      <c r="FZL41" s="780"/>
      <c r="FZM41" s="780"/>
      <c r="FZN41" s="780"/>
      <c r="FZO41" s="780"/>
      <c r="FZP41" s="780"/>
      <c r="FZQ41" s="780"/>
      <c r="FZR41" s="780"/>
      <c r="FZS41" s="780"/>
      <c r="FZT41" s="780"/>
      <c r="FZU41" s="780"/>
      <c r="FZV41" s="780"/>
      <c r="FZW41" s="780"/>
      <c r="FZX41" s="780"/>
      <c r="FZY41" s="780"/>
      <c r="FZZ41" s="780"/>
      <c r="GAA41" s="780"/>
      <c r="GAB41" s="780"/>
      <c r="GAC41" s="780"/>
      <c r="GAD41" s="780"/>
      <c r="GAE41" s="780"/>
      <c r="GAF41" s="780"/>
      <c r="GAG41" s="780"/>
      <c r="GAH41" s="780"/>
      <c r="GAI41" s="780"/>
      <c r="GAJ41" s="780"/>
      <c r="GAK41" s="780"/>
      <c r="GAL41" s="780"/>
      <c r="GAM41" s="780"/>
      <c r="GAN41" s="780"/>
      <c r="GAO41" s="780"/>
      <c r="GAP41" s="780"/>
      <c r="GAQ41" s="780"/>
      <c r="GAR41" s="780"/>
      <c r="GAS41" s="780"/>
      <c r="GAT41" s="780"/>
      <c r="GAU41" s="780"/>
      <c r="GAV41" s="780"/>
      <c r="GAW41" s="780"/>
      <c r="GAX41" s="780"/>
      <c r="GAY41" s="780"/>
      <c r="GAZ41" s="780"/>
      <c r="GBA41" s="780"/>
      <c r="GBB41" s="780"/>
      <c r="GBC41" s="780"/>
      <c r="GBD41" s="780"/>
      <c r="GBE41" s="780"/>
      <c r="GBF41" s="780"/>
      <c r="GBG41" s="780"/>
      <c r="GBH41" s="780"/>
      <c r="GBI41" s="780"/>
      <c r="GBJ41" s="780"/>
      <c r="GBK41" s="780"/>
      <c r="GBL41" s="780"/>
      <c r="GBM41" s="780"/>
      <c r="GBN41" s="780"/>
      <c r="GBO41" s="780"/>
      <c r="GBP41" s="780"/>
      <c r="GBQ41" s="780"/>
      <c r="GBR41" s="780"/>
      <c r="GBS41" s="780"/>
      <c r="GBT41" s="780"/>
      <c r="GBU41" s="780"/>
      <c r="GBV41" s="780"/>
      <c r="GBW41" s="780"/>
      <c r="GBX41" s="780"/>
      <c r="GBY41" s="780"/>
      <c r="GBZ41" s="780"/>
      <c r="GCA41" s="780"/>
      <c r="GCB41" s="780"/>
      <c r="GCC41" s="780"/>
      <c r="GCD41" s="780"/>
      <c r="GCE41" s="780"/>
      <c r="GCF41" s="780"/>
      <c r="GCG41" s="780"/>
      <c r="GCH41" s="780"/>
      <c r="GCI41" s="780"/>
      <c r="GCJ41" s="780"/>
      <c r="GCK41" s="780"/>
      <c r="GCL41" s="780"/>
      <c r="GCM41" s="780"/>
      <c r="GCN41" s="780"/>
      <c r="GCO41" s="780"/>
      <c r="GCP41" s="780"/>
      <c r="GCQ41" s="780"/>
      <c r="GCR41" s="780"/>
      <c r="GCS41" s="780"/>
      <c r="GCT41" s="780"/>
      <c r="GCU41" s="780"/>
      <c r="GCV41" s="780"/>
      <c r="GCW41" s="780"/>
      <c r="GCX41" s="780"/>
      <c r="GCY41" s="780"/>
      <c r="GCZ41" s="780"/>
      <c r="GDA41" s="780"/>
      <c r="GDB41" s="780"/>
      <c r="GDC41" s="780"/>
      <c r="GDD41" s="780"/>
      <c r="GDE41" s="780"/>
      <c r="GDF41" s="780"/>
      <c r="GDG41" s="780"/>
      <c r="GDH41" s="780"/>
      <c r="GDI41" s="780"/>
      <c r="GDJ41" s="780"/>
      <c r="GDK41" s="780"/>
      <c r="GDL41" s="780"/>
      <c r="GDM41" s="780"/>
      <c r="GDN41" s="780"/>
      <c r="GDO41" s="780"/>
      <c r="GDP41" s="780"/>
      <c r="GDQ41" s="780"/>
      <c r="GDR41" s="780"/>
      <c r="GDS41" s="780"/>
      <c r="GDT41" s="780"/>
      <c r="GDU41" s="780"/>
      <c r="GDV41" s="780"/>
      <c r="GDW41" s="780"/>
      <c r="GDX41" s="780"/>
      <c r="GDY41" s="780"/>
      <c r="GDZ41" s="780"/>
      <c r="GEA41" s="780"/>
      <c r="GEB41" s="780"/>
      <c r="GEC41" s="780"/>
      <c r="GED41" s="780"/>
      <c r="GEE41" s="780"/>
      <c r="GEF41" s="780"/>
      <c r="GEG41" s="780"/>
      <c r="GEH41" s="780"/>
      <c r="GEI41" s="780"/>
      <c r="GEJ41" s="780"/>
      <c r="GEK41" s="780"/>
      <c r="GEL41" s="780"/>
      <c r="GEM41" s="780"/>
      <c r="GEN41" s="780"/>
      <c r="GEO41" s="780"/>
      <c r="GEP41" s="780"/>
      <c r="GEQ41" s="780"/>
      <c r="GER41" s="780"/>
      <c r="GES41" s="780"/>
      <c r="GET41" s="780"/>
      <c r="GEU41" s="780"/>
      <c r="GEV41" s="780"/>
      <c r="GEW41" s="780"/>
      <c r="GEX41" s="780"/>
      <c r="GEY41" s="780"/>
      <c r="GEZ41" s="780"/>
      <c r="GFA41" s="780"/>
      <c r="GFB41" s="780"/>
      <c r="GFC41" s="780"/>
      <c r="GFD41" s="780"/>
      <c r="GFE41" s="780"/>
      <c r="GFF41" s="780"/>
      <c r="GFG41" s="780"/>
      <c r="GFH41" s="780"/>
      <c r="GFI41" s="780"/>
      <c r="GFJ41" s="780"/>
      <c r="GFK41" s="780"/>
      <c r="GFL41" s="780"/>
      <c r="GFM41" s="780"/>
      <c r="GFN41" s="780"/>
      <c r="GFO41" s="780"/>
      <c r="GFP41" s="780"/>
      <c r="GFQ41" s="780"/>
      <c r="GFR41" s="780"/>
      <c r="GFS41" s="780"/>
      <c r="GFT41" s="780"/>
      <c r="GFU41" s="780"/>
      <c r="GFV41" s="780"/>
      <c r="GFW41" s="780"/>
      <c r="GFX41" s="780"/>
      <c r="GFY41" s="780"/>
      <c r="GFZ41" s="780"/>
      <c r="GGA41" s="780"/>
      <c r="GGB41" s="780"/>
      <c r="GGC41" s="780"/>
      <c r="GGD41" s="780"/>
      <c r="GGE41" s="780"/>
      <c r="GGF41" s="780"/>
      <c r="GGG41" s="780"/>
      <c r="GGH41" s="780"/>
      <c r="GGI41" s="780"/>
      <c r="GGJ41" s="780"/>
      <c r="GGK41" s="780"/>
      <c r="GGL41" s="780"/>
      <c r="GGM41" s="780"/>
      <c r="GGN41" s="780"/>
      <c r="GGO41" s="780"/>
      <c r="GGP41" s="780"/>
      <c r="GGQ41" s="780"/>
      <c r="GGR41" s="780"/>
      <c r="GGS41" s="780"/>
      <c r="GGT41" s="780"/>
      <c r="GGU41" s="780"/>
      <c r="GGV41" s="780"/>
      <c r="GGW41" s="780"/>
      <c r="GGX41" s="780"/>
      <c r="GGY41" s="780"/>
      <c r="GGZ41" s="780"/>
      <c r="GHA41" s="780"/>
      <c r="GHB41" s="780"/>
      <c r="GHC41" s="780"/>
      <c r="GHD41" s="780"/>
      <c r="GHE41" s="780"/>
      <c r="GHF41" s="780"/>
      <c r="GHG41" s="780"/>
      <c r="GHH41" s="780"/>
      <c r="GHI41" s="780"/>
      <c r="GHJ41" s="780"/>
      <c r="GHK41" s="780"/>
      <c r="GHL41" s="780"/>
      <c r="GHM41" s="780"/>
      <c r="GHN41" s="780"/>
      <c r="GHO41" s="780"/>
      <c r="GHP41" s="780"/>
      <c r="GHQ41" s="780"/>
      <c r="GHR41" s="780"/>
      <c r="GHS41" s="780"/>
      <c r="GHT41" s="780"/>
      <c r="GHU41" s="780"/>
      <c r="GHV41" s="780"/>
      <c r="GHW41" s="780"/>
      <c r="GHX41" s="780"/>
      <c r="GHY41" s="780"/>
      <c r="GHZ41" s="780"/>
      <c r="GIA41" s="780"/>
      <c r="GIB41" s="780"/>
      <c r="GIC41" s="780"/>
      <c r="GID41" s="780"/>
      <c r="GIE41" s="780"/>
      <c r="GIF41" s="780"/>
      <c r="GIG41" s="780"/>
      <c r="GIH41" s="780"/>
      <c r="GII41" s="780"/>
      <c r="GIJ41" s="780"/>
      <c r="GIK41" s="780"/>
      <c r="GIL41" s="780"/>
      <c r="GIM41" s="780"/>
      <c r="GIN41" s="780"/>
      <c r="GIO41" s="780"/>
      <c r="GIP41" s="780"/>
      <c r="GIQ41" s="780"/>
      <c r="GIR41" s="780"/>
      <c r="GIS41" s="780"/>
      <c r="GIT41" s="780"/>
      <c r="GIU41" s="780"/>
      <c r="GIV41" s="780"/>
      <c r="GIW41" s="780"/>
      <c r="GIX41" s="780"/>
      <c r="GIY41" s="780"/>
      <c r="GIZ41" s="780"/>
      <c r="GJA41" s="780"/>
      <c r="GJB41" s="780"/>
      <c r="GJC41" s="780"/>
      <c r="GJD41" s="780"/>
      <c r="GJE41" s="780"/>
      <c r="GJF41" s="780"/>
      <c r="GJG41" s="780"/>
      <c r="GJH41" s="780"/>
      <c r="GJI41" s="780"/>
      <c r="GJJ41" s="780"/>
      <c r="GJK41" s="780"/>
      <c r="GJL41" s="780"/>
      <c r="GJM41" s="780"/>
      <c r="GJN41" s="780"/>
      <c r="GJO41" s="780"/>
      <c r="GJP41" s="780"/>
      <c r="GJQ41" s="780"/>
      <c r="GJR41" s="780"/>
      <c r="GJS41" s="780"/>
      <c r="GJT41" s="780"/>
      <c r="GJU41" s="780"/>
      <c r="GJV41" s="780"/>
      <c r="GJW41" s="780"/>
      <c r="GJX41" s="780"/>
      <c r="GJY41" s="780"/>
      <c r="GJZ41" s="780"/>
      <c r="GKA41" s="780"/>
      <c r="GKB41" s="780"/>
      <c r="GKC41" s="780"/>
      <c r="GKD41" s="780"/>
      <c r="GKE41" s="780"/>
      <c r="GKF41" s="780"/>
      <c r="GKG41" s="780"/>
      <c r="GKH41" s="780"/>
      <c r="GKI41" s="780"/>
      <c r="GKJ41" s="780"/>
      <c r="GKK41" s="780"/>
      <c r="GKL41" s="780"/>
      <c r="GKM41" s="780"/>
      <c r="GKN41" s="780"/>
      <c r="GKO41" s="780"/>
      <c r="GKP41" s="780"/>
      <c r="GKQ41" s="780"/>
      <c r="GKR41" s="780"/>
      <c r="GKS41" s="780"/>
      <c r="GKT41" s="780"/>
      <c r="GKU41" s="780"/>
      <c r="GKV41" s="780"/>
      <c r="GKW41" s="780"/>
      <c r="GKX41" s="780"/>
      <c r="GKY41" s="780"/>
      <c r="GKZ41" s="780"/>
      <c r="GLA41" s="780"/>
      <c r="GLB41" s="780"/>
      <c r="GLC41" s="780"/>
      <c r="GLD41" s="780"/>
      <c r="GLE41" s="780"/>
      <c r="GLF41" s="780"/>
      <c r="GLG41" s="780"/>
      <c r="GLH41" s="780"/>
      <c r="GLI41" s="780"/>
      <c r="GLJ41" s="780"/>
      <c r="GLK41" s="780"/>
      <c r="GLL41" s="780"/>
      <c r="GLM41" s="780"/>
      <c r="GLN41" s="780"/>
      <c r="GLO41" s="780"/>
      <c r="GLP41" s="780"/>
      <c r="GLQ41" s="780"/>
      <c r="GLR41" s="780"/>
      <c r="GLS41" s="780"/>
      <c r="GLT41" s="780"/>
      <c r="GLU41" s="780"/>
      <c r="GLV41" s="780"/>
      <c r="GLW41" s="780"/>
      <c r="GLX41" s="780"/>
      <c r="GLY41" s="780"/>
      <c r="GLZ41" s="780"/>
      <c r="GMA41" s="780"/>
      <c r="GMB41" s="780"/>
      <c r="GMC41" s="780"/>
      <c r="GMD41" s="780"/>
      <c r="GME41" s="780"/>
      <c r="GMF41" s="780"/>
      <c r="GMG41" s="780"/>
      <c r="GMH41" s="780"/>
      <c r="GMI41" s="780"/>
      <c r="GMJ41" s="780"/>
      <c r="GMK41" s="780"/>
      <c r="GML41" s="780"/>
      <c r="GMM41" s="780"/>
      <c r="GMN41" s="780"/>
      <c r="GMO41" s="780"/>
      <c r="GMP41" s="780"/>
      <c r="GMQ41" s="780"/>
      <c r="GMR41" s="780"/>
      <c r="GMS41" s="780"/>
      <c r="GMT41" s="780"/>
      <c r="GMU41" s="780"/>
      <c r="GMV41" s="780"/>
      <c r="GMW41" s="780"/>
      <c r="GMX41" s="780"/>
      <c r="GMY41" s="780"/>
      <c r="GMZ41" s="780"/>
      <c r="GNA41" s="780"/>
      <c r="GNB41" s="780"/>
      <c r="GNC41" s="780"/>
      <c r="GND41" s="780"/>
      <c r="GNE41" s="780"/>
      <c r="GNF41" s="780"/>
      <c r="GNG41" s="780"/>
      <c r="GNH41" s="780"/>
      <c r="GNI41" s="780"/>
      <c r="GNJ41" s="780"/>
      <c r="GNK41" s="780"/>
      <c r="GNL41" s="780"/>
      <c r="GNM41" s="780"/>
      <c r="GNN41" s="780"/>
      <c r="GNO41" s="780"/>
      <c r="GNP41" s="780"/>
      <c r="GNQ41" s="780"/>
      <c r="GNR41" s="780"/>
      <c r="GNS41" s="780"/>
      <c r="GNT41" s="780"/>
      <c r="GNU41" s="780"/>
      <c r="GNV41" s="780"/>
      <c r="GNW41" s="780"/>
      <c r="GNX41" s="780"/>
      <c r="GNY41" s="780"/>
      <c r="GNZ41" s="780"/>
      <c r="GOA41" s="780"/>
      <c r="GOB41" s="780"/>
      <c r="GOC41" s="780"/>
      <c r="GOD41" s="780"/>
      <c r="GOE41" s="780"/>
      <c r="GOF41" s="780"/>
      <c r="GOG41" s="780"/>
      <c r="GOH41" s="780"/>
      <c r="GOI41" s="780"/>
      <c r="GOJ41" s="780"/>
      <c r="GOK41" s="780"/>
      <c r="GOL41" s="780"/>
      <c r="GOM41" s="780"/>
      <c r="GON41" s="780"/>
      <c r="GOO41" s="780"/>
      <c r="GOP41" s="780"/>
      <c r="GOQ41" s="780"/>
      <c r="GOR41" s="780"/>
      <c r="GOS41" s="780"/>
      <c r="GOT41" s="780"/>
      <c r="GOU41" s="780"/>
      <c r="GOV41" s="780"/>
      <c r="GOW41" s="780"/>
      <c r="GOX41" s="780"/>
      <c r="GOY41" s="780"/>
      <c r="GOZ41" s="780"/>
      <c r="GPA41" s="780"/>
      <c r="GPB41" s="780"/>
      <c r="GPC41" s="780"/>
      <c r="GPD41" s="780"/>
      <c r="GPE41" s="780"/>
      <c r="GPF41" s="780"/>
      <c r="GPG41" s="780"/>
      <c r="GPH41" s="780"/>
      <c r="GPI41" s="780"/>
      <c r="GPJ41" s="780"/>
      <c r="GPK41" s="780"/>
      <c r="GPL41" s="780"/>
      <c r="GPM41" s="780"/>
      <c r="GPN41" s="780"/>
      <c r="GPO41" s="780"/>
      <c r="GPP41" s="780"/>
      <c r="GPQ41" s="780"/>
      <c r="GPR41" s="780"/>
      <c r="GPS41" s="780"/>
      <c r="GPT41" s="780"/>
      <c r="GPU41" s="780"/>
      <c r="GPV41" s="780"/>
      <c r="GPW41" s="780"/>
      <c r="GPX41" s="780"/>
      <c r="GPY41" s="780"/>
      <c r="GPZ41" s="780"/>
      <c r="GQA41" s="780"/>
      <c r="GQB41" s="780"/>
      <c r="GQC41" s="780"/>
      <c r="GQD41" s="780"/>
      <c r="GQE41" s="780"/>
      <c r="GQF41" s="780"/>
      <c r="GQG41" s="780"/>
      <c r="GQH41" s="780"/>
      <c r="GQI41" s="780"/>
      <c r="GQJ41" s="780"/>
      <c r="GQK41" s="780"/>
      <c r="GQL41" s="780"/>
      <c r="GQM41" s="780"/>
      <c r="GQN41" s="780"/>
      <c r="GQO41" s="780"/>
      <c r="GQP41" s="780"/>
      <c r="GQQ41" s="780"/>
      <c r="GQR41" s="780"/>
      <c r="GQS41" s="780"/>
      <c r="GQT41" s="780"/>
      <c r="GQU41" s="780"/>
      <c r="GQV41" s="780"/>
      <c r="GQW41" s="780"/>
      <c r="GQX41" s="780"/>
      <c r="GQY41" s="780"/>
      <c r="GQZ41" s="780"/>
      <c r="GRA41" s="780"/>
      <c r="GRB41" s="780"/>
      <c r="GRC41" s="780"/>
      <c r="GRD41" s="780"/>
      <c r="GRE41" s="780"/>
      <c r="GRF41" s="780"/>
      <c r="GRG41" s="780"/>
      <c r="GRH41" s="780"/>
      <c r="GRI41" s="780"/>
      <c r="GRJ41" s="780"/>
      <c r="GRK41" s="780"/>
      <c r="GRL41" s="780"/>
      <c r="GRM41" s="780"/>
      <c r="GRN41" s="780"/>
      <c r="GRO41" s="780"/>
      <c r="GRP41" s="780"/>
      <c r="GRQ41" s="780"/>
      <c r="GRR41" s="780"/>
      <c r="GRS41" s="780"/>
      <c r="GRT41" s="780"/>
      <c r="GRU41" s="780"/>
      <c r="GRV41" s="780"/>
      <c r="GRW41" s="780"/>
      <c r="GRX41" s="780"/>
      <c r="GRY41" s="780"/>
      <c r="GRZ41" s="780"/>
      <c r="GSA41" s="780"/>
      <c r="GSB41" s="780"/>
      <c r="GSC41" s="780"/>
      <c r="GSD41" s="780"/>
      <c r="GSE41" s="780"/>
      <c r="GSF41" s="780"/>
      <c r="GSG41" s="780"/>
      <c r="GSH41" s="780"/>
      <c r="GSI41" s="780"/>
      <c r="GSJ41" s="780"/>
      <c r="GSK41" s="780"/>
      <c r="GSL41" s="780"/>
      <c r="GSM41" s="780"/>
      <c r="GSN41" s="780"/>
      <c r="GSO41" s="780"/>
      <c r="GSP41" s="780"/>
      <c r="GSQ41" s="780"/>
      <c r="GSR41" s="780"/>
      <c r="GSS41" s="780"/>
      <c r="GST41" s="780"/>
      <c r="GSU41" s="780"/>
      <c r="GSV41" s="780"/>
      <c r="GSW41" s="780"/>
      <c r="GSX41" s="780"/>
      <c r="GSY41" s="780"/>
      <c r="GSZ41" s="780"/>
      <c r="GTA41" s="780"/>
      <c r="GTB41" s="780"/>
      <c r="GTC41" s="780"/>
      <c r="GTD41" s="780"/>
      <c r="GTE41" s="780"/>
      <c r="GTF41" s="780"/>
      <c r="GTG41" s="780"/>
      <c r="GTH41" s="780"/>
      <c r="GTI41" s="780"/>
      <c r="GTJ41" s="780"/>
      <c r="GTK41" s="780"/>
      <c r="GTL41" s="780"/>
      <c r="GTM41" s="780"/>
      <c r="GTN41" s="780"/>
      <c r="GTO41" s="780"/>
      <c r="GTP41" s="780"/>
      <c r="GTQ41" s="780"/>
      <c r="GTR41" s="780"/>
      <c r="GTS41" s="780"/>
      <c r="GTT41" s="780"/>
      <c r="GTU41" s="780"/>
      <c r="GTV41" s="780"/>
      <c r="GTW41" s="780"/>
      <c r="GTX41" s="780"/>
      <c r="GTY41" s="780"/>
      <c r="GTZ41" s="780"/>
      <c r="GUA41" s="780"/>
      <c r="GUB41" s="780"/>
      <c r="GUC41" s="780"/>
      <c r="GUD41" s="780"/>
      <c r="GUE41" s="780"/>
      <c r="GUF41" s="780"/>
      <c r="GUG41" s="780"/>
      <c r="GUH41" s="780"/>
      <c r="GUI41" s="780"/>
      <c r="GUJ41" s="780"/>
      <c r="GUK41" s="780"/>
      <c r="GUL41" s="780"/>
      <c r="GUM41" s="780"/>
      <c r="GUN41" s="780"/>
      <c r="GUO41" s="780"/>
      <c r="GUP41" s="780"/>
      <c r="GUQ41" s="780"/>
      <c r="GUR41" s="780"/>
      <c r="GUS41" s="780"/>
      <c r="GUT41" s="780"/>
      <c r="GUU41" s="780"/>
      <c r="GUV41" s="780"/>
      <c r="GUW41" s="780"/>
      <c r="GUX41" s="780"/>
      <c r="GUY41" s="780"/>
      <c r="GUZ41" s="780"/>
      <c r="GVA41" s="780"/>
      <c r="GVB41" s="780"/>
      <c r="GVC41" s="780"/>
      <c r="GVD41" s="780"/>
      <c r="GVE41" s="780"/>
      <c r="GVF41" s="780"/>
      <c r="GVG41" s="780"/>
      <c r="GVH41" s="780"/>
      <c r="GVI41" s="780"/>
      <c r="GVJ41" s="780"/>
      <c r="GVK41" s="780"/>
      <c r="GVL41" s="780"/>
      <c r="GVM41" s="780"/>
      <c r="GVN41" s="780"/>
      <c r="GVO41" s="780"/>
      <c r="GVP41" s="780"/>
      <c r="GVQ41" s="780"/>
      <c r="GVR41" s="780"/>
      <c r="GVS41" s="780"/>
      <c r="GVT41" s="780"/>
      <c r="GVU41" s="780"/>
      <c r="GVV41" s="780"/>
      <c r="GVW41" s="780"/>
      <c r="GVX41" s="780"/>
      <c r="GVY41" s="780"/>
      <c r="GVZ41" s="780"/>
      <c r="GWA41" s="780"/>
      <c r="GWB41" s="780"/>
      <c r="GWC41" s="780"/>
      <c r="GWD41" s="780"/>
      <c r="GWE41" s="780"/>
      <c r="GWF41" s="780"/>
      <c r="GWG41" s="780"/>
      <c r="GWH41" s="780"/>
      <c r="GWI41" s="780"/>
      <c r="GWJ41" s="780"/>
      <c r="GWK41" s="780"/>
      <c r="GWL41" s="780"/>
      <c r="GWM41" s="780"/>
      <c r="GWN41" s="780"/>
      <c r="GWO41" s="780"/>
      <c r="GWP41" s="780"/>
      <c r="GWQ41" s="780"/>
      <c r="GWR41" s="780"/>
      <c r="GWS41" s="780"/>
      <c r="GWT41" s="780"/>
      <c r="GWU41" s="780"/>
      <c r="GWV41" s="780"/>
      <c r="GWW41" s="780"/>
      <c r="GWX41" s="780"/>
      <c r="GWY41" s="780"/>
      <c r="GWZ41" s="780"/>
      <c r="GXA41" s="780"/>
      <c r="GXB41" s="780"/>
      <c r="GXC41" s="780"/>
      <c r="GXD41" s="780"/>
      <c r="GXE41" s="780"/>
      <c r="GXF41" s="780"/>
      <c r="GXG41" s="780"/>
      <c r="GXH41" s="780"/>
      <c r="GXI41" s="780"/>
      <c r="GXJ41" s="780"/>
      <c r="GXK41" s="780"/>
      <c r="GXL41" s="780"/>
      <c r="GXM41" s="780"/>
      <c r="GXN41" s="780"/>
      <c r="GXO41" s="780"/>
      <c r="GXP41" s="780"/>
      <c r="GXQ41" s="780"/>
      <c r="GXR41" s="780"/>
      <c r="GXS41" s="780"/>
      <c r="GXT41" s="780"/>
      <c r="GXU41" s="780"/>
      <c r="GXV41" s="780"/>
      <c r="GXW41" s="780"/>
      <c r="GXX41" s="780"/>
      <c r="GXY41" s="780"/>
      <c r="GXZ41" s="780"/>
      <c r="GYA41" s="780"/>
      <c r="GYB41" s="780"/>
      <c r="GYC41" s="780"/>
      <c r="GYD41" s="780"/>
      <c r="GYE41" s="780"/>
      <c r="GYF41" s="780"/>
      <c r="GYG41" s="780"/>
      <c r="GYH41" s="780"/>
      <c r="GYI41" s="780"/>
      <c r="GYJ41" s="780"/>
      <c r="GYK41" s="780"/>
      <c r="GYL41" s="780"/>
      <c r="GYM41" s="780"/>
      <c r="GYN41" s="780"/>
      <c r="GYO41" s="780"/>
      <c r="GYP41" s="780"/>
      <c r="GYQ41" s="780"/>
      <c r="GYR41" s="780"/>
      <c r="GYS41" s="780"/>
      <c r="GYT41" s="780"/>
      <c r="GYU41" s="780"/>
      <c r="GYV41" s="780"/>
      <c r="GYW41" s="780"/>
      <c r="GYX41" s="780"/>
      <c r="GYY41" s="780"/>
      <c r="GYZ41" s="780"/>
      <c r="GZA41" s="780"/>
      <c r="GZB41" s="780"/>
      <c r="GZC41" s="780"/>
      <c r="GZD41" s="780"/>
      <c r="GZE41" s="780"/>
      <c r="GZF41" s="780"/>
      <c r="GZG41" s="780"/>
      <c r="GZH41" s="780"/>
      <c r="GZI41" s="780"/>
      <c r="GZJ41" s="780"/>
      <c r="GZK41" s="780"/>
      <c r="GZL41" s="780"/>
      <c r="GZM41" s="780"/>
      <c r="GZN41" s="780"/>
      <c r="GZO41" s="780"/>
      <c r="GZP41" s="780"/>
      <c r="GZQ41" s="780"/>
      <c r="GZR41" s="780"/>
      <c r="GZS41" s="780"/>
      <c r="GZT41" s="780"/>
      <c r="GZU41" s="780"/>
      <c r="GZV41" s="780"/>
      <c r="GZW41" s="780"/>
      <c r="GZX41" s="780"/>
      <c r="GZY41" s="780"/>
      <c r="GZZ41" s="780"/>
      <c r="HAA41" s="780"/>
      <c r="HAB41" s="780"/>
      <c r="HAC41" s="780"/>
      <c r="HAD41" s="780"/>
      <c r="HAE41" s="780"/>
      <c r="HAF41" s="780"/>
      <c r="HAG41" s="780"/>
      <c r="HAH41" s="780"/>
      <c r="HAI41" s="780"/>
      <c r="HAJ41" s="780"/>
      <c r="HAK41" s="780"/>
      <c r="HAL41" s="780"/>
      <c r="HAM41" s="780"/>
      <c r="HAN41" s="780"/>
      <c r="HAO41" s="780"/>
      <c r="HAP41" s="780"/>
      <c r="HAQ41" s="780"/>
      <c r="HAR41" s="780"/>
      <c r="HAS41" s="780"/>
      <c r="HAT41" s="780"/>
      <c r="HAU41" s="780"/>
      <c r="HAV41" s="780"/>
      <c r="HAW41" s="780"/>
      <c r="HAX41" s="780"/>
      <c r="HAY41" s="780"/>
      <c r="HAZ41" s="780"/>
      <c r="HBA41" s="780"/>
      <c r="HBB41" s="780"/>
      <c r="HBC41" s="780"/>
      <c r="HBD41" s="780"/>
      <c r="HBE41" s="780"/>
      <c r="HBF41" s="780"/>
      <c r="HBG41" s="780"/>
      <c r="HBH41" s="780"/>
      <c r="HBI41" s="780"/>
      <c r="HBJ41" s="780"/>
      <c r="HBK41" s="780"/>
      <c r="HBL41" s="780"/>
      <c r="HBM41" s="780"/>
      <c r="HBN41" s="780"/>
      <c r="HBO41" s="780"/>
      <c r="HBP41" s="780"/>
      <c r="HBQ41" s="780"/>
      <c r="HBR41" s="780"/>
      <c r="HBS41" s="780"/>
      <c r="HBT41" s="780"/>
      <c r="HBU41" s="780"/>
      <c r="HBV41" s="780"/>
      <c r="HBW41" s="780"/>
      <c r="HBX41" s="780"/>
      <c r="HBY41" s="780"/>
      <c r="HBZ41" s="780"/>
      <c r="HCA41" s="780"/>
      <c r="HCB41" s="780"/>
      <c r="HCC41" s="780"/>
      <c r="HCD41" s="780"/>
      <c r="HCE41" s="780"/>
      <c r="HCF41" s="780"/>
      <c r="HCG41" s="780"/>
      <c r="HCH41" s="780"/>
      <c r="HCI41" s="780"/>
      <c r="HCJ41" s="780"/>
      <c r="HCK41" s="780"/>
      <c r="HCL41" s="780"/>
      <c r="HCM41" s="780"/>
      <c r="HCN41" s="780"/>
      <c r="HCO41" s="780"/>
      <c r="HCP41" s="780"/>
      <c r="HCQ41" s="780"/>
      <c r="HCR41" s="780"/>
      <c r="HCS41" s="780"/>
      <c r="HCT41" s="780"/>
      <c r="HCU41" s="780"/>
      <c r="HCV41" s="780"/>
      <c r="HCW41" s="780"/>
      <c r="HCX41" s="780"/>
      <c r="HCY41" s="780"/>
      <c r="HCZ41" s="780"/>
      <c r="HDA41" s="780"/>
      <c r="HDB41" s="780"/>
      <c r="HDC41" s="780"/>
      <c r="HDD41" s="780"/>
      <c r="HDE41" s="780"/>
      <c r="HDF41" s="780"/>
      <c r="HDG41" s="780"/>
      <c r="HDH41" s="780"/>
      <c r="HDI41" s="780"/>
      <c r="HDJ41" s="780"/>
      <c r="HDK41" s="780"/>
      <c r="HDL41" s="780"/>
      <c r="HDM41" s="780"/>
      <c r="HDN41" s="780"/>
      <c r="HDO41" s="780"/>
      <c r="HDP41" s="780"/>
      <c r="HDQ41" s="780"/>
      <c r="HDR41" s="780"/>
      <c r="HDS41" s="780"/>
      <c r="HDT41" s="780"/>
      <c r="HDU41" s="780"/>
      <c r="HDV41" s="780"/>
      <c r="HDW41" s="780"/>
      <c r="HDX41" s="780"/>
      <c r="HDY41" s="780"/>
      <c r="HDZ41" s="780"/>
      <c r="HEA41" s="780"/>
      <c r="HEB41" s="780"/>
      <c r="HEC41" s="780"/>
      <c r="HED41" s="780"/>
      <c r="HEE41" s="780"/>
      <c r="HEF41" s="780"/>
      <c r="HEG41" s="780"/>
      <c r="HEH41" s="780"/>
      <c r="HEI41" s="780"/>
      <c r="HEJ41" s="780"/>
      <c r="HEK41" s="780"/>
      <c r="HEL41" s="780"/>
      <c r="HEM41" s="780"/>
      <c r="HEN41" s="780"/>
      <c r="HEO41" s="780"/>
      <c r="HEP41" s="780"/>
      <c r="HEQ41" s="780"/>
      <c r="HER41" s="780"/>
      <c r="HES41" s="780"/>
      <c r="HET41" s="780"/>
      <c r="HEU41" s="780"/>
      <c r="HEV41" s="780"/>
      <c r="HEW41" s="780"/>
      <c r="HEX41" s="780"/>
      <c r="HEY41" s="780"/>
      <c r="HEZ41" s="780"/>
      <c r="HFA41" s="780"/>
      <c r="HFB41" s="780"/>
      <c r="HFC41" s="780"/>
      <c r="HFD41" s="780"/>
      <c r="HFE41" s="780"/>
      <c r="HFF41" s="780"/>
      <c r="HFG41" s="780"/>
      <c r="HFH41" s="780"/>
      <c r="HFI41" s="780"/>
      <c r="HFJ41" s="780"/>
      <c r="HFK41" s="780"/>
      <c r="HFL41" s="780"/>
      <c r="HFM41" s="780"/>
      <c r="HFN41" s="780"/>
      <c r="HFO41" s="780"/>
      <c r="HFP41" s="780"/>
      <c r="HFQ41" s="780"/>
      <c r="HFR41" s="780"/>
      <c r="HFS41" s="780"/>
      <c r="HFT41" s="780"/>
      <c r="HFU41" s="780"/>
      <c r="HFV41" s="780"/>
      <c r="HFW41" s="780"/>
      <c r="HFX41" s="780"/>
      <c r="HFY41" s="780"/>
      <c r="HFZ41" s="780"/>
      <c r="HGA41" s="780"/>
      <c r="HGB41" s="780"/>
      <c r="HGC41" s="780"/>
      <c r="HGD41" s="780"/>
      <c r="HGE41" s="780"/>
      <c r="HGF41" s="780"/>
      <c r="HGG41" s="780"/>
      <c r="HGH41" s="780"/>
      <c r="HGI41" s="780"/>
      <c r="HGJ41" s="780"/>
      <c r="HGK41" s="780"/>
      <c r="HGL41" s="780"/>
      <c r="HGM41" s="780"/>
      <c r="HGN41" s="780"/>
      <c r="HGO41" s="780"/>
      <c r="HGP41" s="780"/>
      <c r="HGQ41" s="780"/>
      <c r="HGR41" s="780"/>
      <c r="HGS41" s="780"/>
      <c r="HGT41" s="780"/>
      <c r="HGU41" s="780"/>
      <c r="HGV41" s="780"/>
      <c r="HGW41" s="780"/>
      <c r="HGX41" s="780"/>
      <c r="HGY41" s="780"/>
      <c r="HGZ41" s="780"/>
      <c r="HHA41" s="780"/>
      <c r="HHB41" s="780"/>
      <c r="HHC41" s="780"/>
      <c r="HHD41" s="780"/>
      <c r="HHE41" s="780"/>
      <c r="HHF41" s="780"/>
      <c r="HHG41" s="780"/>
      <c r="HHH41" s="780"/>
      <c r="HHI41" s="780"/>
      <c r="HHJ41" s="780"/>
      <c r="HHK41" s="780"/>
      <c r="HHL41" s="780"/>
      <c r="HHM41" s="780"/>
      <c r="HHN41" s="780"/>
      <c r="HHO41" s="780"/>
      <c r="HHP41" s="780"/>
      <c r="HHQ41" s="780"/>
      <c r="HHR41" s="780"/>
      <c r="HHS41" s="780"/>
      <c r="HHT41" s="780"/>
      <c r="HHU41" s="780"/>
      <c r="HHV41" s="780"/>
      <c r="HHW41" s="780"/>
      <c r="HHX41" s="780"/>
      <c r="HHY41" s="780"/>
      <c r="HHZ41" s="780"/>
      <c r="HIA41" s="780"/>
      <c r="HIB41" s="780"/>
      <c r="HIC41" s="780"/>
      <c r="HID41" s="780"/>
      <c r="HIE41" s="780"/>
      <c r="HIF41" s="780"/>
      <c r="HIG41" s="780"/>
      <c r="HIH41" s="780"/>
      <c r="HII41" s="780"/>
      <c r="HIJ41" s="780"/>
      <c r="HIK41" s="780"/>
      <c r="HIL41" s="780"/>
      <c r="HIM41" s="780"/>
      <c r="HIN41" s="780"/>
      <c r="HIO41" s="780"/>
      <c r="HIP41" s="780"/>
      <c r="HIQ41" s="780"/>
      <c r="HIR41" s="780"/>
      <c r="HIS41" s="780"/>
      <c r="HIT41" s="780"/>
      <c r="HIU41" s="780"/>
      <c r="HIV41" s="780"/>
      <c r="HIW41" s="780"/>
      <c r="HIX41" s="780"/>
      <c r="HIY41" s="780"/>
      <c r="HIZ41" s="780"/>
      <c r="HJA41" s="780"/>
      <c r="HJB41" s="780"/>
      <c r="HJC41" s="780"/>
      <c r="HJD41" s="780"/>
      <c r="HJE41" s="780"/>
      <c r="HJF41" s="780"/>
      <c r="HJG41" s="780"/>
      <c r="HJH41" s="780"/>
      <c r="HJI41" s="780"/>
      <c r="HJJ41" s="780"/>
      <c r="HJK41" s="780"/>
      <c r="HJL41" s="780"/>
      <c r="HJM41" s="780"/>
      <c r="HJN41" s="780"/>
      <c r="HJO41" s="780"/>
      <c r="HJP41" s="780"/>
      <c r="HJQ41" s="780"/>
      <c r="HJR41" s="780"/>
      <c r="HJS41" s="780"/>
      <c r="HJT41" s="780"/>
      <c r="HJU41" s="780"/>
      <c r="HJV41" s="780"/>
      <c r="HJW41" s="780"/>
      <c r="HJX41" s="780"/>
      <c r="HJY41" s="780"/>
      <c r="HJZ41" s="780"/>
      <c r="HKA41" s="780"/>
      <c r="HKB41" s="780"/>
      <c r="HKC41" s="780"/>
      <c r="HKD41" s="780"/>
      <c r="HKE41" s="780"/>
      <c r="HKF41" s="780"/>
      <c r="HKG41" s="780"/>
      <c r="HKH41" s="780"/>
      <c r="HKI41" s="780"/>
      <c r="HKJ41" s="780"/>
      <c r="HKK41" s="780"/>
      <c r="HKL41" s="780"/>
      <c r="HKM41" s="780"/>
      <c r="HKN41" s="780"/>
      <c r="HKO41" s="780"/>
      <c r="HKP41" s="780"/>
      <c r="HKQ41" s="780"/>
      <c r="HKR41" s="780"/>
      <c r="HKS41" s="780"/>
      <c r="HKT41" s="780"/>
      <c r="HKU41" s="780"/>
      <c r="HKV41" s="780"/>
      <c r="HKW41" s="780"/>
      <c r="HKX41" s="780"/>
      <c r="HKY41" s="780"/>
      <c r="HKZ41" s="780"/>
      <c r="HLA41" s="780"/>
      <c r="HLB41" s="780"/>
      <c r="HLC41" s="780"/>
      <c r="HLD41" s="780"/>
      <c r="HLE41" s="780"/>
      <c r="HLF41" s="780"/>
      <c r="HLG41" s="780"/>
      <c r="HLH41" s="780"/>
      <c r="HLI41" s="780"/>
      <c r="HLJ41" s="780"/>
      <c r="HLK41" s="780"/>
      <c r="HLL41" s="780"/>
      <c r="HLM41" s="780"/>
      <c r="HLN41" s="780"/>
      <c r="HLO41" s="780"/>
      <c r="HLP41" s="780"/>
      <c r="HLQ41" s="780"/>
      <c r="HLR41" s="780"/>
      <c r="HLS41" s="780"/>
      <c r="HLT41" s="780"/>
      <c r="HLU41" s="780"/>
      <c r="HLV41" s="780"/>
      <c r="HLW41" s="780"/>
      <c r="HLX41" s="780"/>
      <c r="HLY41" s="780"/>
      <c r="HLZ41" s="780"/>
      <c r="HMA41" s="780"/>
      <c r="HMB41" s="780"/>
      <c r="HMC41" s="780"/>
      <c r="HMD41" s="780"/>
      <c r="HME41" s="780"/>
      <c r="HMF41" s="780"/>
      <c r="HMG41" s="780"/>
      <c r="HMH41" s="780"/>
      <c r="HMI41" s="780"/>
      <c r="HMJ41" s="780"/>
      <c r="HMK41" s="780"/>
      <c r="HML41" s="780"/>
      <c r="HMM41" s="780"/>
      <c r="HMN41" s="780"/>
      <c r="HMO41" s="780"/>
      <c r="HMP41" s="780"/>
      <c r="HMQ41" s="780"/>
      <c r="HMR41" s="780"/>
      <c r="HMS41" s="780"/>
      <c r="HMT41" s="780"/>
      <c r="HMU41" s="780"/>
      <c r="HMV41" s="780"/>
      <c r="HMW41" s="780"/>
      <c r="HMX41" s="780"/>
      <c r="HMY41" s="780"/>
      <c r="HMZ41" s="780"/>
      <c r="HNA41" s="780"/>
      <c r="HNB41" s="780"/>
      <c r="HNC41" s="780"/>
      <c r="HND41" s="780"/>
      <c r="HNE41" s="780"/>
      <c r="HNF41" s="780"/>
      <c r="HNG41" s="780"/>
      <c r="HNH41" s="780"/>
      <c r="HNI41" s="780"/>
      <c r="HNJ41" s="780"/>
      <c r="HNK41" s="780"/>
      <c r="HNL41" s="780"/>
      <c r="HNM41" s="780"/>
      <c r="HNN41" s="780"/>
      <c r="HNO41" s="780"/>
      <c r="HNP41" s="780"/>
      <c r="HNQ41" s="780"/>
      <c r="HNR41" s="780"/>
      <c r="HNS41" s="780"/>
      <c r="HNT41" s="780"/>
      <c r="HNU41" s="780"/>
      <c r="HNV41" s="780"/>
      <c r="HNW41" s="780"/>
      <c r="HNX41" s="780"/>
      <c r="HNY41" s="780"/>
      <c r="HNZ41" s="780"/>
      <c r="HOA41" s="780"/>
      <c r="HOB41" s="780"/>
      <c r="HOC41" s="780"/>
      <c r="HOD41" s="780"/>
      <c r="HOE41" s="780"/>
      <c r="HOF41" s="780"/>
      <c r="HOG41" s="780"/>
      <c r="HOH41" s="780"/>
      <c r="HOI41" s="780"/>
      <c r="HOJ41" s="780"/>
      <c r="HOK41" s="780"/>
      <c r="HOL41" s="780"/>
      <c r="HOM41" s="780"/>
      <c r="HON41" s="780"/>
      <c r="HOO41" s="780"/>
      <c r="HOP41" s="780"/>
      <c r="HOQ41" s="780"/>
      <c r="HOR41" s="780"/>
      <c r="HOS41" s="780"/>
      <c r="HOT41" s="780"/>
      <c r="HOU41" s="780"/>
      <c r="HOV41" s="780"/>
      <c r="HOW41" s="780"/>
      <c r="HOX41" s="780"/>
      <c r="HOY41" s="780"/>
      <c r="HOZ41" s="780"/>
      <c r="HPA41" s="780"/>
      <c r="HPB41" s="780"/>
      <c r="HPC41" s="780"/>
      <c r="HPD41" s="780"/>
      <c r="HPE41" s="780"/>
      <c r="HPF41" s="780"/>
      <c r="HPG41" s="780"/>
      <c r="HPH41" s="780"/>
      <c r="HPI41" s="780"/>
      <c r="HPJ41" s="780"/>
      <c r="HPK41" s="780"/>
      <c r="HPL41" s="780"/>
      <c r="HPM41" s="780"/>
      <c r="HPN41" s="780"/>
      <c r="HPO41" s="780"/>
      <c r="HPP41" s="780"/>
      <c r="HPQ41" s="780"/>
      <c r="HPR41" s="780"/>
      <c r="HPS41" s="780"/>
      <c r="HPT41" s="780"/>
      <c r="HPU41" s="780"/>
      <c r="HPV41" s="780"/>
      <c r="HPW41" s="780"/>
      <c r="HPX41" s="780"/>
      <c r="HPY41" s="780"/>
      <c r="HPZ41" s="780"/>
      <c r="HQA41" s="780"/>
      <c r="HQB41" s="780"/>
      <c r="HQC41" s="780"/>
      <c r="HQD41" s="780"/>
      <c r="HQE41" s="780"/>
      <c r="HQF41" s="780"/>
      <c r="HQG41" s="780"/>
      <c r="HQH41" s="780"/>
      <c r="HQI41" s="780"/>
      <c r="HQJ41" s="780"/>
      <c r="HQK41" s="780"/>
      <c r="HQL41" s="780"/>
      <c r="HQM41" s="780"/>
      <c r="HQN41" s="780"/>
      <c r="HQO41" s="780"/>
      <c r="HQP41" s="780"/>
      <c r="HQQ41" s="780"/>
      <c r="HQR41" s="780"/>
      <c r="HQS41" s="780"/>
      <c r="HQT41" s="780"/>
      <c r="HQU41" s="780"/>
      <c r="HQV41" s="780"/>
      <c r="HQW41" s="780"/>
      <c r="HQX41" s="780"/>
      <c r="HQY41" s="780"/>
      <c r="HQZ41" s="780"/>
      <c r="HRA41" s="780"/>
      <c r="HRB41" s="780"/>
      <c r="HRC41" s="780"/>
      <c r="HRD41" s="780"/>
      <c r="HRE41" s="780"/>
      <c r="HRF41" s="780"/>
      <c r="HRG41" s="780"/>
      <c r="HRH41" s="780"/>
      <c r="HRI41" s="780"/>
      <c r="HRJ41" s="780"/>
      <c r="HRK41" s="780"/>
      <c r="HRL41" s="780"/>
      <c r="HRM41" s="780"/>
      <c r="HRN41" s="780"/>
      <c r="HRO41" s="780"/>
      <c r="HRP41" s="780"/>
      <c r="HRQ41" s="780"/>
      <c r="HRR41" s="780"/>
      <c r="HRS41" s="780"/>
      <c r="HRT41" s="780"/>
      <c r="HRU41" s="780"/>
      <c r="HRV41" s="780"/>
      <c r="HRW41" s="780"/>
      <c r="HRX41" s="780"/>
      <c r="HRY41" s="780"/>
      <c r="HRZ41" s="780"/>
      <c r="HSA41" s="780"/>
      <c r="HSB41" s="780"/>
      <c r="HSC41" s="780"/>
      <c r="HSD41" s="780"/>
      <c r="HSE41" s="780"/>
      <c r="HSF41" s="780"/>
      <c r="HSG41" s="780"/>
      <c r="HSH41" s="780"/>
      <c r="HSI41" s="780"/>
      <c r="HSJ41" s="780"/>
      <c r="HSK41" s="780"/>
      <c r="HSL41" s="780"/>
      <c r="HSM41" s="780"/>
      <c r="HSN41" s="780"/>
      <c r="HSO41" s="780"/>
      <c r="HSP41" s="780"/>
      <c r="HSQ41" s="780"/>
      <c r="HSR41" s="780"/>
      <c r="HSS41" s="780"/>
      <c r="HST41" s="780"/>
      <c r="HSU41" s="780"/>
      <c r="HSV41" s="780"/>
      <c r="HSW41" s="780"/>
      <c r="HSX41" s="780"/>
      <c r="HSY41" s="780"/>
      <c r="HSZ41" s="780"/>
      <c r="HTA41" s="780"/>
      <c r="HTB41" s="780"/>
      <c r="HTC41" s="780"/>
      <c r="HTD41" s="780"/>
      <c r="HTE41" s="780"/>
      <c r="HTF41" s="780"/>
      <c r="HTG41" s="780"/>
      <c r="HTH41" s="780"/>
      <c r="HTI41" s="780"/>
      <c r="HTJ41" s="780"/>
      <c r="HTK41" s="780"/>
      <c r="HTL41" s="780"/>
      <c r="HTM41" s="780"/>
      <c r="HTN41" s="780"/>
      <c r="HTO41" s="780"/>
      <c r="HTP41" s="780"/>
      <c r="HTQ41" s="780"/>
      <c r="HTR41" s="780"/>
      <c r="HTS41" s="780"/>
      <c r="HTT41" s="780"/>
      <c r="HTU41" s="780"/>
      <c r="HTV41" s="780"/>
      <c r="HTW41" s="780"/>
      <c r="HTX41" s="780"/>
      <c r="HTY41" s="780"/>
      <c r="HTZ41" s="780"/>
      <c r="HUA41" s="780"/>
      <c r="HUB41" s="780"/>
      <c r="HUC41" s="780"/>
      <c r="HUD41" s="780"/>
      <c r="HUE41" s="780"/>
      <c r="HUF41" s="780"/>
      <c r="HUG41" s="780"/>
      <c r="HUH41" s="780"/>
      <c r="HUI41" s="780"/>
      <c r="HUJ41" s="780"/>
      <c r="HUK41" s="780"/>
      <c r="HUL41" s="780"/>
      <c r="HUM41" s="780"/>
      <c r="HUN41" s="780"/>
      <c r="HUO41" s="780"/>
      <c r="HUP41" s="780"/>
      <c r="HUQ41" s="780"/>
      <c r="HUR41" s="780"/>
      <c r="HUS41" s="780"/>
      <c r="HUT41" s="780"/>
      <c r="HUU41" s="780"/>
      <c r="HUV41" s="780"/>
      <c r="HUW41" s="780"/>
      <c r="HUX41" s="780"/>
      <c r="HUY41" s="780"/>
      <c r="HUZ41" s="780"/>
      <c r="HVA41" s="780"/>
      <c r="HVB41" s="780"/>
      <c r="HVC41" s="780"/>
      <c r="HVD41" s="780"/>
      <c r="HVE41" s="780"/>
      <c r="HVF41" s="780"/>
      <c r="HVG41" s="780"/>
      <c r="HVH41" s="780"/>
      <c r="HVI41" s="780"/>
      <c r="HVJ41" s="780"/>
      <c r="HVK41" s="780"/>
      <c r="HVL41" s="780"/>
      <c r="HVM41" s="780"/>
      <c r="HVN41" s="780"/>
      <c r="HVO41" s="780"/>
      <c r="HVP41" s="780"/>
      <c r="HVQ41" s="780"/>
      <c r="HVR41" s="780"/>
      <c r="HVS41" s="780"/>
      <c r="HVT41" s="780"/>
      <c r="HVU41" s="780"/>
      <c r="HVV41" s="780"/>
      <c r="HVW41" s="780"/>
      <c r="HVX41" s="780"/>
      <c r="HVY41" s="780"/>
      <c r="HVZ41" s="780"/>
      <c r="HWA41" s="780"/>
      <c r="HWB41" s="780"/>
      <c r="HWC41" s="780"/>
      <c r="HWD41" s="780"/>
      <c r="HWE41" s="780"/>
      <c r="HWF41" s="780"/>
      <c r="HWG41" s="780"/>
      <c r="HWH41" s="780"/>
      <c r="HWI41" s="780"/>
      <c r="HWJ41" s="780"/>
      <c r="HWK41" s="780"/>
      <c r="HWL41" s="780"/>
      <c r="HWM41" s="780"/>
      <c r="HWN41" s="780"/>
      <c r="HWO41" s="780"/>
      <c r="HWP41" s="780"/>
      <c r="HWQ41" s="780"/>
      <c r="HWR41" s="780"/>
      <c r="HWS41" s="780"/>
      <c r="HWT41" s="780"/>
      <c r="HWU41" s="780"/>
      <c r="HWV41" s="780"/>
      <c r="HWW41" s="780"/>
      <c r="HWX41" s="780"/>
      <c r="HWY41" s="780"/>
      <c r="HWZ41" s="780"/>
      <c r="HXA41" s="780"/>
      <c r="HXB41" s="780"/>
      <c r="HXC41" s="780"/>
      <c r="HXD41" s="780"/>
      <c r="HXE41" s="780"/>
      <c r="HXF41" s="780"/>
      <c r="HXG41" s="780"/>
      <c r="HXH41" s="780"/>
      <c r="HXI41" s="780"/>
      <c r="HXJ41" s="780"/>
      <c r="HXK41" s="780"/>
      <c r="HXL41" s="780"/>
      <c r="HXM41" s="780"/>
      <c r="HXN41" s="780"/>
      <c r="HXO41" s="780"/>
      <c r="HXP41" s="780"/>
      <c r="HXQ41" s="780"/>
      <c r="HXR41" s="780"/>
      <c r="HXS41" s="780"/>
      <c r="HXT41" s="780"/>
      <c r="HXU41" s="780"/>
      <c r="HXV41" s="780"/>
      <c r="HXW41" s="780"/>
      <c r="HXX41" s="780"/>
      <c r="HXY41" s="780"/>
      <c r="HXZ41" s="780"/>
      <c r="HYA41" s="780"/>
      <c r="HYB41" s="780"/>
      <c r="HYC41" s="780"/>
      <c r="HYD41" s="780"/>
      <c r="HYE41" s="780"/>
      <c r="HYF41" s="780"/>
      <c r="HYG41" s="780"/>
      <c r="HYH41" s="780"/>
      <c r="HYI41" s="780"/>
      <c r="HYJ41" s="780"/>
      <c r="HYK41" s="780"/>
      <c r="HYL41" s="780"/>
      <c r="HYM41" s="780"/>
      <c r="HYN41" s="780"/>
      <c r="HYO41" s="780"/>
      <c r="HYP41" s="780"/>
      <c r="HYQ41" s="780"/>
      <c r="HYR41" s="780"/>
      <c r="HYS41" s="780"/>
      <c r="HYT41" s="780"/>
      <c r="HYU41" s="780"/>
      <c r="HYV41" s="780"/>
      <c r="HYW41" s="780"/>
      <c r="HYX41" s="780"/>
      <c r="HYY41" s="780"/>
      <c r="HYZ41" s="780"/>
      <c r="HZA41" s="780"/>
      <c r="HZB41" s="780"/>
      <c r="HZC41" s="780"/>
      <c r="HZD41" s="780"/>
      <c r="HZE41" s="780"/>
      <c r="HZF41" s="780"/>
      <c r="HZG41" s="780"/>
      <c r="HZH41" s="780"/>
      <c r="HZI41" s="780"/>
      <c r="HZJ41" s="780"/>
      <c r="HZK41" s="780"/>
      <c r="HZL41" s="780"/>
      <c r="HZM41" s="780"/>
      <c r="HZN41" s="780"/>
      <c r="HZO41" s="780"/>
      <c r="HZP41" s="780"/>
      <c r="HZQ41" s="780"/>
      <c r="HZR41" s="780"/>
      <c r="HZS41" s="780"/>
      <c r="HZT41" s="780"/>
      <c r="HZU41" s="780"/>
      <c r="HZV41" s="780"/>
      <c r="HZW41" s="780"/>
      <c r="HZX41" s="780"/>
      <c r="HZY41" s="780"/>
      <c r="HZZ41" s="780"/>
      <c r="IAA41" s="780"/>
      <c r="IAB41" s="780"/>
      <c r="IAC41" s="780"/>
      <c r="IAD41" s="780"/>
      <c r="IAE41" s="780"/>
      <c r="IAF41" s="780"/>
      <c r="IAG41" s="780"/>
      <c r="IAH41" s="780"/>
      <c r="IAI41" s="780"/>
      <c r="IAJ41" s="780"/>
      <c r="IAK41" s="780"/>
      <c r="IAL41" s="780"/>
      <c r="IAM41" s="780"/>
      <c r="IAN41" s="780"/>
      <c r="IAO41" s="780"/>
      <c r="IAP41" s="780"/>
      <c r="IAQ41" s="780"/>
      <c r="IAR41" s="780"/>
      <c r="IAS41" s="780"/>
      <c r="IAT41" s="780"/>
      <c r="IAU41" s="780"/>
      <c r="IAV41" s="780"/>
      <c r="IAW41" s="780"/>
      <c r="IAX41" s="780"/>
      <c r="IAY41" s="780"/>
      <c r="IAZ41" s="780"/>
      <c r="IBA41" s="780"/>
      <c r="IBB41" s="780"/>
      <c r="IBC41" s="780"/>
      <c r="IBD41" s="780"/>
      <c r="IBE41" s="780"/>
      <c r="IBF41" s="780"/>
      <c r="IBG41" s="780"/>
      <c r="IBH41" s="780"/>
      <c r="IBI41" s="780"/>
      <c r="IBJ41" s="780"/>
      <c r="IBK41" s="780"/>
      <c r="IBL41" s="780"/>
      <c r="IBM41" s="780"/>
      <c r="IBN41" s="780"/>
      <c r="IBO41" s="780"/>
      <c r="IBP41" s="780"/>
      <c r="IBQ41" s="780"/>
      <c r="IBR41" s="780"/>
      <c r="IBS41" s="780"/>
      <c r="IBT41" s="780"/>
      <c r="IBU41" s="780"/>
      <c r="IBV41" s="780"/>
      <c r="IBW41" s="780"/>
      <c r="IBX41" s="780"/>
      <c r="IBY41" s="780"/>
      <c r="IBZ41" s="780"/>
      <c r="ICA41" s="780"/>
      <c r="ICB41" s="780"/>
      <c r="ICC41" s="780"/>
      <c r="ICD41" s="780"/>
      <c r="ICE41" s="780"/>
      <c r="ICF41" s="780"/>
      <c r="ICG41" s="780"/>
      <c r="ICH41" s="780"/>
      <c r="ICI41" s="780"/>
      <c r="ICJ41" s="780"/>
      <c r="ICK41" s="780"/>
      <c r="ICL41" s="780"/>
      <c r="ICM41" s="780"/>
      <c r="ICN41" s="780"/>
      <c r="ICO41" s="780"/>
      <c r="ICP41" s="780"/>
      <c r="ICQ41" s="780"/>
      <c r="ICR41" s="780"/>
      <c r="ICS41" s="780"/>
      <c r="ICT41" s="780"/>
      <c r="ICU41" s="780"/>
      <c r="ICV41" s="780"/>
      <c r="ICW41" s="780"/>
      <c r="ICX41" s="780"/>
      <c r="ICY41" s="780"/>
      <c r="ICZ41" s="780"/>
      <c r="IDA41" s="780"/>
      <c r="IDB41" s="780"/>
      <c r="IDC41" s="780"/>
      <c r="IDD41" s="780"/>
      <c r="IDE41" s="780"/>
      <c r="IDF41" s="780"/>
      <c r="IDG41" s="780"/>
      <c r="IDH41" s="780"/>
      <c r="IDI41" s="780"/>
      <c r="IDJ41" s="780"/>
      <c r="IDK41" s="780"/>
      <c r="IDL41" s="780"/>
      <c r="IDM41" s="780"/>
      <c r="IDN41" s="780"/>
      <c r="IDO41" s="780"/>
      <c r="IDP41" s="780"/>
      <c r="IDQ41" s="780"/>
      <c r="IDR41" s="780"/>
      <c r="IDS41" s="780"/>
      <c r="IDT41" s="780"/>
      <c r="IDU41" s="780"/>
      <c r="IDV41" s="780"/>
      <c r="IDW41" s="780"/>
      <c r="IDX41" s="780"/>
      <c r="IDY41" s="780"/>
      <c r="IDZ41" s="780"/>
      <c r="IEA41" s="780"/>
      <c r="IEB41" s="780"/>
      <c r="IEC41" s="780"/>
      <c r="IED41" s="780"/>
      <c r="IEE41" s="780"/>
      <c r="IEF41" s="780"/>
      <c r="IEG41" s="780"/>
      <c r="IEH41" s="780"/>
      <c r="IEI41" s="780"/>
      <c r="IEJ41" s="780"/>
      <c r="IEK41" s="780"/>
      <c r="IEL41" s="780"/>
      <c r="IEM41" s="780"/>
      <c r="IEN41" s="780"/>
      <c r="IEO41" s="780"/>
      <c r="IEP41" s="780"/>
      <c r="IEQ41" s="780"/>
      <c r="IER41" s="780"/>
      <c r="IES41" s="780"/>
      <c r="IET41" s="780"/>
      <c r="IEU41" s="780"/>
      <c r="IEV41" s="780"/>
      <c r="IEW41" s="780"/>
      <c r="IEX41" s="780"/>
      <c r="IEY41" s="780"/>
      <c r="IEZ41" s="780"/>
      <c r="IFA41" s="780"/>
      <c r="IFB41" s="780"/>
      <c r="IFC41" s="780"/>
      <c r="IFD41" s="780"/>
      <c r="IFE41" s="780"/>
      <c r="IFF41" s="780"/>
      <c r="IFG41" s="780"/>
      <c r="IFH41" s="780"/>
      <c r="IFI41" s="780"/>
      <c r="IFJ41" s="780"/>
      <c r="IFK41" s="780"/>
      <c r="IFL41" s="780"/>
      <c r="IFM41" s="780"/>
      <c r="IFN41" s="780"/>
      <c r="IFO41" s="780"/>
      <c r="IFP41" s="780"/>
      <c r="IFQ41" s="780"/>
      <c r="IFR41" s="780"/>
      <c r="IFS41" s="780"/>
      <c r="IFT41" s="780"/>
      <c r="IFU41" s="780"/>
      <c r="IFV41" s="780"/>
      <c r="IFW41" s="780"/>
      <c r="IFX41" s="780"/>
      <c r="IFY41" s="780"/>
      <c r="IFZ41" s="780"/>
      <c r="IGA41" s="780"/>
      <c r="IGB41" s="780"/>
      <c r="IGC41" s="780"/>
      <c r="IGD41" s="780"/>
      <c r="IGE41" s="780"/>
      <c r="IGF41" s="780"/>
      <c r="IGG41" s="780"/>
      <c r="IGH41" s="780"/>
      <c r="IGI41" s="780"/>
      <c r="IGJ41" s="780"/>
      <c r="IGK41" s="780"/>
      <c r="IGL41" s="780"/>
      <c r="IGM41" s="780"/>
      <c r="IGN41" s="780"/>
      <c r="IGO41" s="780"/>
      <c r="IGP41" s="780"/>
      <c r="IGQ41" s="780"/>
      <c r="IGR41" s="780"/>
      <c r="IGS41" s="780"/>
      <c r="IGT41" s="780"/>
      <c r="IGU41" s="780"/>
      <c r="IGV41" s="780"/>
      <c r="IGW41" s="780"/>
      <c r="IGX41" s="780"/>
      <c r="IGY41" s="780"/>
      <c r="IGZ41" s="780"/>
      <c r="IHA41" s="780"/>
      <c r="IHB41" s="780"/>
      <c r="IHC41" s="780"/>
      <c r="IHD41" s="780"/>
      <c r="IHE41" s="780"/>
      <c r="IHF41" s="780"/>
      <c r="IHG41" s="780"/>
      <c r="IHH41" s="780"/>
      <c r="IHI41" s="780"/>
      <c r="IHJ41" s="780"/>
      <c r="IHK41" s="780"/>
      <c r="IHL41" s="780"/>
      <c r="IHM41" s="780"/>
      <c r="IHN41" s="780"/>
      <c r="IHO41" s="780"/>
      <c r="IHP41" s="780"/>
      <c r="IHQ41" s="780"/>
      <c r="IHR41" s="780"/>
      <c r="IHS41" s="780"/>
      <c r="IHT41" s="780"/>
      <c r="IHU41" s="780"/>
      <c r="IHV41" s="780"/>
      <c r="IHW41" s="780"/>
      <c r="IHX41" s="780"/>
      <c r="IHY41" s="780"/>
      <c r="IHZ41" s="780"/>
      <c r="IIA41" s="780"/>
      <c r="IIB41" s="780"/>
      <c r="IIC41" s="780"/>
      <c r="IID41" s="780"/>
      <c r="IIE41" s="780"/>
      <c r="IIF41" s="780"/>
      <c r="IIG41" s="780"/>
      <c r="IIH41" s="780"/>
      <c r="III41" s="780"/>
      <c r="IIJ41" s="780"/>
      <c r="IIK41" s="780"/>
      <c r="IIL41" s="780"/>
      <c r="IIM41" s="780"/>
      <c r="IIN41" s="780"/>
      <c r="IIO41" s="780"/>
      <c r="IIP41" s="780"/>
      <c r="IIQ41" s="780"/>
      <c r="IIR41" s="780"/>
      <c r="IIS41" s="780"/>
      <c r="IIT41" s="780"/>
      <c r="IIU41" s="780"/>
      <c r="IIV41" s="780"/>
      <c r="IIW41" s="780"/>
      <c r="IIX41" s="780"/>
      <c r="IIY41" s="780"/>
      <c r="IIZ41" s="780"/>
      <c r="IJA41" s="780"/>
      <c r="IJB41" s="780"/>
      <c r="IJC41" s="780"/>
      <c r="IJD41" s="780"/>
      <c r="IJE41" s="780"/>
      <c r="IJF41" s="780"/>
      <c r="IJG41" s="780"/>
      <c r="IJH41" s="780"/>
      <c r="IJI41" s="780"/>
      <c r="IJJ41" s="780"/>
      <c r="IJK41" s="780"/>
      <c r="IJL41" s="780"/>
      <c r="IJM41" s="780"/>
      <c r="IJN41" s="780"/>
      <c r="IJO41" s="780"/>
      <c r="IJP41" s="780"/>
      <c r="IJQ41" s="780"/>
      <c r="IJR41" s="780"/>
      <c r="IJS41" s="780"/>
      <c r="IJT41" s="780"/>
      <c r="IJU41" s="780"/>
      <c r="IJV41" s="780"/>
      <c r="IJW41" s="780"/>
      <c r="IJX41" s="780"/>
      <c r="IJY41" s="780"/>
      <c r="IJZ41" s="780"/>
      <c r="IKA41" s="780"/>
      <c r="IKB41" s="780"/>
      <c r="IKC41" s="780"/>
      <c r="IKD41" s="780"/>
      <c r="IKE41" s="780"/>
      <c r="IKF41" s="780"/>
      <c r="IKG41" s="780"/>
      <c r="IKH41" s="780"/>
      <c r="IKI41" s="780"/>
      <c r="IKJ41" s="780"/>
      <c r="IKK41" s="780"/>
      <c r="IKL41" s="780"/>
      <c r="IKM41" s="780"/>
      <c r="IKN41" s="780"/>
      <c r="IKO41" s="780"/>
      <c r="IKP41" s="780"/>
      <c r="IKQ41" s="780"/>
      <c r="IKR41" s="780"/>
      <c r="IKS41" s="780"/>
      <c r="IKT41" s="780"/>
      <c r="IKU41" s="780"/>
      <c r="IKV41" s="780"/>
      <c r="IKW41" s="780"/>
      <c r="IKX41" s="780"/>
      <c r="IKY41" s="780"/>
      <c r="IKZ41" s="780"/>
      <c r="ILA41" s="780"/>
      <c r="ILB41" s="780"/>
      <c r="ILC41" s="780"/>
      <c r="ILD41" s="780"/>
      <c r="ILE41" s="780"/>
      <c r="ILF41" s="780"/>
      <c r="ILG41" s="780"/>
      <c r="ILH41" s="780"/>
      <c r="ILI41" s="780"/>
      <c r="ILJ41" s="780"/>
      <c r="ILK41" s="780"/>
      <c r="ILL41" s="780"/>
      <c r="ILM41" s="780"/>
      <c r="ILN41" s="780"/>
      <c r="ILO41" s="780"/>
      <c r="ILP41" s="780"/>
      <c r="ILQ41" s="780"/>
      <c r="ILR41" s="780"/>
      <c r="ILS41" s="780"/>
      <c r="ILT41" s="780"/>
      <c r="ILU41" s="780"/>
      <c r="ILV41" s="780"/>
      <c r="ILW41" s="780"/>
      <c r="ILX41" s="780"/>
      <c r="ILY41" s="780"/>
      <c r="ILZ41" s="780"/>
      <c r="IMA41" s="780"/>
      <c r="IMB41" s="780"/>
      <c r="IMC41" s="780"/>
      <c r="IMD41" s="780"/>
      <c r="IME41" s="780"/>
      <c r="IMF41" s="780"/>
      <c r="IMG41" s="780"/>
      <c r="IMH41" s="780"/>
      <c r="IMI41" s="780"/>
      <c r="IMJ41" s="780"/>
      <c r="IMK41" s="780"/>
      <c r="IML41" s="780"/>
      <c r="IMM41" s="780"/>
      <c r="IMN41" s="780"/>
      <c r="IMO41" s="780"/>
      <c r="IMP41" s="780"/>
      <c r="IMQ41" s="780"/>
      <c r="IMR41" s="780"/>
      <c r="IMS41" s="780"/>
      <c r="IMT41" s="780"/>
      <c r="IMU41" s="780"/>
      <c r="IMV41" s="780"/>
      <c r="IMW41" s="780"/>
      <c r="IMX41" s="780"/>
      <c r="IMY41" s="780"/>
      <c r="IMZ41" s="780"/>
      <c r="INA41" s="780"/>
      <c r="INB41" s="780"/>
      <c r="INC41" s="780"/>
      <c r="IND41" s="780"/>
      <c r="INE41" s="780"/>
      <c r="INF41" s="780"/>
      <c r="ING41" s="780"/>
      <c r="INH41" s="780"/>
      <c r="INI41" s="780"/>
      <c r="INJ41" s="780"/>
      <c r="INK41" s="780"/>
      <c r="INL41" s="780"/>
      <c r="INM41" s="780"/>
      <c r="INN41" s="780"/>
      <c r="INO41" s="780"/>
      <c r="INP41" s="780"/>
      <c r="INQ41" s="780"/>
      <c r="INR41" s="780"/>
      <c r="INS41" s="780"/>
      <c r="INT41" s="780"/>
      <c r="INU41" s="780"/>
      <c r="INV41" s="780"/>
      <c r="INW41" s="780"/>
      <c r="INX41" s="780"/>
      <c r="INY41" s="780"/>
      <c r="INZ41" s="780"/>
      <c r="IOA41" s="780"/>
      <c r="IOB41" s="780"/>
      <c r="IOC41" s="780"/>
      <c r="IOD41" s="780"/>
      <c r="IOE41" s="780"/>
      <c r="IOF41" s="780"/>
      <c r="IOG41" s="780"/>
      <c r="IOH41" s="780"/>
      <c r="IOI41" s="780"/>
      <c r="IOJ41" s="780"/>
      <c r="IOK41" s="780"/>
      <c r="IOL41" s="780"/>
      <c r="IOM41" s="780"/>
      <c r="ION41" s="780"/>
      <c r="IOO41" s="780"/>
      <c r="IOP41" s="780"/>
      <c r="IOQ41" s="780"/>
      <c r="IOR41" s="780"/>
      <c r="IOS41" s="780"/>
      <c r="IOT41" s="780"/>
      <c r="IOU41" s="780"/>
      <c r="IOV41" s="780"/>
      <c r="IOW41" s="780"/>
      <c r="IOX41" s="780"/>
      <c r="IOY41" s="780"/>
      <c r="IOZ41" s="780"/>
      <c r="IPA41" s="780"/>
      <c r="IPB41" s="780"/>
      <c r="IPC41" s="780"/>
      <c r="IPD41" s="780"/>
      <c r="IPE41" s="780"/>
      <c r="IPF41" s="780"/>
      <c r="IPG41" s="780"/>
      <c r="IPH41" s="780"/>
      <c r="IPI41" s="780"/>
      <c r="IPJ41" s="780"/>
      <c r="IPK41" s="780"/>
      <c r="IPL41" s="780"/>
      <c r="IPM41" s="780"/>
      <c r="IPN41" s="780"/>
      <c r="IPO41" s="780"/>
      <c r="IPP41" s="780"/>
      <c r="IPQ41" s="780"/>
      <c r="IPR41" s="780"/>
      <c r="IPS41" s="780"/>
      <c r="IPT41" s="780"/>
      <c r="IPU41" s="780"/>
      <c r="IPV41" s="780"/>
      <c r="IPW41" s="780"/>
      <c r="IPX41" s="780"/>
      <c r="IPY41" s="780"/>
      <c r="IPZ41" s="780"/>
      <c r="IQA41" s="780"/>
      <c r="IQB41" s="780"/>
      <c r="IQC41" s="780"/>
      <c r="IQD41" s="780"/>
      <c r="IQE41" s="780"/>
      <c r="IQF41" s="780"/>
      <c r="IQG41" s="780"/>
      <c r="IQH41" s="780"/>
      <c r="IQI41" s="780"/>
      <c r="IQJ41" s="780"/>
      <c r="IQK41" s="780"/>
      <c r="IQL41" s="780"/>
      <c r="IQM41" s="780"/>
      <c r="IQN41" s="780"/>
      <c r="IQO41" s="780"/>
      <c r="IQP41" s="780"/>
      <c r="IQQ41" s="780"/>
      <c r="IQR41" s="780"/>
      <c r="IQS41" s="780"/>
      <c r="IQT41" s="780"/>
      <c r="IQU41" s="780"/>
      <c r="IQV41" s="780"/>
      <c r="IQW41" s="780"/>
      <c r="IQX41" s="780"/>
      <c r="IQY41" s="780"/>
      <c r="IQZ41" s="780"/>
      <c r="IRA41" s="780"/>
      <c r="IRB41" s="780"/>
      <c r="IRC41" s="780"/>
      <c r="IRD41" s="780"/>
      <c r="IRE41" s="780"/>
      <c r="IRF41" s="780"/>
      <c r="IRG41" s="780"/>
      <c r="IRH41" s="780"/>
      <c r="IRI41" s="780"/>
      <c r="IRJ41" s="780"/>
      <c r="IRK41" s="780"/>
      <c r="IRL41" s="780"/>
      <c r="IRM41" s="780"/>
      <c r="IRN41" s="780"/>
      <c r="IRO41" s="780"/>
      <c r="IRP41" s="780"/>
      <c r="IRQ41" s="780"/>
      <c r="IRR41" s="780"/>
      <c r="IRS41" s="780"/>
      <c r="IRT41" s="780"/>
      <c r="IRU41" s="780"/>
      <c r="IRV41" s="780"/>
      <c r="IRW41" s="780"/>
      <c r="IRX41" s="780"/>
      <c r="IRY41" s="780"/>
      <c r="IRZ41" s="780"/>
      <c r="ISA41" s="780"/>
      <c r="ISB41" s="780"/>
      <c r="ISC41" s="780"/>
      <c r="ISD41" s="780"/>
      <c r="ISE41" s="780"/>
      <c r="ISF41" s="780"/>
      <c r="ISG41" s="780"/>
      <c r="ISH41" s="780"/>
      <c r="ISI41" s="780"/>
      <c r="ISJ41" s="780"/>
      <c r="ISK41" s="780"/>
      <c r="ISL41" s="780"/>
      <c r="ISM41" s="780"/>
      <c r="ISN41" s="780"/>
      <c r="ISO41" s="780"/>
      <c r="ISP41" s="780"/>
      <c r="ISQ41" s="780"/>
      <c r="ISR41" s="780"/>
      <c r="ISS41" s="780"/>
      <c r="IST41" s="780"/>
      <c r="ISU41" s="780"/>
      <c r="ISV41" s="780"/>
      <c r="ISW41" s="780"/>
      <c r="ISX41" s="780"/>
      <c r="ISY41" s="780"/>
      <c r="ISZ41" s="780"/>
      <c r="ITA41" s="780"/>
      <c r="ITB41" s="780"/>
      <c r="ITC41" s="780"/>
      <c r="ITD41" s="780"/>
      <c r="ITE41" s="780"/>
      <c r="ITF41" s="780"/>
      <c r="ITG41" s="780"/>
      <c r="ITH41" s="780"/>
      <c r="ITI41" s="780"/>
      <c r="ITJ41" s="780"/>
      <c r="ITK41" s="780"/>
      <c r="ITL41" s="780"/>
      <c r="ITM41" s="780"/>
      <c r="ITN41" s="780"/>
      <c r="ITO41" s="780"/>
      <c r="ITP41" s="780"/>
      <c r="ITQ41" s="780"/>
      <c r="ITR41" s="780"/>
      <c r="ITS41" s="780"/>
      <c r="ITT41" s="780"/>
      <c r="ITU41" s="780"/>
      <c r="ITV41" s="780"/>
      <c r="ITW41" s="780"/>
      <c r="ITX41" s="780"/>
      <c r="ITY41" s="780"/>
      <c r="ITZ41" s="780"/>
      <c r="IUA41" s="780"/>
      <c r="IUB41" s="780"/>
      <c r="IUC41" s="780"/>
      <c r="IUD41" s="780"/>
      <c r="IUE41" s="780"/>
      <c r="IUF41" s="780"/>
      <c r="IUG41" s="780"/>
      <c r="IUH41" s="780"/>
      <c r="IUI41" s="780"/>
      <c r="IUJ41" s="780"/>
      <c r="IUK41" s="780"/>
      <c r="IUL41" s="780"/>
      <c r="IUM41" s="780"/>
      <c r="IUN41" s="780"/>
      <c r="IUO41" s="780"/>
      <c r="IUP41" s="780"/>
      <c r="IUQ41" s="780"/>
      <c r="IUR41" s="780"/>
      <c r="IUS41" s="780"/>
      <c r="IUT41" s="780"/>
      <c r="IUU41" s="780"/>
      <c r="IUV41" s="780"/>
      <c r="IUW41" s="780"/>
      <c r="IUX41" s="780"/>
      <c r="IUY41" s="780"/>
      <c r="IUZ41" s="780"/>
      <c r="IVA41" s="780"/>
      <c r="IVB41" s="780"/>
      <c r="IVC41" s="780"/>
      <c r="IVD41" s="780"/>
      <c r="IVE41" s="780"/>
      <c r="IVF41" s="780"/>
      <c r="IVG41" s="780"/>
      <c r="IVH41" s="780"/>
      <c r="IVI41" s="780"/>
      <c r="IVJ41" s="780"/>
      <c r="IVK41" s="780"/>
      <c r="IVL41" s="780"/>
      <c r="IVM41" s="780"/>
      <c r="IVN41" s="780"/>
      <c r="IVO41" s="780"/>
      <c r="IVP41" s="780"/>
      <c r="IVQ41" s="780"/>
      <c r="IVR41" s="780"/>
      <c r="IVS41" s="780"/>
      <c r="IVT41" s="780"/>
      <c r="IVU41" s="780"/>
      <c r="IVV41" s="780"/>
      <c r="IVW41" s="780"/>
      <c r="IVX41" s="780"/>
      <c r="IVY41" s="780"/>
      <c r="IVZ41" s="780"/>
      <c r="IWA41" s="780"/>
      <c r="IWB41" s="780"/>
      <c r="IWC41" s="780"/>
      <c r="IWD41" s="780"/>
      <c r="IWE41" s="780"/>
      <c r="IWF41" s="780"/>
      <c r="IWG41" s="780"/>
      <c r="IWH41" s="780"/>
      <c r="IWI41" s="780"/>
      <c r="IWJ41" s="780"/>
      <c r="IWK41" s="780"/>
      <c r="IWL41" s="780"/>
      <c r="IWM41" s="780"/>
      <c r="IWN41" s="780"/>
      <c r="IWO41" s="780"/>
      <c r="IWP41" s="780"/>
      <c r="IWQ41" s="780"/>
      <c r="IWR41" s="780"/>
      <c r="IWS41" s="780"/>
      <c r="IWT41" s="780"/>
      <c r="IWU41" s="780"/>
      <c r="IWV41" s="780"/>
      <c r="IWW41" s="780"/>
      <c r="IWX41" s="780"/>
      <c r="IWY41" s="780"/>
      <c r="IWZ41" s="780"/>
      <c r="IXA41" s="780"/>
      <c r="IXB41" s="780"/>
      <c r="IXC41" s="780"/>
      <c r="IXD41" s="780"/>
      <c r="IXE41" s="780"/>
      <c r="IXF41" s="780"/>
      <c r="IXG41" s="780"/>
      <c r="IXH41" s="780"/>
      <c r="IXI41" s="780"/>
      <c r="IXJ41" s="780"/>
      <c r="IXK41" s="780"/>
      <c r="IXL41" s="780"/>
      <c r="IXM41" s="780"/>
      <c r="IXN41" s="780"/>
      <c r="IXO41" s="780"/>
      <c r="IXP41" s="780"/>
      <c r="IXQ41" s="780"/>
      <c r="IXR41" s="780"/>
      <c r="IXS41" s="780"/>
      <c r="IXT41" s="780"/>
      <c r="IXU41" s="780"/>
      <c r="IXV41" s="780"/>
      <c r="IXW41" s="780"/>
      <c r="IXX41" s="780"/>
      <c r="IXY41" s="780"/>
      <c r="IXZ41" s="780"/>
      <c r="IYA41" s="780"/>
      <c r="IYB41" s="780"/>
      <c r="IYC41" s="780"/>
      <c r="IYD41" s="780"/>
      <c r="IYE41" s="780"/>
      <c r="IYF41" s="780"/>
      <c r="IYG41" s="780"/>
      <c r="IYH41" s="780"/>
      <c r="IYI41" s="780"/>
      <c r="IYJ41" s="780"/>
      <c r="IYK41" s="780"/>
      <c r="IYL41" s="780"/>
      <c r="IYM41" s="780"/>
      <c r="IYN41" s="780"/>
      <c r="IYO41" s="780"/>
      <c r="IYP41" s="780"/>
      <c r="IYQ41" s="780"/>
      <c r="IYR41" s="780"/>
      <c r="IYS41" s="780"/>
      <c r="IYT41" s="780"/>
      <c r="IYU41" s="780"/>
      <c r="IYV41" s="780"/>
      <c r="IYW41" s="780"/>
      <c r="IYX41" s="780"/>
      <c r="IYY41" s="780"/>
      <c r="IYZ41" s="780"/>
      <c r="IZA41" s="780"/>
      <c r="IZB41" s="780"/>
      <c r="IZC41" s="780"/>
      <c r="IZD41" s="780"/>
      <c r="IZE41" s="780"/>
      <c r="IZF41" s="780"/>
      <c r="IZG41" s="780"/>
      <c r="IZH41" s="780"/>
      <c r="IZI41" s="780"/>
      <c r="IZJ41" s="780"/>
      <c r="IZK41" s="780"/>
      <c r="IZL41" s="780"/>
      <c r="IZM41" s="780"/>
      <c r="IZN41" s="780"/>
      <c r="IZO41" s="780"/>
      <c r="IZP41" s="780"/>
      <c r="IZQ41" s="780"/>
      <c r="IZR41" s="780"/>
      <c r="IZS41" s="780"/>
      <c r="IZT41" s="780"/>
      <c r="IZU41" s="780"/>
      <c r="IZV41" s="780"/>
      <c r="IZW41" s="780"/>
      <c r="IZX41" s="780"/>
      <c r="IZY41" s="780"/>
      <c r="IZZ41" s="780"/>
      <c r="JAA41" s="780"/>
      <c r="JAB41" s="780"/>
      <c r="JAC41" s="780"/>
      <c r="JAD41" s="780"/>
      <c r="JAE41" s="780"/>
      <c r="JAF41" s="780"/>
      <c r="JAG41" s="780"/>
      <c r="JAH41" s="780"/>
      <c r="JAI41" s="780"/>
      <c r="JAJ41" s="780"/>
      <c r="JAK41" s="780"/>
      <c r="JAL41" s="780"/>
      <c r="JAM41" s="780"/>
      <c r="JAN41" s="780"/>
      <c r="JAO41" s="780"/>
      <c r="JAP41" s="780"/>
      <c r="JAQ41" s="780"/>
      <c r="JAR41" s="780"/>
      <c r="JAS41" s="780"/>
      <c r="JAT41" s="780"/>
      <c r="JAU41" s="780"/>
      <c r="JAV41" s="780"/>
      <c r="JAW41" s="780"/>
      <c r="JAX41" s="780"/>
      <c r="JAY41" s="780"/>
      <c r="JAZ41" s="780"/>
      <c r="JBA41" s="780"/>
      <c r="JBB41" s="780"/>
      <c r="JBC41" s="780"/>
      <c r="JBD41" s="780"/>
      <c r="JBE41" s="780"/>
      <c r="JBF41" s="780"/>
      <c r="JBG41" s="780"/>
      <c r="JBH41" s="780"/>
      <c r="JBI41" s="780"/>
      <c r="JBJ41" s="780"/>
      <c r="JBK41" s="780"/>
      <c r="JBL41" s="780"/>
      <c r="JBM41" s="780"/>
      <c r="JBN41" s="780"/>
      <c r="JBO41" s="780"/>
      <c r="JBP41" s="780"/>
      <c r="JBQ41" s="780"/>
      <c r="JBR41" s="780"/>
      <c r="JBS41" s="780"/>
      <c r="JBT41" s="780"/>
      <c r="JBU41" s="780"/>
      <c r="JBV41" s="780"/>
      <c r="JBW41" s="780"/>
      <c r="JBX41" s="780"/>
      <c r="JBY41" s="780"/>
      <c r="JBZ41" s="780"/>
      <c r="JCA41" s="780"/>
      <c r="JCB41" s="780"/>
      <c r="JCC41" s="780"/>
      <c r="JCD41" s="780"/>
      <c r="JCE41" s="780"/>
      <c r="JCF41" s="780"/>
      <c r="JCG41" s="780"/>
      <c r="JCH41" s="780"/>
      <c r="JCI41" s="780"/>
      <c r="JCJ41" s="780"/>
      <c r="JCK41" s="780"/>
      <c r="JCL41" s="780"/>
      <c r="JCM41" s="780"/>
      <c r="JCN41" s="780"/>
      <c r="JCO41" s="780"/>
      <c r="JCP41" s="780"/>
      <c r="JCQ41" s="780"/>
      <c r="JCR41" s="780"/>
      <c r="JCS41" s="780"/>
      <c r="JCT41" s="780"/>
      <c r="JCU41" s="780"/>
      <c r="JCV41" s="780"/>
      <c r="JCW41" s="780"/>
      <c r="JCX41" s="780"/>
      <c r="JCY41" s="780"/>
      <c r="JCZ41" s="780"/>
      <c r="JDA41" s="780"/>
      <c r="JDB41" s="780"/>
      <c r="JDC41" s="780"/>
      <c r="JDD41" s="780"/>
      <c r="JDE41" s="780"/>
      <c r="JDF41" s="780"/>
      <c r="JDG41" s="780"/>
      <c r="JDH41" s="780"/>
      <c r="JDI41" s="780"/>
      <c r="JDJ41" s="780"/>
      <c r="JDK41" s="780"/>
      <c r="JDL41" s="780"/>
      <c r="JDM41" s="780"/>
      <c r="JDN41" s="780"/>
      <c r="JDO41" s="780"/>
      <c r="JDP41" s="780"/>
      <c r="JDQ41" s="780"/>
      <c r="JDR41" s="780"/>
      <c r="JDS41" s="780"/>
      <c r="JDT41" s="780"/>
      <c r="JDU41" s="780"/>
      <c r="JDV41" s="780"/>
      <c r="JDW41" s="780"/>
      <c r="JDX41" s="780"/>
      <c r="JDY41" s="780"/>
      <c r="JDZ41" s="780"/>
      <c r="JEA41" s="780"/>
      <c r="JEB41" s="780"/>
      <c r="JEC41" s="780"/>
      <c r="JED41" s="780"/>
      <c r="JEE41" s="780"/>
      <c r="JEF41" s="780"/>
      <c r="JEG41" s="780"/>
      <c r="JEH41" s="780"/>
      <c r="JEI41" s="780"/>
      <c r="JEJ41" s="780"/>
      <c r="JEK41" s="780"/>
      <c r="JEL41" s="780"/>
      <c r="JEM41" s="780"/>
      <c r="JEN41" s="780"/>
      <c r="JEO41" s="780"/>
      <c r="JEP41" s="780"/>
      <c r="JEQ41" s="780"/>
      <c r="JER41" s="780"/>
      <c r="JES41" s="780"/>
      <c r="JET41" s="780"/>
      <c r="JEU41" s="780"/>
      <c r="JEV41" s="780"/>
      <c r="JEW41" s="780"/>
      <c r="JEX41" s="780"/>
      <c r="JEY41" s="780"/>
      <c r="JEZ41" s="780"/>
      <c r="JFA41" s="780"/>
      <c r="JFB41" s="780"/>
      <c r="JFC41" s="780"/>
      <c r="JFD41" s="780"/>
      <c r="JFE41" s="780"/>
      <c r="JFF41" s="780"/>
      <c r="JFG41" s="780"/>
      <c r="JFH41" s="780"/>
      <c r="JFI41" s="780"/>
      <c r="JFJ41" s="780"/>
      <c r="JFK41" s="780"/>
      <c r="JFL41" s="780"/>
      <c r="JFM41" s="780"/>
      <c r="JFN41" s="780"/>
      <c r="JFO41" s="780"/>
      <c r="JFP41" s="780"/>
      <c r="JFQ41" s="780"/>
      <c r="JFR41" s="780"/>
      <c r="JFS41" s="780"/>
      <c r="JFT41" s="780"/>
      <c r="JFU41" s="780"/>
      <c r="JFV41" s="780"/>
      <c r="JFW41" s="780"/>
      <c r="JFX41" s="780"/>
      <c r="JFY41" s="780"/>
      <c r="JFZ41" s="780"/>
      <c r="JGA41" s="780"/>
      <c r="JGB41" s="780"/>
      <c r="JGC41" s="780"/>
      <c r="JGD41" s="780"/>
      <c r="JGE41" s="780"/>
      <c r="JGF41" s="780"/>
      <c r="JGG41" s="780"/>
      <c r="JGH41" s="780"/>
      <c r="JGI41" s="780"/>
      <c r="JGJ41" s="780"/>
      <c r="JGK41" s="780"/>
      <c r="JGL41" s="780"/>
      <c r="JGM41" s="780"/>
      <c r="JGN41" s="780"/>
      <c r="JGO41" s="780"/>
      <c r="JGP41" s="780"/>
      <c r="JGQ41" s="780"/>
      <c r="JGR41" s="780"/>
      <c r="JGS41" s="780"/>
      <c r="JGT41" s="780"/>
      <c r="JGU41" s="780"/>
      <c r="JGV41" s="780"/>
      <c r="JGW41" s="780"/>
      <c r="JGX41" s="780"/>
      <c r="JGY41" s="780"/>
      <c r="JGZ41" s="780"/>
      <c r="JHA41" s="780"/>
      <c r="JHB41" s="780"/>
      <c r="JHC41" s="780"/>
      <c r="JHD41" s="780"/>
      <c r="JHE41" s="780"/>
      <c r="JHF41" s="780"/>
      <c r="JHG41" s="780"/>
      <c r="JHH41" s="780"/>
      <c r="JHI41" s="780"/>
      <c r="JHJ41" s="780"/>
      <c r="JHK41" s="780"/>
      <c r="JHL41" s="780"/>
      <c r="JHM41" s="780"/>
      <c r="JHN41" s="780"/>
      <c r="JHO41" s="780"/>
      <c r="JHP41" s="780"/>
      <c r="JHQ41" s="780"/>
      <c r="JHR41" s="780"/>
      <c r="JHS41" s="780"/>
      <c r="JHT41" s="780"/>
      <c r="JHU41" s="780"/>
      <c r="JHV41" s="780"/>
      <c r="JHW41" s="780"/>
      <c r="JHX41" s="780"/>
      <c r="JHY41" s="780"/>
      <c r="JHZ41" s="780"/>
      <c r="JIA41" s="780"/>
      <c r="JIB41" s="780"/>
      <c r="JIC41" s="780"/>
      <c r="JID41" s="780"/>
      <c r="JIE41" s="780"/>
      <c r="JIF41" s="780"/>
      <c r="JIG41" s="780"/>
      <c r="JIH41" s="780"/>
      <c r="JII41" s="780"/>
      <c r="JIJ41" s="780"/>
      <c r="JIK41" s="780"/>
      <c r="JIL41" s="780"/>
      <c r="JIM41" s="780"/>
      <c r="JIN41" s="780"/>
      <c r="JIO41" s="780"/>
      <c r="JIP41" s="780"/>
      <c r="JIQ41" s="780"/>
      <c r="JIR41" s="780"/>
      <c r="JIS41" s="780"/>
      <c r="JIT41" s="780"/>
      <c r="JIU41" s="780"/>
      <c r="JIV41" s="780"/>
      <c r="JIW41" s="780"/>
      <c r="JIX41" s="780"/>
      <c r="JIY41" s="780"/>
      <c r="JIZ41" s="780"/>
      <c r="JJA41" s="780"/>
      <c r="JJB41" s="780"/>
      <c r="JJC41" s="780"/>
      <c r="JJD41" s="780"/>
      <c r="JJE41" s="780"/>
      <c r="JJF41" s="780"/>
      <c r="JJG41" s="780"/>
      <c r="JJH41" s="780"/>
      <c r="JJI41" s="780"/>
      <c r="JJJ41" s="780"/>
      <c r="JJK41" s="780"/>
      <c r="JJL41" s="780"/>
      <c r="JJM41" s="780"/>
      <c r="JJN41" s="780"/>
      <c r="JJO41" s="780"/>
      <c r="JJP41" s="780"/>
      <c r="JJQ41" s="780"/>
      <c r="JJR41" s="780"/>
      <c r="JJS41" s="780"/>
      <c r="JJT41" s="780"/>
      <c r="JJU41" s="780"/>
      <c r="JJV41" s="780"/>
      <c r="JJW41" s="780"/>
      <c r="JJX41" s="780"/>
      <c r="JJY41" s="780"/>
      <c r="JJZ41" s="780"/>
      <c r="JKA41" s="780"/>
      <c r="JKB41" s="780"/>
      <c r="JKC41" s="780"/>
      <c r="JKD41" s="780"/>
      <c r="JKE41" s="780"/>
      <c r="JKF41" s="780"/>
      <c r="JKG41" s="780"/>
      <c r="JKH41" s="780"/>
      <c r="JKI41" s="780"/>
      <c r="JKJ41" s="780"/>
      <c r="JKK41" s="780"/>
      <c r="JKL41" s="780"/>
      <c r="JKM41" s="780"/>
      <c r="JKN41" s="780"/>
      <c r="JKO41" s="780"/>
      <c r="JKP41" s="780"/>
      <c r="JKQ41" s="780"/>
      <c r="JKR41" s="780"/>
      <c r="JKS41" s="780"/>
      <c r="JKT41" s="780"/>
      <c r="JKU41" s="780"/>
      <c r="JKV41" s="780"/>
      <c r="JKW41" s="780"/>
      <c r="JKX41" s="780"/>
      <c r="JKY41" s="780"/>
      <c r="JKZ41" s="780"/>
      <c r="JLA41" s="780"/>
      <c r="JLB41" s="780"/>
      <c r="JLC41" s="780"/>
      <c r="JLD41" s="780"/>
      <c r="JLE41" s="780"/>
      <c r="JLF41" s="780"/>
      <c r="JLG41" s="780"/>
      <c r="JLH41" s="780"/>
      <c r="JLI41" s="780"/>
      <c r="JLJ41" s="780"/>
      <c r="JLK41" s="780"/>
      <c r="JLL41" s="780"/>
      <c r="JLM41" s="780"/>
      <c r="JLN41" s="780"/>
      <c r="JLO41" s="780"/>
      <c r="JLP41" s="780"/>
      <c r="JLQ41" s="780"/>
      <c r="JLR41" s="780"/>
      <c r="JLS41" s="780"/>
      <c r="JLT41" s="780"/>
      <c r="JLU41" s="780"/>
      <c r="JLV41" s="780"/>
      <c r="JLW41" s="780"/>
      <c r="JLX41" s="780"/>
      <c r="JLY41" s="780"/>
      <c r="JLZ41" s="780"/>
      <c r="JMA41" s="780"/>
      <c r="JMB41" s="780"/>
      <c r="JMC41" s="780"/>
      <c r="JMD41" s="780"/>
      <c r="JME41" s="780"/>
      <c r="JMF41" s="780"/>
      <c r="JMG41" s="780"/>
      <c r="JMH41" s="780"/>
      <c r="JMI41" s="780"/>
      <c r="JMJ41" s="780"/>
      <c r="JMK41" s="780"/>
      <c r="JML41" s="780"/>
      <c r="JMM41" s="780"/>
      <c r="JMN41" s="780"/>
      <c r="JMO41" s="780"/>
      <c r="JMP41" s="780"/>
      <c r="JMQ41" s="780"/>
      <c r="JMR41" s="780"/>
      <c r="JMS41" s="780"/>
      <c r="JMT41" s="780"/>
      <c r="JMU41" s="780"/>
      <c r="JMV41" s="780"/>
      <c r="JMW41" s="780"/>
      <c r="JMX41" s="780"/>
      <c r="JMY41" s="780"/>
      <c r="JMZ41" s="780"/>
      <c r="JNA41" s="780"/>
      <c r="JNB41" s="780"/>
      <c r="JNC41" s="780"/>
      <c r="JND41" s="780"/>
      <c r="JNE41" s="780"/>
      <c r="JNF41" s="780"/>
      <c r="JNG41" s="780"/>
      <c r="JNH41" s="780"/>
      <c r="JNI41" s="780"/>
      <c r="JNJ41" s="780"/>
      <c r="JNK41" s="780"/>
      <c r="JNL41" s="780"/>
      <c r="JNM41" s="780"/>
      <c r="JNN41" s="780"/>
      <c r="JNO41" s="780"/>
      <c r="JNP41" s="780"/>
      <c r="JNQ41" s="780"/>
      <c r="JNR41" s="780"/>
      <c r="JNS41" s="780"/>
      <c r="JNT41" s="780"/>
      <c r="JNU41" s="780"/>
      <c r="JNV41" s="780"/>
      <c r="JNW41" s="780"/>
      <c r="JNX41" s="780"/>
      <c r="JNY41" s="780"/>
      <c r="JNZ41" s="780"/>
      <c r="JOA41" s="780"/>
      <c r="JOB41" s="780"/>
      <c r="JOC41" s="780"/>
      <c r="JOD41" s="780"/>
      <c r="JOE41" s="780"/>
      <c r="JOF41" s="780"/>
      <c r="JOG41" s="780"/>
      <c r="JOH41" s="780"/>
      <c r="JOI41" s="780"/>
      <c r="JOJ41" s="780"/>
      <c r="JOK41" s="780"/>
      <c r="JOL41" s="780"/>
      <c r="JOM41" s="780"/>
      <c r="JON41" s="780"/>
      <c r="JOO41" s="780"/>
      <c r="JOP41" s="780"/>
      <c r="JOQ41" s="780"/>
      <c r="JOR41" s="780"/>
      <c r="JOS41" s="780"/>
      <c r="JOT41" s="780"/>
      <c r="JOU41" s="780"/>
      <c r="JOV41" s="780"/>
      <c r="JOW41" s="780"/>
      <c r="JOX41" s="780"/>
      <c r="JOY41" s="780"/>
      <c r="JOZ41" s="780"/>
      <c r="JPA41" s="780"/>
      <c r="JPB41" s="780"/>
      <c r="JPC41" s="780"/>
      <c r="JPD41" s="780"/>
      <c r="JPE41" s="780"/>
      <c r="JPF41" s="780"/>
      <c r="JPG41" s="780"/>
      <c r="JPH41" s="780"/>
      <c r="JPI41" s="780"/>
      <c r="JPJ41" s="780"/>
      <c r="JPK41" s="780"/>
      <c r="JPL41" s="780"/>
      <c r="JPM41" s="780"/>
      <c r="JPN41" s="780"/>
      <c r="JPO41" s="780"/>
      <c r="JPP41" s="780"/>
      <c r="JPQ41" s="780"/>
      <c r="JPR41" s="780"/>
      <c r="JPS41" s="780"/>
      <c r="JPT41" s="780"/>
      <c r="JPU41" s="780"/>
      <c r="JPV41" s="780"/>
      <c r="JPW41" s="780"/>
      <c r="JPX41" s="780"/>
      <c r="JPY41" s="780"/>
      <c r="JPZ41" s="780"/>
      <c r="JQA41" s="780"/>
      <c r="JQB41" s="780"/>
      <c r="JQC41" s="780"/>
      <c r="JQD41" s="780"/>
      <c r="JQE41" s="780"/>
      <c r="JQF41" s="780"/>
      <c r="JQG41" s="780"/>
      <c r="JQH41" s="780"/>
      <c r="JQI41" s="780"/>
      <c r="JQJ41" s="780"/>
      <c r="JQK41" s="780"/>
      <c r="JQL41" s="780"/>
      <c r="JQM41" s="780"/>
      <c r="JQN41" s="780"/>
      <c r="JQO41" s="780"/>
      <c r="JQP41" s="780"/>
      <c r="JQQ41" s="780"/>
      <c r="JQR41" s="780"/>
      <c r="JQS41" s="780"/>
      <c r="JQT41" s="780"/>
      <c r="JQU41" s="780"/>
      <c r="JQV41" s="780"/>
      <c r="JQW41" s="780"/>
      <c r="JQX41" s="780"/>
      <c r="JQY41" s="780"/>
      <c r="JQZ41" s="780"/>
      <c r="JRA41" s="780"/>
      <c r="JRB41" s="780"/>
      <c r="JRC41" s="780"/>
      <c r="JRD41" s="780"/>
      <c r="JRE41" s="780"/>
      <c r="JRF41" s="780"/>
      <c r="JRG41" s="780"/>
      <c r="JRH41" s="780"/>
      <c r="JRI41" s="780"/>
      <c r="JRJ41" s="780"/>
      <c r="JRK41" s="780"/>
      <c r="JRL41" s="780"/>
      <c r="JRM41" s="780"/>
      <c r="JRN41" s="780"/>
      <c r="JRO41" s="780"/>
      <c r="JRP41" s="780"/>
      <c r="JRQ41" s="780"/>
      <c r="JRR41" s="780"/>
      <c r="JRS41" s="780"/>
      <c r="JRT41" s="780"/>
      <c r="JRU41" s="780"/>
      <c r="JRV41" s="780"/>
      <c r="JRW41" s="780"/>
      <c r="JRX41" s="780"/>
      <c r="JRY41" s="780"/>
      <c r="JRZ41" s="780"/>
      <c r="JSA41" s="780"/>
      <c r="JSB41" s="780"/>
      <c r="JSC41" s="780"/>
      <c r="JSD41" s="780"/>
      <c r="JSE41" s="780"/>
      <c r="JSF41" s="780"/>
      <c r="JSG41" s="780"/>
      <c r="JSH41" s="780"/>
      <c r="JSI41" s="780"/>
      <c r="JSJ41" s="780"/>
      <c r="JSK41" s="780"/>
      <c r="JSL41" s="780"/>
      <c r="JSM41" s="780"/>
      <c r="JSN41" s="780"/>
      <c r="JSO41" s="780"/>
      <c r="JSP41" s="780"/>
      <c r="JSQ41" s="780"/>
      <c r="JSR41" s="780"/>
      <c r="JSS41" s="780"/>
      <c r="JST41" s="780"/>
      <c r="JSU41" s="780"/>
      <c r="JSV41" s="780"/>
      <c r="JSW41" s="780"/>
      <c r="JSX41" s="780"/>
      <c r="JSY41" s="780"/>
      <c r="JSZ41" s="780"/>
      <c r="JTA41" s="780"/>
      <c r="JTB41" s="780"/>
      <c r="JTC41" s="780"/>
      <c r="JTD41" s="780"/>
      <c r="JTE41" s="780"/>
      <c r="JTF41" s="780"/>
      <c r="JTG41" s="780"/>
      <c r="JTH41" s="780"/>
      <c r="JTI41" s="780"/>
      <c r="JTJ41" s="780"/>
      <c r="JTK41" s="780"/>
      <c r="JTL41" s="780"/>
      <c r="JTM41" s="780"/>
      <c r="JTN41" s="780"/>
      <c r="JTO41" s="780"/>
      <c r="JTP41" s="780"/>
      <c r="JTQ41" s="780"/>
      <c r="JTR41" s="780"/>
      <c r="JTS41" s="780"/>
      <c r="JTT41" s="780"/>
      <c r="JTU41" s="780"/>
      <c r="JTV41" s="780"/>
      <c r="JTW41" s="780"/>
      <c r="JTX41" s="780"/>
      <c r="JTY41" s="780"/>
      <c r="JTZ41" s="780"/>
      <c r="JUA41" s="780"/>
      <c r="JUB41" s="780"/>
      <c r="JUC41" s="780"/>
      <c r="JUD41" s="780"/>
      <c r="JUE41" s="780"/>
      <c r="JUF41" s="780"/>
      <c r="JUG41" s="780"/>
      <c r="JUH41" s="780"/>
      <c r="JUI41" s="780"/>
      <c r="JUJ41" s="780"/>
      <c r="JUK41" s="780"/>
      <c r="JUL41" s="780"/>
      <c r="JUM41" s="780"/>
      <c r="JUN41" s="780"/>
      <c r="JUO41" s="780"/>
      <c r="JUP41" s="780"/>
      <c r="JUQ41" s="780"/>
      <c r="JUR41" s="780"/>
      <c r="JUS41" s="780"/>
      <c r="JUT41" s="780"/>
      <c r="JUU41" s="780"/>
      <c r="JUV41" s="780"/>
      <c r="JUW41" s="780"/>
      <c r="JUX41" s="780"/>
      <c r="JUY41" s="780"/>
      <c r="JUZ41" s="780"/>
      <c r="JVA41" s="780"/>
      <c r="JVB41" s="780"/>
      <c r="JVC41" s="780"/>
      <c r="JVD41" s="780"/>
      <c r="JVE41" s="780"/>
      <c r="JVF41" s="780"/>
      <c r="JVG41" s="780"/>
      <c r="JVH41" s="780"/>
      <c r="JVI41" s="780"/>
      <c r="JVJ41" s="780"/>
      <c r="JVK41" s="780"/>
      <c r="JVL41" s="780"/>
      <c r="JVM41" s="780"/>
      <c r="JVN41" s="780"/>
      <c r="JVO41" s="780"/>
      <c r="JVP41" s="780"/>
      <c r="JVQ41" s="780"/>
      <c r="JVR41" s="780"/>
      <c r="JVS41" s="780"/>
      <c r="JVT41" s="780"/>
      <c r="JVU41" s="780"/>
      <c r="JVV41" s="780"/>
      <c r="JVW41" s="780"/>
      <c r="JVX41" s="780"/>
      <c r="JVY41" s="780"/>
      <c r="JVZ41" s="780"/>
      <c r="JWA41" s="780"/>
      <c r="JWB41" s="780"/>
      <c r="JWC41" s="780"/>
      <c r="JWD41" s="780"/>
      <c r="JWE41" s="780"/>
      <c r="JWF41" s="780"/>
      <c r="JWG41" s="780"/>
      <c r="JWH41" s="780"/>
      <c r="JWI41" s="780"/>
      <c r="JWJ41" s="780"/>
      <c r="JWK41" s="780"/>
      <c r="JWL41" s="780"/>
      <c r="JWM41" s="780"/>
      <c r="JWN41" s="780"/>
      <c r="JWO41" s="780"/>
      <c r="JWP41" s="780"/>
      <c r="JWQ41" s="780"/>
      <c r="JWR41" s="780"/>
      <c r="JWS41" s="780"/>
      <c r="JWT41" s="780"/>
      <c r="JWU41" s="780"/>
      <c r="JWV41" s="780"/>
      <c r="JWW41" s="780"/>
      <c r="JWX41" s="780"/>
      <c r="JWY41" s="780"/>
      <c r="JWZ41" s="780"/>
      <c r="JXA41" s="780"/>
      <c r="JXB41" s="780"/>
      <c r="JXC41" s="780"/>
      <c r="JXD41" s="780"/>
      <c r="JXE41" s="780"/>
      <c r="JXF41" s="780"/>
      <c r="JXG41" s="780"/>
      <c r="JXH41" s="780"/>
      <c r="JXI41" s="780"/>
      <c r="JXJ41" s="780"/>
      <c r="JXK41" s="780"/>
      <c r="JXL41" s="780"/>
      <c r="JXM41" s="780"/>
      <c r="JXN41" s="780"/>
      <c r="JXO41" s="780"/>
      <c r="JXP41" s="780"/>
      <c r="JXQ41" s="780"/>
      <c r="JXR41" s="780"/>
      <c r="JXS41" s="780"/>
      <c r="JXT41" s="780"/>
      <c r="JXU41" s="780"/>
      <c r="JXV41" s="780"/>
      <c r="JXW41" s="780"/>
      <c r="JXX41" s="780"/>
      <c r="JXY41" s="780"/>
      <c r="JXZ41" s="780"/>
      <c r="JYA41" s="780"/>
      <c r="JYB41" s="780"/>
      <c r="JYC41" s="780"/>
      <c r="JYD41" s="780"/>
      <c r="JYE41" s="780"/>
      <c r="JYF41" s="780"/>
      <c r="JYG41" s="780"/>
      <c r="JYH41" s="780"/>
      <c r="JYI41" s="780"/>
      <c r="JYJ41" s="780"/>
      <c r="JYK41" s="780"/>
      <c r="JYL41" s="780"/>
      <c r="JYM41" s="780"/>
      <c r="JYN41" s="780"/>
      <c r="JYO41" s="780"/>
      <c r="JYP41" s="780"/>
      <c r="JYQ41" s="780"/>
      <c r="JYR41" s="780"/>
      <c r="JYS41" s="780"/>
      <c r="JYT41" s="780"/>
      <c r="JYU41" s="780"/>
      <c r="JYV41" s="780"/>
      <c r="JYW41" s="780"/>
      <c r="JYX41" s="780"/>
      <c r="JYY41" s="780"/>
      <c r="JYZ41" s="780"/>
      <c r="JZA41" s="780"/>
      <c r="JZB41" s="780"/>
      <c r="JZC41" s="780"/>
      <c r="JZD41" s="780"/>
      <c r="JZE41" s="780"/>
      <c r="JZF41" s="780"/>
      <c r="JZG41" s="780"/>
      <c r="JZH41" s="780"/>
      <c r="JZI41" s="780"/>
      <c r="JZJ41" s="780"/>
      <c r="JZK41" s="780"/>
      <c r="JZL41" s="780"/>
      <c r="JZM41" s="780"/>
      <c r="JZN41" s="780"/>
      <c r="JZO41" s="780"/>
      <c r="JZP41" s="780"/>
      <c r="JZQ41" s="780"/>
      <c r="JZR41" s="780"/>
      <c r="JZS41" s="780"/>
      <c r="JZT41" s="780"/>
      <c r="JZU41" s="780"/>
      <c r="JZV41" s="780"/>
      <c r="JZW41" s="780"/>
      <c r="JZX41" s="780"/>
      <c r="JZY41" s="780"/>
      <c r="JZZ41" s="780"/>
      <c r="KAA41" s="780"/>
      <c r="KAB41" s="780"/>
      <c r="KAC41" s="780"/>
      <c r="KAD41" s="780"/>
      <c r="KAE41" s="780"/>
      <c r="KAF41" s="780"/>
      <c r="KAG41" s="780"/>
      <c r="KAH41" s="780"/>
      <c r="KAI41" s="780"/>
      <c r="KAJ41" s="780"/>
      <c r="KAK41" s="780"/>
      <c r="KAL41" s="780"/>
      <c r="KAM41" s="780"/>
      <c r="KAN41" s="780"/>
      <c r="KAO41" s="780"/>
      <c r="KAP41" s="780"/>
      <c r="KAQ41" s="780"/>
      <c r="KAR41" s="780"/>
      <c r="KAS41" s="780"/>
      <c r="KAT41" s="780"/>
      <c r="KAU41" s="780"/>
      <c r="KAV41" s="780"/>
      <c r="KAW41" s="780"/>
      <c r="KAX41" s="780"/>
      <c r="KAY41" s="780"/>
      <c r="KAZ41" s="780"/>
      <c r="KBA41" s="780"/>
      <c r="KBB41" s="780"/>
      <c r="KBC41" s="780"/>
      <c r="KBD41" s="780"/>
      <c r="KBE41" s="780"/>
      <c r="KBF41" s="780"/>
      <c r="KBG41" s="780"/>
      <c r="KBH41" s="780"/>
      <c r="KBI41" s="780"/>
      <c r="KBJ41" s="780"/>
      <c r="KBK41" s="780"/>
      <c r="KBL41" s="780"/>
      <c r="KBM41" s="780"/>
      <c r="KBN41" s="780"/>
      <c r="KBO41" s="780"/>
      <c r="KBP41" s="780"/>
      <c r="KBQ41" s="780"/>
      <c r="KBR41" s="780"/>
      <c r="KBS41" s="780"/>
      <c r="KBT41" s="780"/>
      <c r="KBU41" s="780"/>
      <c r="KBV41" s="780"/>
      <c r="KBW41" s="780"/>
      <c r="KBX41" s="780"/>
      <c r="KBY41" s="780"/>
      <c r="KBZ41" s="780"/>
      <c r="KCA41" s="780"/>
      <c r="KCB41" s="780"/>
      <c r="KCC41" s="780"/>
      <c r="KCD41" s="780"/>
      <c r="KCE41" s="780"/>
      <c r="KCF41" s="780"/>
      <c r="KCG41" s="780"/>
      <c r="KCH41" s="780"/>
      <c r="KCI41" s="780"/>
      <c r="KCJ41" s="780"/>
      <c r="KCK41" s="780"/>
      <c r="KCL41" s="780"/>
      <c r="KCM41" s="780"/>
      <c r="KCN41" s="780"/>
      <c r="KCO41" s="780"/>
      <c r="KCP41" s="780"/>
      <c r="KCQ41" s="780"/>
      <c r="KCR41" s="780"/>
      <c r="KCS41" s="780"/>
      <c r="KCT41" s="780"/>
      <c r="KCU41" s="780"/>
      <c r="KCV41" s="780"/>
      <c r="KCW41" s="780"/>
      <c r="KCX41" s="780"/>
      <c r="KCY41" s="780"/>
      <c r="KCZ41" s="780"/>
      <c r="KDA41" s="780"/>
      <c r="KDB41" s="780"/>
      <c r="KDC41" s="780"/>
      <c r="KDD41" s="780"/>
      <c r="KDE41" s="780"/>
      <c r="KDF41" s="780"/>
      <c r="KDG41" s="780"/>
      <c r="KDH41" s="780"/>
      <c r="KDI41" s="780"/>
      <c r="KDJ41" s="780"/>
      <c r="KDK41" s="780"/>
      <c r="KDL41" s="780"/>
      <c r="KDM41" s="780"/>
      <c r="KDN41" s="780"/>
      <c r="KDO41" s="780"/>
      <c r="KDP41" s="780"/>
      <c r="KDQ41" s="780"/>
      <c r="KDR41" s="780"/>
      <c r="KDS41" s="780"/>
      <c r="KDT41" s="780"/>
      <c r="KDU41" s="780"/>
      <c r="KDV41" s="780"/>
      <c r="KDW41" s="780"/>
      <c r="KDX41" s="780"/>
      <c r="KDY41" s="780"/>
      <c r="KDZ41" s="780"/>
      <c r="KEA41" s="780"/>
      <c r="KEB41" s="780"/>
      <c r="KEC41" s="780"/>
      <c r="KED41" s="780"/>
      <c r="KEE41" s="780"/>
      <c r="KEF41" s="780"/>
      <c r="KEG41" s="780"/>
      <c r="KEH41" s="780"/>
      <c r="KEI41" s="780"/>
      <c r="KEJ41" s="780"/>
      <c r="KEK41" s="780"/>
      <c r="KEL41" s="780"/>
      <c r="KEM41" s="780"/>
      <c r="KEN41" s="780"/>
      <c r="KEO41" s="780"/>
      <c r="KEP41" s="780"/>
      <c r="KEQ41" s="780"/>
      <c r="KER41" s="780"/>
      <c r="KES41" s="780"/>
      <c r="KET41" s="780"/>
      <c r="KEU41" s="780"/>
      <c r="KEV41" s="780"/>
      <c r="KEW41" s="780"/>
      <c r="KEX41" s="780"/>
      <c r="KEY41" s="780"/>
      <c r="KEZ41" s="780"/>
      <c r="KFA41" s="780"/>
      <c r="KFB41" s="780"/>
      <c r="KFC41" s="780"/>
      <c r="KFD41" s="780"/>
      <c r="KFE41" s="780"/>
      <c r="KFF41" s="780"/>
      <c r="KFG41" s="780"/>
      <c r="KFH41" s="780"/>
      <c r="KFI41" s="780"/>
      <c r="KFJ41" s="780"/>
      <c r="KFK41" s="780"/>
      <c r="KFL41" s="780"/>
      <c r="KFM41" s="780"/>
      <c r="KFN41" s="780"/>
      <c r="KFO41" s="780"/>
      <c r="KFP41" s="780"/>
      <c r="KFQ41" s="780"/>
      <c r="KFR41" s="780"/>
      <c r="KFS41" s="780"/>
      <c r="KFT41" s="780"/>
      <c r="KFU41" s="780"/>
      <c r="KFV41" s="780"/>
      <c r="KFW41" s="780"/>
      <c r="KFX41" s="780"/>
      <c r="KFY41" s="780"/>
      <c r="KFZ41" s="780"/>
      <c r="KGA41" s="780"/>
      <c r="KGB41" s="780"/>
      <c r="KGC41" s="780"/>
      <c r="KGD41" s="780"/>
      <c r="KGE41" s="780"/>
      <c r="KGF41" s="780"/>
      <c r="KGG41" s="780"/>
      <c r="KGH41" s="780"/>
      <c r="KGI41" s="780"/>
      <c r="KGJ41" s="780"/>
      <c r="KGK41" s="780"/>
      <c r="KGL41" s="780"/>
      <c r="KGM41" s="780"/>
      <c r="KGN41" s="780"/>
      <c r="KGO41" s="780"/>
      <c r="KGP41" s="780"/>
      <c r="KGQ41" s="780"/>
      <c r="KGR41" s="780"/>
      <c r="KGS41" s="780"/>
      <c r="KGT41" s="780"/>
      <c r="KGU41" s="780"/>
      <c r="KGV41" s="780"/>
      <c r="KGW41" s="780"/>
      <c r="KGX41" s="780"/>
      <c r="KGY41" s="780"/>
      <c r="KGZ41" s="780"/>
      <c r="KHA41" s="780"/>
      <c r="KHB41" s="780"/>
      <c r="KHC41" s="780"/>
      <c r="KHD41" s="780"/>
      <c r="KHE41" s="780"/>
      <c r="KHF41" s="780"/>
      <c r="KHG41" s="780"/>
      <c r="KHH41" s="780"/>
      <c r="KHI41" s="780"/>
      <c r="KHJ41" s="780"/>
      <c r="KHK41" s="780"/>
      <c r="KHL41" s="780"/>
      <c r="KHM41" s="780"/>
      <c r="KHN41" s="780"/>
      <c r="KHO41" s="780"/>
      <c r="KHP41" s="780"/>
      <c r="KHQ41" s="780"/>
      <c r="KHR41" s="780"/>
      <c r="KHS41" s="780"/>
      <c r="KHT41" s="780"/>
      <c r="KHU41" s="780"/>
      <c r="KHV41" s="780"/>
      <c r="KHW41" s="780"/>
      <c r="KHX41" s="780"/>
      <c r="KHY41" s="780"/>
      <c r="KHZ41" s="780"/>
      <c r="KIA41" s="780"/>
      <c r="KIB41" s="780"/>
      <c r="KIC41" s="780"/>
      <c r="KID41" s="780"/>
      <c r="KIE41" s="780"/>
      <c r="KIF41" s="780"/>
      <c r="KIG41" s="780"/>
      <c r="KIH41" s="780"/>
      <c r="KII41" s="780"/>
      <c r="KIJ41" s="780"/>
      <c r="KIK41" s="780"/>
      <c r="KIL41" s="780"/>
      <c r="KIM41" s="780"/>
      <c r="KIN41" s="780"/>
      <c r="KIO41" s="780"/>
      <c r="KIP41" s="780"/>
      <c r="KIQ41" s="780"/>
      <c r="KIR41" s="780"/>
      <c r="KIS41" s="780"/>
      <c r="KIT41" s="780"/>
      <c r="KIU41" s="780"/>
      <c r="KIV41" s="780"/>
      <c r="KIW41" s="780"/>
      <c r="KIX41" s="780"/>
      <c r="KIY41" s="780"/>
      <c r="KIZ41" s="780"/>
      <c r="KJA41" s="780"/>
      <c r="KJB41" s="780"/>
      <c r="KJC41" s="780"/>
      <c r="KJD41" s="780"/>
      <c r="KJE41" s="780"/>
      <c r="KJF41" s="780"/>
      <c r="KJG41" s="780"/>
      <c r="KJH41" s="780"/>
      <c r="KJI41" s="780"/>
      <c r="KJJ41" s="780"/>
      <c r="KJK41" s="780"/>
      <c r="KJL41" s="780"/>
      <c r="KJM41" s="780"/>
      <c r="KJN41" s="780"/>
      <c r="KJO41" s="780"/>
      <c r="KJP41" s="780"/>
      <c r="KJQ41" s="780"/>
      <c r="KJR41" s="780"/>
      <c r="KJS41" s="780"/>
      <c r="KJT41" s="780"/>
      <c r="KJU41" s="780"/>
      <c r="KJV41" s="780"/>
      <c r="KJW41" s="780"/>
      <c r="KJX41" s="780"/>
      <c r="KJY41" s="780"/>
      <c r="KJZ41" s="780"/>
      <c r="KKA41" s="780"/>
      <c r="KKB41" s="780"/>
      <c r="KKC41" s="780"/>
      <c r="KKD41" s="780"/>
      <c r="KKE41" s="780"/>
      <c r="KKF41" s="780"/>
      <c r="KKG41" s="780"/>
      <c r="KKH41" s="780"/>
      <c r="KKI41" s="780"/>
      <c r="KKJ41" s="780"/>
      <c r="KKK41" s="780"/>
      <c r="KKL41" s="780"/>
      <c r="KKM41" s="780"/>
      <c r="KKN41" s="780"/>
      <c r="KKO41" s="780"/>
      <c r="KKP41" s="780"/>
      <c r="KKQ41" s="780"/>
      <c r="KKR41" s="780"/>
      <c r="KKS41" s="780"/>
      <c r="KKT41" s="780"/>
      <c r="KKU41" s="780"/>
      <c r="KKV41" s="780"/>
      <c r="KKW41" s="780"/>
      <c r="KKX41" s="780"/>
      <c r="KKY41" s="780"/>
      <c r="KKZ41" s="780"/>
      <c r="KLA41" s="780"/>
      <c r="KLB41" s="780"/>
      <c r="KLC41" s="780"/>
      <c r="KLD41" s="780"/>
      <c r="KLE41" s="780"/>
      <c r="KLF41" s="780"/>
      <c r="KLG41" s="780"/>
      <c r="KLH41" s="780"/>
      <c r="KLI41" s="780"/>
      <c r="KLJ41" s="780"/>
      <c r="KLK41" s="780"/>
      <c r="KLL41" s="780"/>
      <c r="KLM41" s="780"/>
      <c r="KLN41" s="780"/>
      <c r="KLO41" s="780"/>
      <c r="KLP41" s="780"/>
      <c r="KLQ41" s="780"/>
      <c r="KLR41" s="780"/>
      <c r="KLS41" s="780"/>
      <c r="KLT41" s="780"/>
      <c r="KLU41" s="780"/>
      <c r="KLV41" s="780"/>
      <c r="KLW41" s="780"/>
      <c r="KLX41" s="780"/>
      <c r="KLY41" s="780"/>
      <c r="KLZ41" s="780"/>
      <c r="KMA41" s="780"/>
      <c r="KMB41" s="780"/>
      <c r="KMC41" s="780"/>
      <c r="KMD41" s="780"/>
      <c r="KME41" s="780"/>
      <c r="KMF41" s="780"/>
      <c r="KMG41" s="780"/>
      <c r="KMH41" s="780"/>
      <c r="KMI41" s="780"/>
      <c r="KMJ41" s="780"/>
      <c r="KMK41" s="780"/>
      <c r="KML41" s="780"/>
      <c r="KMM41" s="780"/>
      <c r="KMN41" s="780"/>
      <c r="KMO41" s="780"/>
      <c r="KMP41" s="780"/>
      <c r="KMQ41" s="780"/>
      <c r="KMR41" s="780"/>
      <c r="KMS41" s="780"/>
      <c r="KMT41" s="780"/>
      <c r="KMU41" s="780"/>
      <c r="KMV41" s="780"/>
      <c r="KMW41" s="780"/>
      <c r="KMX41" s="780"/>
      <c r="KMY41" s="780"/>
      <c r="KMZ41" s="780"/>
      <c r="KNA41" s="780"/>
      <c r="KNB41" s="780"/>
      <c r="KNC41" s="780"/>
      <c r="KND41" s="780"/>
      <c r="KNE41" s="780"/>
      <c r="KNF41" s="780"/>
      <c r="KNG41" s="780"/>
      <c r="KNH41" s="780"/>
      <c r="KNI41" s="780"/>
      <c r="KNJ41" s="780"/>
      <c r="KNK41" s="780"/>
      <c r="KNL41" s="780"/>
      <c r="KNM41" s="780"/>
      <c r="KNN41" s="780"/>
      <c r="KNO41" s="780"/>
      <c r="KNP41" s="780"/>
      <c r="KNQ41" s="780"/>
      <c r="KNR41" s="780"/>
      <c r="KNS41" s="780"/>
      <c r="KNT41" s="780"/>
      <c r="KNU41" s="780"/>
      <c r="KNV41" s="780"/>
      <c r="KNW41" s="780"/>
      <c r="KNX41" s="780"/>
      <c r="KNY41" s="780"/>
      <c r="KNZ41" s="780"/>
      <c r="KOA41" s="780"/>
      <c r="KOB41" s="780"/>
      <c r="KOC41" s="780"/>
      <c r="KOD41" s="780"/>
      <c r="KOE41" s="780"/>
      <c r="KOF41" s="780"/>
      <c r="KOG41" s="780"/>
      <c r="KOH41" s="780"/>
      <c r="KOI41" s="780"/>
      <c r="KOJ41" s="780"/>
      <c r="KOK41" s="780"/>
      <c r="KOL41" s="780"/>
      <c r="KOM41" s="780"/>
      <c r="KON41" s="780"/>
      <c r="KOO41" s="780"/>
      <c r="KOP41" s="780"/>
      <c r="KOQ41" s="780"/>
      <c r="KOR41" s="780"/>
      <c r="KOS41" s="780"/>
      <c r="KOT41" s="780"/>
      <c r="KOU41" s="780"/>
      <c r="KOV41" s="780"/>
      <c r="KOW41" s="780"/>
      <c r="KOX41" s="780"/>
      <c r="KOY41" s="780"/>
      <c r="KOZ41" s="780"/>
      <c r="KPA41" s="780"/>
      <c r="KPB41" s="780"/>
      <c r="KPC41" s="780"/>
      <c r="KPD41" s="780"/>
      <c r="KPE41" s="780"/>
      <c r="KPF41" s="780"/>
      <c r="KPG41" s="780"/>
      <c r="KPH41" s="780"/>
      <c r="KPI41" s="780"/>
      <c r="KPJ41" s="780"/>
      <c r="KPK41" s="780"/>
      <c r="KPL41" s="780"/>
      <c r="KPM41" s="780"/>
      <c r="KPN41" s="780"/>
      <c r="KPO41" s="780"/>
      <c r="KPP41" s="780"/>
      <c r="KPQ41" s="780"/>
      <c r="KPR41" s="780"/>
      <c r="KPS41" s="780"/>
      <c r="KPT41" s="780"/>
      <c r="KPU41" s="780"/>
      <c r="KPV41" s="780"/>
      <c r="KPW41" s="780"/>
      <c r="KPX41" s="780"/>
      <c r="KPY41" s="780"/>
      <c r="KPZ41" s="780"/>
      <c r="KQA41" s="780"/>
      <c r="KQB41" s="780"/>
      <c r="KQC41" s="780"/>
      <c r="KQD41" s="780"/>
      <c r="KQE41" s="780"/>
      <c r="KQF41" s="780"/>
      <c r="KQG41" s="780"/>
      <c r="KQH41" s="780"/>
      <c r="KQI41" s="780"/>
      <c r="KQJ41" s="780"/>
      <c r="KQK41" s="780"/>
      <c r="KQL41" s="780"/>
      <c r="KQM41" s="780"/>
      <c r="KQN41" s="780"/>
      <c r="KQO41" s="780"/>
      <c r="KQP41" s="780"/>
      <c r="KQQ41" s="780"/>
      <c r="KQR41" s="780"/>
      <c r="KQS41" s="780"/>
      <c r="KQT41" s="780"/>
      <c r="KQU41" s="780"/>
      <c r="KQV41" s="780"/>
      <c r="KQW41" s="780"/>
      <c r="KQX41" s="780"/>
      <c r="KQY41" s="780"/>
      <c r="KQZ41" s="780"/>
      <c r="KRA41" s="780"/>
      <c r="KRB41" s="780"/>
      <c r="KRC41" s="780"/>
      <c r="KRD41" s="780"/>
      <c r="KRE41" s="780"/>
      <c r="KRF41" s="780"/>
      <c r="KRG41" s="780"/>
      <c r="KRH41" s="780"/>
      <c r="KRI41" s="780"/>
      <c r="KRJ41" s="780"/>
      <c r="KRK41" s="780"/>
      <c r="KRL41" s="780"/>
      <c r="KRM41" s="780"/>
      <c r="KRN41" s="780"/>
      <c r="KRO41" s="780"/>
      <c r="KRP41" s="780"/>
      <c r="KRQ41" s="780"/>
      <c r="KRR41" s="780"/>
      <c r="KRS41" s="780"/>
      <c r="KRT41" s="780"/>
      <c r="KRU41" s="780"/>
      <c r="KRV41" s="780"/>
      <c r="KRW41" s="780"/>
      <c r="KRX41" s="780"/>
      <c r="KRY41" s="780"/>
      <c r="KRZ41" s="780"/>
      <c r="KSA41" s="780"/>
      <c r="KSB41" s="780"/>
      <c r="KSC41" s="780"/>
      <c r="KSD41" s="780"/>
      <c r="KSE41" s="780"/>
      <c r="KSF41" s="780"/>
      <c r="KSG41" s="780"/>
      <c r="KSH41" s="780"/>
      <c r="KSI41" s="780"/>
      <c r="KSJ41" s="780"/>
      <c r="KSK41" s="780"/>
      <c r="KSL41" s="780"/>
      <c r="KSM41" s="780"/>
      <c r="KSN41" s="780"/>
      <c r="KSO41" s="780"/>
      <c r="KSP41" s="780"/>
      <c r="KSQ41" s="780"/>
      <c r="KSR41" s="780"/>
      <c r="KSS41" s="780"/>
      <c r="KST41" s="780"/>
      <c r="KSU41" s="780"/>
      <c r="KSV41" s="780"/>
      <c r="KSW41" s="780"/>
      <c r="KSX41" s="780"/>
      <c r="KSY41" s="780"/>
      <c r="KSZ41" s="780"/>
      <c r="KTA41" s="780"/>
      <c r="KTB41" s="780"/>
      <c r="KTC41" s="780"/>
      <c r="KTD41" s="780"/>
      <c r="KTE41" s="780"/>
      <c r="KTF41" s="780"/>
      <c r="KTG41" s="780"/>
      <c r="KTH41" s="780"/>
      <c r="KTI41" s="780"/>
      <c r="KTJ41" s="780"/>
      <c r="KTK41" s="780"/>
      <c r="KTL41" s="780"/>
      <c r="KTM41" s="780"/>
      <c r="KTN41" s="780"/>
      <c r="KTO41" s="780"/>
      <c r="KTP41" s="780"/>
      <c r="KTQ41" s="780"/>
      <c r="KTR41" s="780"/>
      <c r="KTS41" s="780"/>
      <c r="KTT41" s="780"/>
      <c r="KTU41" s="780"/>
      <c r="KTV41" s="780"/>
      <c r="KTW41" s="780"/>
      <c r="KTX41" s="780"/>
      <c r="KTY41" s="780"/>
      <c r="KTZ41" s="780"/>
      <c r="KUA41" s="780"/>
      <c r="KUB41" s="780"/>
      <c r="KUC41" s="780"/>
      <c r="KUD41" s="780"/>
      <c r="KUE41" s="780"/>
      <c r="KUF41" s="780"/>
      <c r="KUG41" s="780"/>
      <c r="KUH41" s="780"/>
      <c r="KUI41" s="780"/>
      <c r="KUJ41" s="780"/>
      <c r="KUK41" s="780"/>
      <c r="KUL41" s="780"/>
      <c r="KUM41" s="780"/>
      <c r="KUN41" s="780"/>
      <c r="KUO41" s="780"/>
      <c r="KUP41" s="780"/>
      <c r="KUQ41" s="780"/>
      <c r="KUR41" s="780"/>
      <c r="KUS41" s="780"/>
      <c r="KUT41" s="780"/>
      <c r="KUU41" s="780"/>
      <c r="KUV41" s="780"/>
      <c r="KUW41" s="780"/>
      <c r="KUX41" s="780"/>
      <c r="KUY41" s="780"/>
      <c r="KUZ41" s="780"/>
      <c r="KVA41" s="780"/>
      <c r="KVB41" s="780"/>
      <c r="KVC41" s="780"/>
      <c r="KVD41" s="780"/>
      <c r="KVE41" s="780"/>
      <c r="KVF41" s="780"/>
      <c r="KVG41" s="780"/>
      <c r="KVH41" s="780"/>
      <c r="KVI41" s="780"/>
      <c r="KVJ41" s="780"/>
      <c r="KVK41" s="780"/>
      <c r="KVL41" s="780"/>
      <c r="KVM41" s="780"/>
      <c r="KVN41" s="780"/>
      <c r="KVO41" s="780"/>
      <c r="KVP41" s="780"/>
      <c r="KVQ41" s="780"/>
      <c r="KVR41" s="780"/>
      <c r="KVS41" s="780"/>
      <c r="KVT41" s="780"/>
      <c r="KVU41" s="780"/>
      <c r="KVV41" s="780"/>
      <c r="KVW41" s="780"/>
      <c r="KVX41" s="780"/>
      <c r="KVY41" s="780"/>
      <c r="KVZ41" s="780"/>
      <c r="KWA41" s="780"/>
      <c r="KWB41" s="780"/>
      <c r="KWC41" s="780"/>
      <c r="KWD41" s="780"/>
      <c r="KWE41" s="780"/>
      <c r="KWF41" s="780"/>
      <c r="KWG41" s="780"/>
      <c r="KWH41" s="780"/>
      <c r="KWI41" s="780"/>
      <c r="KWJ41" s="780"/>
      <c r="KWK41" s="780"/>
      <c r="KWL41" s="780"/>
      <c r="KWM41" s="780"/>
      <c r="KWN41" s="780"/>
      <c r="KWO41" s="780"/>
      <c r="KWP41" s="780"/>
      <c r="KWQ41" s="780"/>
      <c r="KWR41" s="780"/>
      <c r="KWS41" s="780"/>
      <c r="KWT41" s="780"/>
      <c r="KWU41" s="780"/>
      <c r="KWV41" s="780"/>
      <c r="KWW41" s="780"/>
      <c r="KWX41" s="780"/>
      <c r="KWY41" s="780"/>
      <c r="KWZ41" s="780"/>
      <c r="KXA41" s="780"/>
      <c r="KXB41" s="780"/>
      <c r="KXC41" s="780"/>
      <c r="KXD41" s="780"/>
      <c r="KXE41" s="780"/>
      <c r="KXF41" s="780"/>
      <c r="KXG41" s="780"/>
      <c r="KXH41" s="780"/>
      <c r="KXI41" s="780"/>
      <c r="KXJ41" s="780"/>
      <c r="KXK41" s="780"/>
      <c r="KXL41" s="780"/>
      <c r="KXM41" s="780"/>
      <c r="KXN41" s="780"/>
      <c r="KXO41" s="780"/>
      <c r="KXP41" s="780"/>
      <c r="KXQ41" s="780"/>
      <c r="KXR41" s="780"/>
      <c r="KXS41" s="780"/>
      <c r="KXT41" s="780"/>
      <c r="KXU41" s="780"/>
      <c r="KXV41" s="780"/>
      <c r="KXW41" s="780"/>
      <c r="KXX41" s="780"/>
      <c r="KXY41" s="780"/>
      <c r="KXZ41" s="780"/>
      <c r="KYA41" s="780"/>
      <c r="KYB41" s="780"/>
      <c r="KYC41" s="780"/>
      <c r="KYD41" s="780"/>
      <c r="KYE41" s="780"/>
      <c r="KYF41" s="780"/>
      <c r="KYG41" s="780"/>
      <c r="KYH41" s="780"/>
      <c r="KYI41" s="780"/>
      <c r="KYJ41" s="780"/>
      <c r="KYK41" s="780"/>
      <c r="KYL41" s="780"/>
      <c r="KYM41" s="780"/>
      <c r="KYN41" s="780"/>
      <c r="KYO41" s="780"/>
      <c r="KYP41" s="780"/>
      <c r="KYQ41" s="780"/>
      <c r="KYR41" s="780"/>
      <c r="KYS41" s="780"/>
      <c r="KYT41" s="780"/>
      <c r="KYU41" s="780"/>
      <c r="KYV41" s="780"/>
      <c r="KYW41" s="780"/>
      <c r="KYX41" s="780"/>
      <c r="KYY41" s="780"/>
      <c r="KYZ41" s="780"/>
      <c r="KZA41" s="780"/>
      <c r="KZB41" s="780"/>
      <c r="KZC41" s="780"/>
      <c r="KZD41" s="780"/>
      <c r="KZE41" s="780"/>
      <c r="KZF41" s="780"/>
      <c r="KZG41" s="780"/>
      <c r="KZH41" s="780"/>
      <c r="KZI41" s="780"/>
      <c r="KZJ41" s="780"/>
      <c r="KZK41" s="780"/>
      <c r="KZL41" s="780"/>
      <c r="KZM41" s="780"/>
      <c r="KZN41" s="780"/>
      <c r="KZO41" s="780"/>
      <c r="KZP41" s="780"/>
      <c r="KZQ41" s="780"/>
      <c r="KZR41" s="780"/>
      <c r="KZS41" s="780"/>
      <c r="KZT41" s="780"/>
      <c r="KZU41" s="780"/>
      <c r="KZV41" s="780"/>
      <c r="KZW41" s="780"/>
      <c r="KZX41" s="780"/>
      <c r="KZY41" s="780"/>
      <c r="KZZ41" s="780"/>
      <c r="LAA41" s="780"/>
      <c r="LAB41" s="780"/>
      <c r="LAC41" s="780"/>
      <c r="LAD41" s="780"/>
      <c r="LAE41" s="780"/>
      <c r="LAF41" s="780"/>
      <c r="LAG41" s="780"/>
      <c r="LAH41" s="780"/>
      <c r="LAI41" s="780"/>
      <c r="LAJ41" s="780"/>
      <c r="LAK41" s="780"/>
      <c r="LAL41" s="780"/>
      <c r="LAM41" s="780"/>
      <c r="LAN41" s="780"/>
      <c r="LAO41" s="780"/>
      <c r="LAP41" s="780"/>
      <c r="LAQ41" s="780"/>
      <c r="LAR41" s="780"/>
      <c r="LAS41" s="780"/>
      <c r="LAT41" s="780"/>
      <c r="LAU41" s="780"/>
      <c r="LAV41" s="780"/>
      <c r="LAW41" s="780"/>
      <c r="LAX41" s="780"/>
      <c r="LAY41" s="780"/>
      <c r="LAZ41" s="780"/>
      <c r="LBA41" s="780"/>
      <c r="LBB41" s="780"/>
      <c r="LBC41" s="780"/>
      <c r="LBD41" s="780"/>
      <c r="LBE41" s="780"/>
      <c r="LBF41" s="780"/>
      <c r="LBG41" s="780"/>
      <c r="LBH41" s="780"/>
      <c r="LBI41" s="780"/>
      <c r="LBJ41" s="780"/>
      <c r="LBK41" s="780"/>
      <c r="LBL41" s="780"/>
      <c r="LBM41" s="780"/>
      <c r="LBN41" s="780"/>
      <c r="LBO41" s="780"/>
      <c r="LBP41" s="780"/>
      <c r="LBQ41" s="780"/>
      <c r="LBR41" s="780"/>
      <c r="LBS41" s="780"/>
      <c r="LBT41" s="780"/>
      <c r="LBU41" s="780"/>
      <c r="LBV41" s="780"/>
      <c r="LBW41" s="780"/>
      <c r="LBX41" s="780"/>
      <c r="LBY41" s="780"/>
      <c r="LBZ41" s="780"/>
      <c r="LCA41" s="780"/>
      <c r="LCB41" s="780"/>
      <c r="LCC41" s="780"/>
      <c r="LCD41" s="780"/>
      <c r="LCE41" s="780"/>
      <c r="LCF41" s="780"/>
      <c r="LCG41" s="780"/>
      <c r="LCH41" s="780"/>
      <c r="LCI41" s="780"/>
      <c r="LCJ41" s="780"/>
      <c r="LCK41" s="780"/>
      <c r="LCL41" s="780"/>
      <c r="LCM41" s="780"/>
      <c r="LCN41" s="780"/>
      <c r="LCO41" s="780"/>
      <c r="LCP41" s="780"/>
      <c r="LCQ41" s="780"/>
      <c r="LCR41" s="780"/>
      <c r="LCS41" s="780"/>
      <c r="LCT41" s="780"/>
      <c r="LCU41" s="780"/>
      <c r="LCV41" s="780"/>
      <c r="LCW41" s="780"/>
      <c r="LCX41" s="780"/>
      <c r="LCY41" s="780"/>
      <c r="LCZ41" s="780"/>
      <c r="LDA41" s="780"/>
      <c r="LDB41" s="780"/>
      <c r="LDC41" s="780"/>
      <c r="LDD41" s="780"/>
      <c r="LDE41" s="780"/>
      <c r="LDF41" s="780"/>
      <c r="LDG41" s="780"/>
      <c r="LDH41" s="780"/>
      <c r="LDI41" s="780"/>
      <c r="LDJ41" s="780"/>
      <c r="LDK41" s="780"/>
      <c r="LDL41" s="780"/>
      <c r="LDM41" s="780"/>
      <c r="LDN41" s="780"/>
      <c r="LDO41" s="780"/>
      <c r="LDP41" s="780"/>
      <c r="LDQ41" s="780"/>
      <c r="LDR41" s="780"/>
      <c r="LDS41" s="780"/>
      <c r="LDT41" s="780"/>
      <c r="LDU41" s="780"/>
      <c r="LDV41" s="780"/>
      <c r="LDW41" s="780"/>
      <c r="LDX41" s="780"/>
      <c r="LDY41" s="780"/>
      <c r="LDZ41" s="780"/>
      <c r="LEA41" s="780"/>
      <c r="LEB41" s="780"/>
      <c r="LEC41" s="780"/>
      <c r="LED41" s="780"/>
      <c r="LEE41" s="780"/>
      <c r="LEF41" s="780"/>
      <c r="LEG41" s="780"/>
      <c r="LEH41" s="780"/>
      <c r="LEI41" s="780"/>
      <c r="LEJ41" s="780"/>
      <c r="LEK41" s="780"/>
      <c r="LEL41" s="780"/>
      <c r="LEM41" s="780"/>
      <c r="LEN41" s="780"/>
      <c r="LEO41" s="780"/>
      <c r="LEP41" s="780"/>
      <c r="LEQ41" s="780"/>
      <c r="LER41" s="780"/>
      <c r="LES41" s="780"/>
      <c r="LET41" s="780"/>
      <c r="LEU41" s="780"/>
      <c r="LEV41" s="780"/>
      <c r="LEW41" s="780"/>
      <c r="LEX41" s="780"/>
      <c r="LEY41" s="780"/>
      <c r="LEZ41" s="780"/>
      <c r="LFA41" s="780"/>
      <c r="LFB41" s="780"/>
      <c r="LFC41" s="780"/>
      <c r="LFD41" s="780"/>
      <c r="LFE41" s="780"/>
      <c r="LFF41" s="780"/>
      <c r="LFG41" s="780"/>
      <c r="LFH41" s="780"/>
      <c r="LFI41" s="780"/>
      <c r="LFJ41" s="780"/>
      <c r="LFK41" s="780"/>
      <c r="LFL41" s="780"/>
      <c r="LFM41" s="780"/>
      <c r="LFN41" s="780"/>
      <c r="LFO41" s="780"/>
      <c r="LFP41" s="780"/>
      <c r="LFQ41" s="780"/>
      <c r="LFR41" s="780"/>
      <c r="LFS41" s="780"/>
      <c r="LFT41" s="780"/>
      <c r="LFU41" s="780"/>
      <c r="LFV41" s="780"/>
      <c r="LFW41" s="780"/>
      <c r="LFX41" s="780"/>
      <c r="LFY41" s="780"/>
      <c r="LFZ41" s="780"/>
      <c r="LGA41" s="780"/>
      <c r="LGB41" s="780"/>
      <c r="LGC41" s="780"/>
      <c r="LGD41" s="780"/>
      <c r="LGE41" s="780"/>
      <c r="LGF41" s="780"/>
      <c r="LGG41" s="780"/>
      <c r="LGH41" s="780"/>
      <c r="LGI41" s="780"/>
      <c r="LGJ41" s="780"/>
      <c r="LGK41" s="780"/>
      <c r="LGL41" s="780"/>
      <c r="LGM41" s="780"/>
      <c r="LGN41" s="780"/>
      <c r="LGO41" s="780"/>
      <c r="LGP41" s="780"/>
      <c r="LGQ41" s="780"/>
      <c r="LGR41" s="780"/>
      <c r="LGS41" s="780"/>
      <c r="LGT41" s="780"/>
      <c r="LGU41" s="780"/>
      <c r="LGV41" s="780"/>
      <c r="LGW41" s="780"/>
      <c r="LGX41" s="780"/>
      <c r="LGY41" s="780"/>
      <c r="LGZ41" s="780"/>
      <c r="LHA41" s="780"/>
      <c r="LHB41" s="780"/>
      <c r="LHC41" s="780"/>
      <c r="LHD41" s="780"/>
      <c r="LHE41" s="780"/>
      <c r="LHF41" s="780"/>
      <c r="LHG41" s="780"/>
      <c r="LHH41" s="780"/>
      <c r="LHI41" s="780"/>
      <c r="LHJ41" s="780"/>
      <c r="LHK41" s="780"/>
      <c r="LHL41" s="780"/>
      <c r="LHM41" s="780"/>
      <c r="LHN41" s="780"/>
      <c r="LHO41" s="780"/>
      <c r="LHP41" s="780"/>
      <c r="LHQ41" s="780"/>
      <c r="LHR41" s="780"/>
      <c r="LHS41" s="780"/>
      <c r="LHT41" s="780"/>
      <c r="LHU41" s="780"/>
      <c r="LHV41" s="780"/>
      <c r="LHW41" s="780"/>
      <c r="LHX41" s="780"/>
      <c r="LHY41" s="780"/>
      <c r="LHZ41" s="780"/>
      <c r="LIA41" s="780"/>
      <c r="LIB41" s="780"/>
      <c r="LIC41" s="780"/>
      <c r="LID41" s="780"/>
      <c r="LIE41" s="780"/>
      <c r="LIF41" s="780"/>
      <c r="LIG41" s="780"/>
      <c r="LIH41" s="780"/>
      <c r="LII41" s="780"/>
      <c r="LIJ41" s="780"/>
      <c r="LIK41" s="780"/>
      <c r="LIL41" s="780"/>
      <c r="LIM41" s="780"/>
      <c r="LIN41" s="780"/>
      <c r="LIO41" s="780"/>
      <c r="LIP41" s="780"/>
      <c r="LIQ41" s="780"/>
      <c r="LIR41" s="780"/>
      <c r="LIS41" s="780"/>
      <c r="LIT41" s="780"/>
      <c r="LIU41" s="780"/>
      <c r="LIV41" s="780"/>
      <c r="LIW41" s="780"/>
      <c r="LIX41" s="780"/>
      <c r="LIY41" s="780"/>
      <c r="LIZ41" s="780"/>
      <c r="LJA41" s="780"/>
      <c r="LJB41" s="780"/>
      <c r="LJC41" s="780"/>
      <c r="LJD41" s="780"/>
      <c r="LJE41" s="780"/>
      <c r="LJF41" s="780"/>
      <c r="LJG41" s="780"/>
      <c r="LJH41" s="780"/>
      <c r="LJI41" s="780"/>
      <c r="LJJ41" s="780"/>
      <c r="LJK41" s="780"/>
      <c r="LJL41" s="780"/>
      <c r="LJM41" s="780"/>
      <c r="LJN41" s="780"/>
      <c r="LJO41" s="780"/>
      <c r="LJP41" s="780"/>
      <c r="LJQ41" s="780"/>
      <c r="LJR41" s="780"/>
      <c r="LJS41" s="780"/>
      <c r="LJT41" s="780"/>
      <c r="LJU41" s="780"/>
      <c r="LJV41" s="780"/>
      <c r="LJW41" s="780"/>
      <c r="LJX41" s="780"/>
      <c r="LJY41" s="780"/>
      <c r="LJZ41" s="780"/>
      <c r="LKA41" s="780"/>
      <c r="LKB41" s="780"/>
      <c r="LKC41" s="780"/>
      <c r="LKD41" s="780"/>
      <c r="LKE41" s="780"/>
      <c r="LKF41" s="780"/>
      <c r="LKG41" s="780"/>
      <c r="LKH41" s="780"/>
      <c r="LKI41" s="780"/>
      <c r="LKJ41" s="780"/>
      <c r="LKK41" s="780"/>
      <c r="LKL41" s="780"/>
      <c r="LKM41" s="780"/>
      <c r="LKN41" s="780"/>
      <c r="LKO41" s="780"/>
      <c r="LKP41" s="780"/>
      <c r="LKQ41" s="780"/>
      <c r="LKR41" s="780"/>
      <c r="LKS41" s="780"/>
      <c r="LKT41" s="780"/>
      <c r="LKU41" s="780"/>
      <c r="LKV41" s="780"/>
      <c r="LKW41" s="780"/>
      <c r="LKX41" s="780"/>
      <c r="LKY41" s="780"/>
      <c r="LKZ41" s="780"/>
      <c r="LLA41" s="780"/>
      <c r="LLB41" s="780"/>
      <c r="LLC41" s="780"/>
      <c r="LLD41" s="780"/>
      <c r="LLE41" s="780"/>
      <c r="LLF41" s="780"/>
      <c r="LLG41" s="780"/>
      <c r="LLH41" s="780"/>
      <c r="LLI41" s="780"/>
      <c r="LLJ41" s="780"/>
      <c r="LLK41" s="780"/>
      <c r="LLL41" s="780"/>
      <c r="LLM41" s="780"/>
      <c r="LLN41" s="780"/>
      <c r="LLO41" s="780"/>
      <c r="LLP41" s="780"/>
      <c r="LLQ41" s="780"/>
      <c r="LLR41" s="780"/>
      <c r="LLS41" s="780"/>
      <c r="LLT41" s="780"/>
      <c r="LLU41" s="780"/>
      <c r="LLV41" s="780"/>
      <c r="LLW41" s="780"/>
      <c r="LLX41" s="780"/>
      <c r="LLY41" s="780"/>
      <c r="LLZ41" s="780"/>
      <c r="LMA41" s="780"/>
      <c r="LMB41" s="780"/>
      <c r="LMC41" s="780"/>
      <c r="LMD41" s="780"/>
      <c r="LME41" s="780"/>
      <c r="LMF41" s="780"/>
      <c r="LMG41" s="780"/>
      <c r="LMH41" s="780"/>
      <c r="LMI41" s="780"/>
      <c r="LMJ41" s="780"/>
      <c r="LMK41" s="780"/>
      <c r="LML41" s="780"/>
      <c r="LMM41" s="780"/>
      <c r="LMN41" s="780"/>
      <c r="LMO41" s="780"/>
      <c r="LMP41" s="780"/>
      <c r="LMQ41" s="780"/>
      <c r="LMR41" s="780"/>
      <c r="LMS41" s="780"/>
      <c r="LMT41" s="780"/>
      <c r="LMU41" s="780"/>
      <c r="LMV41" s="780"/>
      <c r="LMW41" s="780"/>
      <c r="LMX41" s="780"/>
      <c r="LMY41" s="780"/>
      <c r="LMZ41" s="780"/>
      <c r="LNA41" s="780"/>
      <c r="LNB41" s="780"/>
      <c r="LNC41" s="780"/>
      <c r="LND41" s="780"/>
      <c r="LNE41" s="780"/>
      <c r="LNF41" s="780"/>
      <c r="LNG41" s="780"/>
      <c r="LNH41" s="780"/>
      <c r="LNI41" s="780"/>
      <c r="LNJ41" s="780"/>
      <c r="LNK41" s="780"/>
      <c r="LNL41" s="780"/>
      <c r="LNM41" s="780"/>
      <c r="LNN41" s="780"/>
      <c r="LNO41" s="780"/>
      <c r="LNP41" s="780"/>
      <c r="LNQ41" s="780"/>
      <c r="LNR41" s="780"/>
      <c r="LNS41" s="780"/>
      <c r="LNT41" s="780"/>
      <c r="LNU41" s="780"/>
      <c r="LNV41" s="780"/>
      <c r="LNW41" s="780"/>
      <c r="LNX41" s="780"/>
      <c r="LNY41" s="780"/>
      <c r="LNZ41" s="780"/>
      <c r="LOA41" s="780"/>
      <c r="LOB41" s="780"/>
      <c r="LOC41" s="780"/>
      <c r="LOD41" s="780"/>
      <c r="LOE41" s="780"/>
      <c r="LOF41" s="780"/>
      <c r="LOG41" s="780"/>
      <c r="LOH41" s="780"/>
      <c r="LOI41" s="780"/>
      <c r="LOJ41" s="780"/>
      <c r="LOK41" s="780"/>
      <c r="LOL41" s="780"/>
      <c r="LOM41" s="780"/>
      <c r="LON41" s="780"/>
      <c r="LOO41" s="780"/>
      <c r="LOP41" s="780"/>
      <c r="LOQ41" s="780"/>
      <c r="LOR41" s="780"/>
      <c r="LOS41" s="780"/>
      <c r="LOT41" s="780"/>
      <c r="LOU41" s="780"/>
      <c r="LOV41" s="780"/>
      <c r="LOW41" s="780"/>
      <c r="LOX41" s="780"/>
      <c r="LOY41" s="780"/>
      <c r="LOZ41" s="780"/>
      <c r="LPA41" s="780"/>
      <c r="LPB41" s="780"/>
      <c r="LPC41" s="780"/>
      <c r="LPD41" s="780"/>
      <c r="LPE41" s="780"/>
      <c r="LPF41" s="780"/>
      <c r="LPG41" s="780"/>
      <c r="LPH41" s="780"/>
      <c r="LPI41" s="780"/>
      <c r="LPJ41" s="780"/>
      <c r="LPK41" s="780"/>
      <c r="LPL41" s="780"/>
      <c r="LPM41" s="780"/>
      <c r="LPN41" s="780"/>
      <c r="LPO41" s="780"/>
      <c r="LPP41" s="780"/>
      <c r="LPQ41" s="780"/>
      <c r="LPR41" s="780"/>
      <c r="LPS41" s="780"/>
      <c r="LPT41" s="780"/>
      <c r="LPU41" s="780"/>
      <c r="LPV41" s="780"/>
      <c r="LPW41" s="780"/>
      <c r="LPX41" s="780"/>
      <c r="LPY41" s="780"/>
      <c r="LPZ41" s="780"/>
      <c r="LQA41" s="780"/>
      <c r="LQB41" s="780"/>
      <c r="LQC41" s="780"/>
      <c r="LQD41" s="780"/>
      <c r="LQE41" s="780"/>
      <c r="LQF41" s="780"/>
      <c r="LQG41" s="780"/>
      <c r="LQH41" s="780"/>
      <c r="LQI41" s="780"/>
      <c r="LQJ41" s="780"/>
      <c r="LQK41" s="780"/>
      <c r="LQL41" s="780"/>
      <c r="LQM41" s="780"/>
      <c r="LQN41" s="780"/>
      <c r="LQO41" s="780"/>
      <c r="LQP41" s="780"/>
      <c r="LQQ41" s="780"/>
      <c r="LQR41" s="780"/>
      <c r="LQS41" s="780"/>
      <c r="LQT41" s="780"/>
      <c r="LQU41" s="780"/>
      <c r="LQV41" s="780"/>
      <c r="LQW41" s="780"/>
      <c r="LQX41" s="780"/>
      <c r="LQY41" s="780"/>
      <c r="LQZ41" s="780"/>
      <c r="LRA41" s="780"/>
      <c r="LRB41" s="780"/>
      <c r="LRC41" s="780"/>
      <c r="LRD41" s="780"/>
      <c r="LRE41" s="780"/>
      <c r="LRF41" s="780"/>
      <c r="LRG41" s="780"/>
      <c r="LRH41" s="780"/>
      <c r="LRI41" s="780"/>
      <c r="LRJ41" s="780"/>
      <c r="LRK41" s="780"/>
      <c r="LRL41" s="780"/>
      <c r="LRM41" s="780"/>
      <c r="LRN41" s="780"/>
      <c r="LRO41" s="780"/>
      <c r="LRP41" s="780"/>
      <c r="LRQ41" s="780"/>
      <c r="LRR41" s="780"/>
      <c r="LRS41" s="780"/>
      <c r="LRT41" s="780"/>
      <c r="LRU41" s="780"/>
      <c r="LRV41" s="780"/>
      <c r="LRW41" s="780"/>
      <c r="LRX41" s="780"/>
      <c r="LRY41" s="780"/>
      <c r="LRZ41" s="780"/>
      <c r="LSA41" s="780"/>
      <c r="LSB41" s="780"/>
      <c r="LSC41" s="780"/>
      <c r="LSD41" s="780"/>
      <c r="LSE41" s="780"/>
      <c r="LSF41" s="780"/>
      <c r="LSG41" s="780"/>
      <c r="LSH41" s="780"/>
      <c r="LSI41" s="780"/>
      <c r="LSJ41" s="780"/>
      <c r="LSK41" s="780"/>
      <c r="LSL41" s="780"/>
      <c r="LSM41" s="780"/>
      <c r="LSN41" s="780"/>
      <c r="LSO41" s="780"/>
      <c r="LSP41" s="780"/>
      <c r="LSQ41" s="780"/>
      <c r="LSR41" s="780"/>
      <c r="LSS41" s="780"/>
      <c r="LST41" s="780"/>
      <c r="LSU41" s="780"/>
      <c r="LSV41" s="780"/>
      <c r="LSW41" s="780"/>
      <c r="LSX41" s="780"/>
      <c r="LSY41" s="780"/>
      <c r="LSZ41" s="780"/>
      <c r="LTA41" s="780"/>
      <c r="LTB41" s="780"/>
      <c r="LTC41" s="780"/>
      <c r="LTD41" s="780"/>
      <c r="LTE41" s="780"/>
      <c r="LTF41" s="780"/>
      <c r="LTG41" s="780"/>
      <c r="LTH41" s="780"/>
      <c r="LTI41" s="780"/>
      <c r="LTJ41" s="780"/>
      <c r="LTK41" s="780"/>
      <c r="LTL41" s="780"/>
      <c r="LTM41" s="780"/>
      <c r="LTN41" s="780"/>
      <c r="LTO41" s="780"/>
      <c r="LTP41" s="780"/>
      <c r="LTQ41" s="780"/>
      <c r="LTR41" s="780"/>
      <c r="LTS41" s="780"/>
      <c r="LTT41" s="780"/>
      <c r="LTU41" s="780"/>
      <c r="LTV41" s="780"/>
      <c r="LTW41" s="780"/>
      <c r="LTX41" s="780"/>
      <c r="LTY41" s="780"/>
      <c r="LTZ41" s="780"/>
      <c r="LUA41" s="780"/>
      <c r="LUB41" s="780"/>
      <c r="LUC41" s="780"/>
      <c r="LUD41" s="780"/>
      <c r="LUE41" s="780"/>
      <c r="LUF41" s="780"/>
      <c r="LUG41" s="780"/>
      <c r="LUH41" s="780"/>
      <c r="LUI41" s="780"/>
      <c r="LUJ41" s="780"/>
      <c r="LUK41" s="780"/>
      <c r="LUL41" s="780"/>
      <c r="LUM41" s="780"/>
      <c r="LUN41" s="780"/>
      <c r="LUO41" s="780"/>
      <c r="LUP41" s="780"/>
      <c r="LUQ41" s="780"/>
      <c r="LUR41" s="780"/>
      <c r="LUS41" s="780"/>
      <c r="LUT41" s="780"/>
      <c r="LUU41" s="780"/>
      <c r="LUV41" s="780"/>
      <c r="LUW41" s="780"/>
      <c r="LUX41" s="780"/>
      <c r="LUY41" s="780"/>
      <c r="LUZ41" s="780"/>
      <c r="LVA41" s="780"/>
      <c r="LVB41" s="780"/>
      <c r="LVC41" s="780"/>
      <c r="LVD41" s="780"/>
      <c r="LVE41" s="780"/>
      <c r="LVF41" s="780"/>
      <c r="LVG41" s="780"/>
      <c r="LVH41" s="780"/>
      <c r="LVI41" s="780"/>
      <c r="LVJ41" s="780"/>
      <c r="LVK41" s="780"/>
      <c r="LVL41" s="780"/>
      <c r="LVM41" s="780"/>
      <c r="LVN41" s="780"/>
      <c r="LVO41" s="780"/>
      <c r="LVP41" s="780"/>
      <c r="LVQ41" s="780"/>
      <c r="LVR41" s="780"/>
      <c r="LVS41" s="780"/>
      <c r="LVT41" s="780"/>
      <c r="LVU41" s="780"/>
      <c r="LVV41" s="780"/>
      <c r="LVW41" s="780"/>
      <c r="LVX41" s="780"/>
      <c r="LVY41" s="780"/>
      <c r="LVZ41" s="780"/>
      <c r="LWA41" s="780"/>
      <c r="LWB41" s="780"/>
      <c r="LWC41" s="780"/>
      <c r="LWD41" s="780"/>
      <c r="LWE41" s="780"/>
      <c r="LWF41" s="780"/>
      <c r="LWG41" s="780"/>
      <c r="LWH41" s="780"/>
      <c r="LWI41" s="780"/>
      <c r="LWJ41" s="780"/>
      <c r="LWK41" s="780"/>
      <c r="LWL41" s="780"/>
      <c r="LWM41" s="780"/>
      <c r="LWN41" s="780"/>
      <c r="LWO41" s="780"/>
      <c r="LWP41" s="780"/>
      <c r="LWQ41" s="780"/>
      <c r="LWR41" s="780"/>
      <c r="LWS41" s="780"/>
      <c r="LWT41" s="780"/>
      <c r="LWU41" s="780"/>
      <c r="LWV41" s="780"/>
      <c r="LWW41" s="780"/>
      <c r="LWX41" s="780"/>
      <c r="LWY41" s="780"/>
      <c r="LWZ41" s="780"/>
      <c r="LXA41" s="780"/>
      <c r="LXB41" s="780"/>
      <c r="LXC41" s="780"/>
      <c r="LXD41" s="780"/>
      <c r="LXE41" s="780"/>
      <c r="LXF41" s="780"/>
      <c r="LXG41" s="780"/>
      <c r="LXH41" s="780"/>
      <c r="LXI41" s="780"/>
      <c r="LXJ41" s="780"/>
      <c r="LXK41" s="780"/>
      <c r="LXL41" s="780"/>
      <c r="LXM41" s="780"/>
      <c r="LXN41" s="780"/>
      <c r="LXO41" s="780"/>
      <c r="LXP41" s="780"/>
      <c r="LXQ41" s="780"/>
      <c r="LXR41" s="780"/>
      <c r="LXS41" s="780"/>
      <c r="LXT41" s="780"/>
      <c r="LXU41" s="780"/>
      <c r="LXV41" s="780"/>
      <c r="LXW41" s="780"/>
      <c r="LXX41" s="780"/>
      <c r="LXY41" s="780"/>
      <c r="LXZ41" s="780"/>
      <c r="LYA41" s="780"/>
      <c r="LYB41" s="780"/>
      <c r="LYC41" s="780"/>
      <c r="LYD41" s="780"/>
      <c r="LYE41" s="780"/>
      <c r="LYF41" s="780"/>
      <c r="LYG41" s="780"/>
      <c r="LYH41" s="780"/>
      <c r="LYI41" s="780"/>
      <c r="LYJ41" s="780"/>
      <c r="LYK41" s="780"/>
      <c r="LYL41" s="780"/>
      <c r="LYM41" s="780"/>
      <c r="LYN41" s="780"/>
      <c r="LYO41" s="780"/>
      <c r="LYP41" s="780"/>
      <c r="LYQ41" s="780"/>
      <c r="LYR41" s="780"/>
      <c r="LYS41" s="780"/>
      <c r="LYT41" s="780"/>
      <c r="LYU41" s="780"/>
      <c r="LYV41" s="780"/>
      <c r="LYW41" s="780"/>
      <c r="LYX41" s="780"/>
      <c r="LYY41" s="780"/>
      <c r="LYZ41" s="780"/>
      <c r="LZA41" s="780"/>
      <c r="LZB41" s="780"/>
      <c r="LZC41" s="780"/>
      <c r="LZD41" s="780"/>
      <c r="LZE41" s="780"/>
      <c r="LZF41" s="780"/>
      <c r="LZG41" s="780"/>
      <c r="LZH41" s="780"/>
      <c r="LZI41" s="780"/>
      <c r="LZJ41" s="780"/>
      <c r="LZK41" s="780"/>
      <c r="LZL41" s="780"/>
      <c r="LZM41" s="780"/>
      <c r="LZN41" s="780"/>
      <c r="LZO41" s="780"/>
      <c r="LZP41" s="780"/>
      <c r="LZQ41" s="780"/>
      <c r="LZR41" s="780"/>
      <c r="LZS41" s="780"/>
      <c r="LZT41" s="780"/>
      <c r="LZU41" s="780"/>
      <c r="LZV41" s="780"/>
      <c r="LZW41" s="780"/>
      <c r="LZX41" s="780"/>
      <c r="LZY41" s="780"/>
      <c r="LZZ41" s="780"/>
      <c r="MAA41" s="780"/>
      <c r="MAB41" s="780"/>
      <c r="MAC41" s="780"/>
      <c r="MAD41" s="780"/>
      <c r="MAE41" s="780"/>
      <c r="MAF41" s="780"/>
      <c r="MAG41" s="780"/>
      <c r="MAH41" s="780"/>
      <c r="MAI41" s="780"/>
      <c r="MAJ41" s="780"/>
      <c r="MAK41" s="780"/>
      <c r="MAL41" s="780"/>
      <c r="MAM41" s="780"/>
      <c r="MAN41" s="780"/>
      <c r="MAO41" s="780"/>
      <c r="MAP41" s="780"/>
      <c r="MAQ41" s="780"/>
      <c r="MAR41" s="780"/>
      <c r="MAS41" s="780"/>
      <c r="MAT41" s="780"/>
      <c r="MAU41" s="780"/>
      <c r="MAV41" s="780"/>
      <c r="MAW41" s="780"/>
      <c r="MAX41" s="780"/>
      <c r="MAY41" s="780"/>
      <c r="MAZ41" s="780"/>
      <c r="MBA41" s="780"/>
      <c r="MBB41" s="780"/>
      <c r="MBC41" s="780"/>
      <c r="MBD41" s="780"/>
      <c r="MBE41" s="780"/>
      <c r="MBF41" s="780"/>
      <c r="MBG41" s="780"/>
      <c r="MBH41" s="780"/>
      <c r="MBI41" s="780"/>
      <c r="MBJ41" s="780"/>
      <c r="MBK41" s="780"/>
      <c r="MBL41" s="780"/>
      <c r="MBM41" s="780"/>
      <c r="MBN41" s="780"/>
      <c r="MBO41" s="780"/>
      <c r="MBP41" s="780"/>
      <c r="MBQ41" s="780"/>
      <c r="MBR41" s="780"/>
      <c r="MBS41" s="780"/>
      <c r="MBT41" s="780"/>
      <c r="MBU41" s="780"/>
      <c r="MBV41" s="780"/>
      <c r="MBW41" s="780"/>
      <c r="MBX41" s="780"/>
      <c r="MBY41" s="780"/>
      <c r="MBZ41" s="780"/>
      <c r="MCA41" s="780"/>
      <c r="MCB41" s="780"/>
      <c r="MCC41" s="780"/>
      <c r="MCD41" s="780"/>
      <c r="MCE41" s="780"/>
      <c r="MCF41" s="780"/>
      <c r="MCG41" s="780"/>
      <c r="MCH41" s="780"/>
      <c r="MCI41" s="780"/>
      <c r="MCJ41" s="780"/>
      <c r="MCK41" s="780"/>
      <c r="MCL41" s="780"/>
      <c r="MCM41" s="780"/>
      <c r="MCN41" s="780"/>
      <c r="MCO41" s="780"/>
      <c r="MCP41" s="780"/>
      <c r="MCQ41" s="780"/>
      <c r="MCR41" s="780"/>
      <c r="MCS41" s="780"/>
      <c r="MCT41" s="780"/>
      <c r="MCU41" s="780"/>
      <c r="MCV41" s="780"/>
      <c r="MCW41" s="780"/>
      <c r="MCX41" s="780"/>
      <c r="MCY41" s="780"/>
      <c r="MCZ41" s="780"/>
      <c r="MDA41" s="780"/>
      <c r="MDB41" s="780"/>
      <c r="MDC41" s="780"/>
      <c r="MDD41" s="780"/>
      <c r="MDE41" s="780"/>
      <c r="MDF41" s="780"/>
      <c r="MDG41" s="780"/>
      <c r="MDH41" s="780"/>
      <c r="MDI41" s="780"/>
      <c r="MDJ41" s="780"/>
      <c r="MDK41" s="780"/>
      <c r="MDL41" s="780"/>
      <c r="MDM41" s="780"/>
      <c r="MDN41" s="780"/>
      <c r="MDO41" s="780"/>
      <c r="MDP41" s="780"/>
      <c r="MDQ41" s="780"/>
      <c r="MDR41" s="780"/>
      <c r="MDS41" s="780"/>
      <c r="MDT41" s="780"/>
      <c r="MDU41" s="780"/>
      <c r="MDV41" s="780"/>
      <c r="MDW41" s="780"/>
      <c r="MDX41" s="780"/>
      <c r="MDY41" s="780"/>
      <c r="MDZ41" s="780"/>
      <c r="MEA41" s="780"/>
      <c r="MEB41" s="780"/>
      <c r="MEC41" s="780"/>
      <c r="MED41" s="780"/>
      <c r="MEE41" s="780"/>
      <c r="MEF41" s="780"/>
      <c r="MEG41" s="780"/>
      <c r="MEH41" s="780"/>
      <c r="MEI41" s="780"/>
      <c r="MEJ41" s="780"/>
      <c r="MEK41" s="780"/>
      <c r="MEL41" s="780"/>
      <c r="MEM41" s="780"/>
      <c r="MEN41" s="780"/>
      <c r="MEO41" s="780"/>
      <c r="MEP41" s="780"/>
      <c r="MEQ41" s="780"/>
      <c r="MER41" s="780"/>
      <c r="MES41" s="780"/>
      <c r="MET41" s="780"/>
      <c r="MEU41" s="780"/>
      <c r="MEV41" s="780"/>
      <c r="MEW41" s="780"/>
      <c r="MEX41" s="780"/>
      <c r="MEY41" s="780"/>
      <c r="MEZ41" s="780"/>
      <c r="MFA41" s="780"/>
      <c r="MFB41" s="780"/>
      <c r="MFC41" s="780"/>
      <c r="MFD41" s="780"/>
      <c r="MFE41" s="780"/>
      <c r="MFF41" s="780"/>
      <c r="MFG41" s="780"/>
      <c r="MFH41" s="780"/>
      <c r="MFI41" s="780"/>
      <c r="MFJ41" s="780"/>
      <c r="MFK41" s="780"/>
      <c r="MFL41" s="780"/>
      <c r="MFM41" s="780"/>
      <c r="MFN41" s="780"/>
      <c r="MFO41" s="780"/>
      <c r="MFP41" s="780"/>
      <c r="MFQ41" s="780"/>
      <c r="MFR41" s="780"/>
      <c r="MFS41" s="780"/>
      <c r="MFT41" s="780"/>
      <c r="MFU41" s="780"/>
      <c r="MFV41" s="780"/>
      <c r="MFW41" s="780"/>
      <c r="MFX41" s="780"/>
      <c r="MFY41" s="780"/>
      <c r="MFZ41" s="780"/>
      <c r="MGA41" s="780"/>
      <c r="MGB41" s="780"/>
      <c r="MGC41" s="780"/>
      <c r="MGD41" s="780"/>
      <c r="MGE41" s="780"/>
      <c r="MGF41" s="780"/>
      <c r="MGG41" s="780"/>
      <c r="MGH41" s="780"/>
      <c r="MGI41" s="780"/>
      <c r="MGJ41" s="780"/>
      <c r="MGK41" s="780"/>
      <c r="MGL41" s="780"/>
      <c r="MGM41" s="780"/>
      <c r="MGN41" s="780"/>
      <c r="MGO41" s="780"/>
      <c r="MGP41" s="780"/>
      <c r="MGQ41" s="780"/>
      <c r="MGR41" s="780"/>
      <c r="MGS41" s="780"/>
      <c r="MGT41" s="780"/>
      <c r="MGU41" s="780"/>
      <c r="MGV41" s="780"/>
      <c r="MGW41" s="780"/>
      <c r="MGX41" s="780"/>
      <c r="MGY41" s="780"/>
      <c r="MGZ41" s="780"/>
      <c r="MHA41" s="780"/>
      <c r="MHB41" s="780"/>
      <c r="MHC41" s="780"/>
      <c r="MHD41" s="780"/>
      <c r="MHE41" s="780"/>
      <c r="MHF41" s="780"/>
      <c r="MHG41" s="780"/>
      <c r="MHH41" s="780"/>
      <c r="MHI41" s="780"/>
      <c r="MHJ41" s="780"/>
      <c r="MHK41" s="780"/>
      <c r="MHL41" s="780"/>
      <c r="MHM41" s="780"/>
      <c r="MHN41" s="780"/>
      <c r="MHO41" s="780"/>
      <c r="MHP41" s="780"/>
      <c r="MHQ41" s="780"/>
      <c r="MHR41" s="780"/>
      <c r="MHS41" s="780"/>
      <c r="MHT41" s="780"/>
      <c r="MHU41" s="780"/>
      <c r="MHV41" s="780"/>
      <c r="MHW41" s="780"/>
      <c r="MHX41" s="780"/>
      <c r="MHY41" s="780"/>
      <c r="MHZ41" s="780"/>
      <c r="MIA41" s="780"/>
      <c r="MIB41" s="780"/>
      <c r="MIC41" s="780"/>
      <c r="MID41" s="780"/>
      <c r="MIE41" s="780"/>
      <c r="MIF41" s="780"/>
      <c r="MIG41" s="780"/>
      <c r="MIH41" s="780"/>
      <c r="MII41" s="780"/>
      <c r="MIJ41" s="780"/>
      <c r="MIK41" s="780"/>
      <c r="MIL41" s="780"/>
      <c r="MIM41" s="780"/>
      <c r="MIN41" s="780"/>
      <c r="MIO41" s="780"/>
      <c r="MIP41" s="780"/>
      <c r="MIQ41" s="780"/>
      <c r="MIR41" s="780"/>
      <c r="MIS41" s="780"/>
      <c r="MIT41" s="780"/>
      <c r="MIU41" s="780"/>
      <c r="MIV41" s="780"/>
      <c r="MIW41" s="780"/>
      <c r="MIX41" s="780"/>
      <c r="MIY41" s="780"/>
      <c r="MIZ41" s="780"/>
      <c r="MJA41" s="780"/>
      <c r="MJB41" s="780"/>
      <c r="MJC41" s="780"/>
      <c r="MJD41" s="780"/>
      <c r="MJE41" s="780"/>
      <c r="MJF41" s="780"/>
      <c r="MJG41" s="780"/>
      <c r="MJH41" s="780"/>
      <c r="MJI41" s="780"/>
      <c r="MJJ41" s="780"/>
      <c r="MJK41" s="780"/>
      <c r="MJL41" s="780"/>
      <c r="MJM41" s="780"/>
      <c r="MJN41" s="780"/>
      <c r="MJO41" s="780"/>
      <c r="MJP41" s="780"/>
      <c r="MJQ41" s="780"/>
      <c r="MJR41" s="780"/>
      <c r="MJS41" s="780"/>
      <c r="MJT41" s="780"/>
      <c r="MJU41" s="780"/>
      <c r="MJV41" s="780"/>
      <c r="MJW41" s="780"/>
      <c r="MJX41" s="780"/>
      <c r="MJY41" s="780"/>
      <c r="MJZ41" s="780"/>
      <c r="MKA41" s="780"/>
      <c r="MKB41" s="780"/>
      <c r="MKC41" s="780"/>
      <c r="MKD41" s="780"/>
      <c r="MKE41" s="780"/>
      <c r="MKF41" s="780"/>
      <c r="MKG41" s="780"/>
      <c r="MKH41" s="780"/>
      <c r="MKI41" s="780"/>
      <c r="MKJ41" s="780"/>
      <c r="MKK41" s="780"/>
      <c r="MKL41" s="780"/>
      <c r="MKM41" s="780"/>
      <c r="MKN41" s="780"/>
      <c r="MKO41" s="780"/>
      <c r="MKP41" s="780"/>
      <c r="MKQ41" s="780"/>
      <c r="MKR41" s="780"/>
      <c r="MKS41" s="780"/>
      <c r="MKT41" s="780"/>
      <c r="MKU41" s="780"/>
      <c r="MKV41" s="780"/>
      <c r="MKW41" s="780"/>
      <c r="MKX41" s="780"/>
      <c r="MKY41" s="780"/>
      <c r="MKZ41" s="780"/>
      <c r="MLA41" s="780"/>
      <c r="MLB41" s="780"/>
      <c r="MLC41" s="780"/>
      <c r="MLD41" s="780"/>
      <c r="MLE41" s="780"/>
      <c r="MLF41" s="780"/>
      <c r="MLG41" s="780"/>
      <c r="MLH41" s="780"/>
      <c r="MLI41" s="780"/>
      <c r="MLJ41" s="780"/>
      <c r="MLK41" s="780"/>
      <c r="MLL41" s="780"/>
      <c r="MLM41" s="780"/>
      <c r="MLN41" s="780"/>
      <c r="MLO41" s="780"/>
      <c r="MLP41" s="780"/>
      <c r="MLQ41" s="780"/>
      <c r="MLR41" s="780"/>
      <c r="MLS41" s="780"/>
      <c r="MLT41" s="780"/>
      <c r="MLU41" s="780"/>
      <c r="MLV41" s="780"/>
      <c r="MLW41" s="780"/>
      <c r="MLX41" s="780"/>
      <c r="MLY41" s="780"/>
      <c r="MLZ41" s="780"/>
      <c r="MMA41" s="780"/>
      <c r="MMB41" s="780"/>
      <c r="MMC41" s="780"/>
      <c r="MMD41" s="780"/>
      <c r="MME41" s="780"/>
      <c r="MMF41" s="780"/>
      <c r="MMG41" s="780"/>
      <c r="MMH41" s="780"/>
      <c r="MMI41" s="780"/>
      <c r="MMJ41" s="780"/>
      <c r="MMK41" s="780"/>
      <c r="MML41" s="780"/>
      <c r="MMM41" s="780"/>
      <c r="MMN41" s="780"/>
      <c r="MMO41" s="780"/>
      <c r="MMP41" s="780"/>
      <c r="MMQ41" s="780"/>
      <c r="MMR41" s="780"/>
      <c r="MMS41" s="780"/>
      <c r="MMT41" s="780"/>
      <c r="MMU41" s="780"/>
      <c r="MMV41" s="780"/>
      <c r="MMW41" s="780"/>
      <c r="MMX41" s="780"/>
      <c r="MMY41" s="780"/>
      <c r="MMZ41" s="780"/>
      <c r="MNA41" s="780"/>
      <c r="MNB41" s="780"/>
      <c r="MNC41" s="780"/>
      <c r="MND41" s="780"/>
      <c r="MNE41" s="780"/>
      <c r="MNF41" s="780"/>
      <c r="MNG41" s="780"/>
      <c r="MNH41" s="780"/>
      <c r="MNI41" s="780"/>
      <c r="MNJ41" s="780"/>
      <c r="MNK41" s="780"/>
      <c r="MNL41" s="780"/>
      <c r="MNM41" s="780"/>
      <c r="MNN41" s="780"/>
      <c r="MNO41" s="780"/>
      <c r="MNP41" s="780"/>
      <c r="MNQ41" s="780"/>
      <c r="MNR41" s="780"/>
      <c r="MNS41" s="780"/>
      <c r="MNT41" s="780"/>
      <c r="MNU41" s="780"/>
      <c r="MNV41" s="780"/>
      <c r="MNW41" s="780"/>
      <c r="MNX41" s="780"/>
      <c r="MNY41" s="780"/>
      <c r="MNZ41" s="780"/>
      <c r="MOA41" s="780"/>
      <c r="MOB41" s="780"/>
      <c r="MOC41" s="780"/>
      <c r="MOD41" s="780"/>
      <c r="MOE41" s="780"/>
      <c r="MOF41" s="780"/>
      <c r="MOG41" s="780"/>
      <c r="MOH41" s="780"/>
      <c r="MOI41" s="780"/>
      <c r="MOJ41" s="780"/>
      <c r="MOK41" s="780"/>
      <c r="MOL41" s="780"/>
      <c r="MOM41" s="780"/>
      <c r="MON41" s="780"/>
      <c r="MOO41" s="780"/>
      <c r="MOP41" s="780"/>
      <c r="MOQ41" s="780"/>
      <c r="MOR41" s="780"/>
      <c r="MOS41" s="780"/>
      <c r="MOT41" s="780"/>
      <c r="MOU41" s="780"/>
      <c r="MOV41" s="780"/>
      <c r="MOW41" s="780"/>
      <c r="MOX41" s="780"/>
      <c r="MOY41" s="780"/>
      <c r="MOZ41" s="780"/>
      <c r="MPA41" s="780"/>
      <c r="MPB41" s="780"/>
      <c r="MPC41" s="780"/>
      <c r="MPD41" s="780"/>
      <c r="MPE41" s="780"/>
      <c r="MPF41" s="780"/>
      <c r="MPG41" s="780"/>
      <c r="MPH41" s="780"/>
      <c r="MPI41" s="780"/>
      <c r="MPJ41" s="780"/>
      <c r="MPK41" s="780"/>
      <c r="MPL41" s="780"/>
      <c r="MPM41" s="780"/>
      <c r="MPN41" s="780"/>
      <c r="MPO41" s="780"/>
      <c r="MPP41" s="780"/>
      <c r="MPQ41" s="780"/>
      <c r="MPR41" s="780"/>
      <c r="MPS41" s="780"/>
      <c r="MPT41" s="780"/>
      <c r="MPU41" s="780"/>
      <c r="MPV41" s="780"/>
      <c r="MPW41" s="780"/>
      <c r="MPX41" s="780"/>
      <c r="MPY41" s="780"/>
      <c r="MPZ41" s="780"/>
      <c r="MQA41" s="780"/>
      <c r="MQB41" s="780"/>
      <c r="MQC41" s="780"/>
      <c r="MQD41" s="780"/>
      <c r="MQE41" s="780"/>
      <c r="MQF41" s="780"/>
      <c r="MQG41" s="780"/>
      <c r="MQH41" s="780"/>
      <c r="MQI41" s="780"/>
      <c r="MQJ41" s="780"/>
      <c r="MQK41" s="780"/>
      <c r="MQL41" s="780"/>
      <c r="MQM41" s="780"/>
      <c r="MQN41" s="780"/>
      <c r="MQO41" s="780"/>
      <c r="MQP41" s="780"/>
      <c r="MQQ41" s="780"/>
      <c r="MQR41" s="780"/>
      <c r="MQS41" s="780"/>
      <c r="MQT41" s="780"/>
      <c r="MQU41" s="780"/>
      <c r="MQV41" s="780"/>
      <c r="MQW41" s="780"/>
      <c r="MQX41" s="780"/>
      <c r="MQY41" s="780"/>
      <c r="MQZ41" s="780"/>
      <c r="MRA41" s="780"/>
      <c r="MRB41" s="780"/>
      <c r="MRC41" s="780"/>
      <c r="MRD41" s="780"/>
      <c r="MRE41" s="780"/>
      <c r="MRF41" s="780"/>
      <c r="MRG41" s="780"/>
      <c r="MRH41" s="780"/>
      <c r="MRI41" s="780"/>
      <c r="MRJ41" s="780"/>
      <c r="MRK41" s="780"/>
      <c r="MRL41" s="780"/>
      <c r="MRM41" s="780"/>
      <c r="MRN41" s="780"/>
      <c r="MRO41" s="780"/>
      <c r="MRP41" s="780"/>
      <c r="MRQ41" s="780"/>
      <c r="MRR41" s="780"/>
      <c r="MRS41" s="780"/>
      <c r="MRT41" s="780"/>
      <c r="MRU41" s="780"/>
      <c r="MRV41" s="780"/>
      <c r="MRW41" s="780"/>
      <c r="MRX41" s="780"/>
      <c r="MRY41" s="780"/>
      <c r="MRZ41" s="780"/>
      <c r="MSA41" s="780"/>
      <c r="MSB41" s="780"/>
      <c r="MSC41" s="780"/>
      <c r="MSD41" s="780"/>
      <c r="MSE41" s="780"/>
      <c r="MSF41" s="780"/>
      <c r="MSG41" s="780"/>
      <c r="MSH41" s="780"/>
      <c r="MSI41" s="780"/>
      <c r="MSJ41" s="780"/>
      <c r="MSK41" s="780"/>
      <c r="MSL41" s="780"/>
      <c r="MSM41" s="780"/>
      <c r="MSN41" s="780"/>
      <c r="MSO41" s="780"/>
      <c r="MSP41" s="780"/>
      <c r="MSQ41" s="780"/>
      <c r="MSR41" s="780"/>
      <c r="MSS41" s="780"/>
      <c r="MST41" s="780"/>
      <c r="MSU41" s="780"/>
      <c r="MSV41" s="780"/>
      <c r="MSW41" s="780"/>
      <c r="MSX41" s="780"/>
      <c r="MSY41" s="780"/>
      <c r="MSZ41" s="780"/>
      <c r="MTA41" s="780"/>
      <c r="MTB41" s="780"/>
      <c r="MTC41" s="780"/>
      <c r="MTD41" s="780"/>
      <c r="MTE41" s="780"/>
      <c r="MTF41" s="780"/>
      <c r="MTG41" s="780"/>
      <c r="MTH41" s="780"/>
      <c r="MTI41" s="780"/>
      <c r="MTJ41" s="780"/>
      <c r="MTK41" s="780"/>
      <c r="MTL41" s="780"/>
      <c r="MTM41" s="780"/>
      <c r="MTN41" s="780"/>
      <c r="MTO41" s="780"/>
      <c r="MTP41" s="780"/>
      <c r="MTQ41" s="780"/>
      <c r="MTR41" s="780"/>
      <c r="MTS41" s="780"/>
      <c r="MTT41" s="780"/>
      <c r="MTU41" s="780"/>
      <c r="MTV41" s="780"/>
      <c r="MTW41" s="780"/>
      <c r="MTX41" s="780"/>
      <c r="MTY41" s="780"/>
      <c r="MTZ41" s="780"/>
      <c r="MUA41" s="780"/>
      <c r="MUB41" s="780"/>
      <c r="MUC41" s="780"/>
      <c r="MUD41" s="780"/>
      <c r="MUE41" s="780"/>
      <c r="MUF41" s="780"/>
      <c r="MUG41" s="780"/>
      <c r="MUH41" s="780"/>
      <c r="MUI41" s="780"/>
      <c r="MUJ41" s="780"/>
      <c r="MUK41" s="780"/>
      <c r="MUL41" s="780"/>
      <c r="MUM41" s="780"/>
      <c r="MUN41" s="780"/>
      <c r="MUO41" s="780"/>
      <c r="MUP41" s="780"/>
      <c r="MUQ41" s="780"/>
      <c r="MUR41" s="780"/>
      <c r="MUS41" s="780"/>
      <c r="MUT41" s="780"/>
      <c r="MUU41" s="780"/>
      <c r="MUV41" s="780"/>
      <c r="MUW41" s="780"/>
      <c r="MUX41" s="780"/>
      <c r="MUY41" s="780"/>
      <c r="MUZ41" s="780"/>
      <c r="MVA41" s="780"/>
      <c r="MVB41" s="780"/>
      <c r="MVC41" s="780"/>
      <c r="MVD41" s="780"/>
      <c r="MVE41" s="780"/>
      <c r="MVF41" s="780"/>
      <c r="MVG41" s="780"/>
      <c r="MVH41" s="780"/>
      <c r="MVI41" s="780"/>
      <c r="MVJ41" s="780"/>
      <c r="MVK41" s="780"/>
      <c r="MVL41" s="780"/>
      <c r="MVM41" s="780"/>
      <c r="MVN41" s="780"/>
      <c r="MVO41" s="780"/>
      <c r="MVP41" s="780"/>
      <c r="MVQ41" s="780"/>
      <c r="MVR41" s="780"/>
      <c r="MVS41" s="780"/>
      <c r="MVT41" s="780"/>
      <c r="MVU41" s="780"/>
      <c r="MVV41" s="780"/>
      <c r="MVW41" s="780"/>
      <c r="MVX41" s="780"/>
      <c r="MVY41" s="780"/>
      <c r="MVZ41" s="780"/>
      <c r="MWA41" s="780"/>
      <c r="MWB41" s="780"/>
      <c r="MWC41" s="780"/>
      <c r="MWD41" s="780"/>
      <c r="MWE41" s="780"/>
      <c r="MWF41" s="780"/>
      <c r="MWG41" s="780"/>
      <c r="MWH41" s="780"/>
      <c r="MWI41" s="780"/>
      <c r="MWJ41" s="780"/>
      <c r="MWK41" s="780"/>
      <c r="MWL41" s="780"/>
      <c r="MWM41" s="780"/>
      <c r="MWN41" s="780"/>
      <c r="MWO41" s="780"/>
      <c r="MWP41" s="780"/>
      <c r="MWQ41" s="780"/>
      <c r="MWR41" s="780"/>
      <c r="MWS41" s="780"/>
      <c r="MWT41" s="780"/>
      <c r="MWU41" s="780"/>
      <c r="MWV41" s="780"/>
      <c r="MWW41" s="780"/>
      <c r="MWX41" s="780"/>
      <c r="MWY41" s="780"/>
      <c r="MWZ41" s="780"/>
      <c r="MXA41" s="780"/>
      <c r="MXB41" s="780"/>
      <c r="MXC41" s="780"/>
      <c r="MXD41" s="780"/>
      <c r="MXE41" s="780"/>
      <c r="MXF41" s="780"/>
      <c r="MXG41" s="780"/>
      <c r="MXH41" s="780"/>
      <c r="MXI41" s="780"/>
      <c r="MXJ41" s="780"/>
      <c r="MXK41" s="780"/>
      <c r="MXL41" s="780"/>
      <c r="MXM41" s="780"/>
      <c r="MXN41" s="780"/>
      <c r="MXO41" s="780"/>
      <c r="MXP41" s="780"/>
      <c r="MXQ41" s="780"/>
      <c r="MXR41" s="780"/>
      <c r="MXS41" s="780"/>
      <c r="MXT41" s="780"/>
      <c r="MXU41" s="780"/>
      <c r="MXV41" s="780"/>
      <c r="MXW41" s="780"/>
      <c r="MXX41" s="780"/>
      <c r="MXY41" s="780"/>
      <c r="MXZ41" s="780"/>
      <c r="MYA41" s="780"/>
      <c r="MYB41" s="780"/>
      <c r="MYC41" s="780"/>
      <c r="MYD41" s="780"/>
      <c r="MYE41" s="780"/>
      <c r="MYF41" s="780"/>
      <c r="MYG41" s="780"/>
      <c r="MYH41" s="780"/>
      <c r="MYI41" s="780"/>
      <c r="MYJ41" s="780"/>
      <c r="MYK41" s="780"/>
      <c r="MYL41" s="780"/>
      <c r="MYM41" s="780"/>
      <c r="MYN41" s="780"/>
      <c r="MYO41" s="780"/>
      <c r="MYP41" s="780"/>
      <c r="MYQ41" s="780"/>
      <c r="MYR41" s="780"/>
      <c r="MYS41" s="780"/>
      <c r="MYT41" s="780"/>
      <c r="MYU41" s="780"/>
      <c r="MYV41" s="780"/>
      <c r="MYW41" s="780"/>
      <c r="MYX41" s="780"/>
      <c r="MYY41" s="780"/>
      <c r="MYZ41" s="780"/>
      <c r="MZA41" s="780"/>
      <c r="MZB41" s="780"/>
      <c r="MZC41" s="780"/>
      <c r="MZD41" s="780"/>
      <c r="MZE41" s="780"/>
      <c r="MZF41" s="780"/>
      <c r="MZG41" s="780"/>
      <c r="MZH41" s="780"/>
      <c r="MZI41" s="780"/>
      <c r="MZJ41" s="780"/>
      <c r="MZK41" s="780"/>
      <c r="MZL41" s="780"/>
      <c r="MZM41" s="780"/>
      <c r="MZN41" s="780"/>
      <c r="MZO41" s="780"/>
      <c r="MZP41" s="780"/>
      <c r="MZQ41" s="780"/>
      <c r="MZR41" s="780"/>
      <c r="MZS41" s="780"/>
      <c r="MZT41" s="780"/>
      <c r="MZU41" s="780"/>
      <c r="MZV41" s="780"/>
      <c r="MZW41" s="780"/>
      <c r="MZX41" s="780"/>
      <c r="MZY41" s="780"/>
      <c r="MZZ41" s="780"/>
      <c r="NAA41" s="780"/>
      <c r="NAB41" s="780"/>
      <c r="NAC41" s="780"/>
      <c r="NAD41" s="780"/>
      <c r="NAE41" s="780"/>
      <c r="NAF41" s="780"/>
      <c r="NAG41" s="780"/>
      <c r="NAH41" s="780"/>
      <c r="NAI41" s="780"/>
      <c r="NAJ41" s="780"/>
      <c r="NAK41" s="780"/>
      <c r="NAL41" s="780"/>
      <c r="NAM41" s="780"/>
      <c r="NAN41" s="780"/>
      <c r="NAO41" s="780"/>
      <c r="NAP41" s="780"/>
      <c r="NAQ41" s="780"/>
      <c r="NAR41" s="780"/>
      <c r="NAS41" s="780"/>
      <c r="NAT41" s="780"/>
      <c r="NAU41" s="780"/>
      <c r="NAV41" s="780"/>
      <c r="NAW41" s="780"/>
      <c r="NAX41" s="780"/>
      <c r="NAY41" s="780"/>
      <c r="NAZ41" s="780"/>
      <c r="NBA41" s="780"/>
      <c r="NBB41" s="780"/>
      <c r="NBC41" s="780"/>
      <c r="NBD41" s="780"/>
      <c r="NBE41" s="780"/>
      <c r="NBF41" s="780"/>
      <c r="NBG41" s="780"/>
      <c r="NBH41" s="780"/>
      <c r="NBI41" s="780"/>
      <c r="NBJ41" s="780"/>
      <c r="NBK41" s="780"/>
      <c r="NBL41" s="780"/>
      <c r="NBM41" s="780"/>
      <c r="NBN41" s="780"/>
      <c r="NBO41" s="780"/>
      <c r="NBP41" s="780"/>
      <c r="NBQ41" s="780"/>
      <c r="NBR41" s="780"/>
      <c r="NBS41" s="780"/>
      <c r="NBT41" s="780"/>
      <c r="NBU41" s="780"/>
      <c r="NBV41" s="780"/>
      <c r="NBW41" s="780"/>
      <c r="NBX41" s="780"/>
      <c r="NBY41" s="780"/>
      <c r="NBZ41" s="780"/>
      <c r="NCA41" s="780"/>
      <c r="NCB41" s="780"/>
      <c r="NCC41" s="780"/>
      <c r="NCD41" s="780"/>
      <c r="NCE41" s="780"/>
      <c r="NCF41" s="780"/>
      <c r="NCG41" s="780"/>
      <c r="NCH41" s="780"/>
      <c r="NCI41" s="780"/>
      <c r="NCJ41" s="780"/>
      <c r="NCK41" s="780"/>
      <c r="NCL41" s="780"/>
      <c r="NCM41" s="780"/>
      <c r="NCN41" s="780"/>
      <c r="NCO41" s="780"/>
      <c r="NCP41" s="780"/>
      <c r="NCQ41" s="780"/>
      <c r="NCR41" s="780"/>
      <c r="NCS41" s="780"/>
      <c r="NCT41" s="780"/>
      <c r="NCU41" s="780"/>
      <c r="NCV41" s="780"/>
      <c r="NCW41" s="780"/>
      <c r="NCX41" s="780"/>
      <c r="NCY41" s="780"/>
      <c r="NCZ41" s="780"/>
      <c r="NDA41" s="780"/>
      <c r="NDB41" s="780"/>
      <c r="NDC41" s="780"/>
      <c r="NDD41" s="780"/>
      <c r="NDE41" s="780"/>
      <c r="NDF41" s="780"/>
      <c r="NDG41" s="780"/>
      <c r="NDH41" s="780"/>
      <c r="NDI41" s="780"/>
      <c r="NDJ41" s="780"/>
      <c r="NDK41" s="780"/>
      <c r="NDL41" s="780"/>
      <c r="NDM41" s="780"/>
      <c r="NDN41" s="780"/>
      <c r="NDO41" s="780"/>
      <c r="NDP41" s="780"/>
      <c r="NDQ41" s="780"/>
      <c r="NDR41" s="780"/>
      <c r="NDS41" s="780"/>
      <c r="NDT41" s="780"/>
      <c r="NDU41" s="780"/>
      <c r="NDV41" s="780"/>
      <c r="NDW41" s="780"/>
      <c r="NDX41" s="780"/>
      <c r="NDY41" s="780"/>
      <c r="NDZ41" s="780"/>
      <c r="NEA41" s="780"/>
      <c r="NEB41" s="780"/>
      <c r="NEC41" s="780"/>
      <c r="NED41" s="780"/>
      <c r="NEE41" s="780"/>
      <c r="NEF41" s="780"/>
      <c r="NEG41" s="780"/>
      <c r="NEH41" s="780"/>
      <c r="NEI41" s="780"/>
      <c r="NEJ41" s="780"/>
      <c r="NEK41" s="780"/>
      <c r="NEL41" s="780"/>
      <c r="NEM41" s="780"/>
      <c r="NEN41" s="780"/>
      <c r="NEO41" s="780"/>
      <c r="NEP41" s="780"/>
      <c r="NEQ41" s="780"/>
      <c r="NER41" s="780"/>
      <c r="NES41" s="780"/>
      <c r="NET41" s="780"/>
      <c r="NEU41" s="780"/>
      <c r="NEV41" s="780"/>
      <c r="NEW41" s="780"/>
      <c r="NEX41" s="780"/>
      <c r="NEY41" s="780"/>
      <c r="NEZ41" s="780"/>
      <c r="NFA41" s="780"/>
      <c r="NFB41" s="780"/>
      <c r="NFC41" s="780"/>
      <c r="NFD41" s="780"/>
      <c r="NFE41" s="780"/>
      <c r="NFF41" s="780"/>
      <c r="NFG41" s="780"/>
      <c r="NFH41" s="780"/>
      <c r="NFI41" s="780"/>
      <c r="NFJ41" s="780"/>
      <c r="NFK41" s="780"/>
      <c r="NFL41" s="780"/>
      <c r="NFM41" s="780"/>
      <c r="NFN41" s="780"/>
      <c r="NFO41" s="780"/>
      <c r="NFP41" s="780"/>
      <c r="NFQ41" s="780"/>
      <c r="NFR41" s="780"/>
      <c r="NFS41" s="780"/>
      <c r="NFT41" s="780"/>
      <c r="NFU41" s="780"/>
      <c r="NFV41" s="780"/>
      <c r="NFW41" s="780"/>
      <c r="NFX41" s="780"/>
      <c r="NFY41" s="780"/>
      <c r="NFZ41" s="780"/>
      <c r="NGA41" s="780"/>
      <c r="NGB41" s="780"/>
      <c r="NGC41" s="780"/>
      <c r="NGD41" s="780"/>
      <c r="NGE41" s="780"/>
      <c r="NGF41" s="780"/>
      <c r="NGG41" s="780"/>
      <c r="NGH41" s="780"/>
      <c r="NGI41" s="780"/>
      <c r="NGJ41" s="780"/>
      <c r="NGK41" s="780"/>
      <c r="NGL41" s="780"/>
      <c r="NGM41" s="780"/>
      <c r="NGN41" s="780"/>
      <c r="NGO41" s="780"/>
      <c r="NGP41" s="780"/>
      <c r="NGQ41" s="780"/>
      <c r="NGR41" s="780"/>
      <c r="NGS41" s="780"/>
      <c r="NGT41" s="780"/>
      <c r="NGU41" s="780"/>
      <c r="NGV41" s="780"/>
      <c r="NGW41" s="780"/>
      <c r="NGX41" s="780"/>
      <c r="NGY41" s="780"/>
      <c r="NGZ41" s="780"/>
      <c r="NHA41" s="780"/>
      <c r="NHB41" s="780"/>
      <c r="NHC41" s="780"/>
      <c r="NHD41" s="780"/>
      <c r="NHE41" s="780"/>
      <c r="NHF41" s="780"/>
      <c r="NHG41" s="780"/>
      <c r="NHH41" s="780"/>
      <c r="NHI41" s="780"/>
      <c r="NHJ41" s="780"/>
      <c r="NHK41" s="780"/>
      <c r="NHL41" s="780"/>
      <c r="NHM41" s="780"/>
      <c r="NHN41" s="780"/>
      <c r="NHO41" s="780"/>
      <c r="NHP41" s="780"/>
      <c r="NHQ41" s="780"/>
      <c r="NHR41" s="780"/>
      <c r="NHS41" s="780"/>
      <c r="NHT41" s="780"/>
      <c r="NHU41" s="780"/>
      <c r="NHV41" s="780"/>
      <c r="NHW41" s="780"/>
      <c r="NHX41" s="780"/>
      <c r="NHY41" s="780"/>
      <c r="NHZ41" s="780"/>
      <c r="NIA41" s="780"/>
      <c r="NIB41" s="780"/>
      <c r="NIC41" s="780"/>
      <c r="NID41" s="780"/>
      <c r="NIE41" s="780"/>
      <c r="NIF41" s="780"/>
      <c r="NIG41" s="780"/>
      <c r="NIH41" s="780"/>
      <c r="NII41" s="780"/>
      <c r="NIJ41" s="780"/>
      <c r="NIK41" s="780"/>
      <c r="NIL41" s="780"/>
      <c r="NIM41" s="780"/>
      <c r="NIN41" s="780"/>
      <c r="NIO41" s="780"/>
      <c r="NIP41" s="780"/>
      <c r="NIQ41" s="780"/>
      <c r="NIR41" s="780"/>
      <c r="NIS41" s="780"/>
      <c r="NIT41" s="780"/>
      <c r="NIU41" s="780"/>
      <c r="NIV41" s="780"/>
      <c r="NIW41" s="780"/>
      <c r="NIX41" s="780"/>
      <c r="NIY41" s="780"/>
      <c r="NIZ41" s="780"/>
      <c r="NJA41" s="780"/>
      <c r="NJB41" s="780"/>
      <c r="NJC41" s="780"/>
      <c r="NJD41" s="780"/>
      <c r="NJE41" s="780"/>
      <c r="NJF41" s="780"/>
      <c r="NJG41" s="780"/>
      <c r="NJH41" s="780"/>
      <c r="NJI41" s="780"/>
      <c r="NJJ41" s="780"/>
      <c r="NJK41" s="780"/>
      <c r="NJL41" s="780"/>
      <c r="NJM41" s="780"/>
      <c r="NJN41" s="780"/>
      <c r="NJO41" s="780"/>
      <c r="NJP41" s="780"/>
      <c r="NJQ41" s="780"/>
      <c r="NJR41" s="780"/>
      <c r="NJS41" s="780"/>
      <c r="NJT41" s="780"/>
      <c r="NJU41" s="780"/>
      <c r="NJV41" s="780"/>
      <c r="NJW41" s="780"/>
      <c r="NJX41" s="780"/>
      <c r="NJY41" s="780"/>
      <c r="NJZ41" s="780"/>
      <c r="NKA41" s="780"/>
      <c r="NKB41" s="780"/>
      <c r="NKC41" s="780"/>
      <c r="NKD41" s="780"/>
      <c r="NKE41" s="780"/>
      <c r="NKF41" s="780"/>
      <c r="NKG41" s="780"/>
      <c r="NKH41" s="780"/>
      <c r="NKI41" s="780"/>
      <c r="NKJ41" s="780"/>
      <c r="NKK41" s="780"/>
      <c r="NKL41" s="780"/>
      <c r="NKM41" s="780"/>
      <c r="NKN41" s="780"/>
      <c r="NKO41" s="780"/>
      <c r="NKP41" s="780"/>
      <c r="NKQ41" s="780"/>
      <c r="NKR41" s="780"/>
      <c r="NKS41" s="780"/>
      <c r="NKT41" s="780"/>
      <c r="NKU41" s="780"/>
      <c r="NKV41" s="780"/>
      <c r="NKW41" s="780"/>
      <c r="NKX41" s="780"/>
      <c r="NKY41" s="780"/>
      <c r="NKZ41" s="780"/>
      <c r="NLA41" s="780"/>
      <c r="NLB41" s="780"/>
      <c r="NLC41" s="780"/>
      <c r="NLD41" s="780"/>
      <c r="NLE41" s="780"/>
      <c r="NLF41" s="780"/>
      <c r="NLG41" s="780"/>
      <c r="NLH41" s="780"/>
      <c r="NLI41" s="780"/>
      <c r="NLJ41" s="780"/>
      <c r="NLK41" s="780"/>
      <c r="NLL41" s="780"/>
      <c r="NLM41" s="780"/>
      <c r="NLN41" s="780"/>
      <c r="NLO41" s="780"/>
      <c r="NLP41" s="780"/>
      <c r="NLQ41" s="780"/>
      <c r="NLR41" s="780"/>
      <c r="NLS41" s="780"/>
      <c r="NLT41" s="780"/>
      <c r="NLU41" s="780"/>
      <c r="NLV41" s="780"/>
      <c r="NLW41" s="780"/>
      <c r="NLX41" s="780"/>
      <c r="NLY41" s="780"/>
      <c r="NLZ41" s="780"/>
      <c r="NMA41" s="780"/>
      <c r="NMB41" s="780"/>
      <c r="NMC41" s="780"/>
      <c r="NMD41" s="780"/>
      <c r="NME41" s="780"/>
      <c r="NMF41" s="780"/>
      <c r="NMG41" s="780"/>
      <c r="NMH41" s="780"/>
      <c r="NMI41" s="780"/>
      <c r="NMJ41" s="780"/>
      <c r="NMK41" s="780"/>
      <c r="NML41" s="780"/>
      <c r="NMM41" s="780"/>
      <c r="NMN41" s="780"/>
      <c r="NMO41" s="780"/>
      <c r="NMP41" s="780"/>
      <c r="NMQ41" s="780"/>
      <c r="NMR41" s="780"/>
      <c r="NMS41" s="780"/>
      <c r="NMT41" s="780"/>
      <c r="NMU41" s="780"/>
      <c r="NMV41" s="780"/>
      <c r="NMW41" s="780"/>
      <c r="NMX41" s="780"/>
      <c r="NMY41" s="780"/>
      <c r="NMZ41" s="780"/>
      <c r="NNA41" s="780"/>
      <c r="NNB41" s="780"/>
      <c r="NNC41" s="780"/>
      <c r="NND41" s="780"/>
      <c r="NNE41" s="780"/>
      <c r="NNF41" s="780"/>
      <c r="NNG41" s="780"/>
      <c r="NNH41" s="780"/>
      <c r="NNI41" s="780"/>
      <c r="NNJ41" s="780"/>
      <c r="NNK41" s="780"/>
      <c r="NNL41" s="780"/>
      <c r="NNM41" s="780"/>
      <c r="NNN41" s="780"/>
      <c r="NNO41" s="780"/>
      <c r="NNP41" s="780"/>
      <c r="NNQ41" s="780"/>
      <c r="NNR41" s="780"/>
      <c r="NNS41" s="780"/>
      <c r="NNT41" s="780"/>
      <c r="NNU41" s="780"/>
      <c r="NNV41" s="780"/>
      <c r="NNW41" s="780"/>
      <c r="NNX41" s="780"/>
      <c r="NNY41" s="780"/>
      <c r="NNZ41" s="780"/>
      <c r="NOA41" s="780"/>
      <c r="NOB41" s="780"/>
      <c r="NOC41" s="780"/>
      <c r="NOD41" s="780"/>
      <c r="NOE41" s="780"/>
      <c r="NOF41" s="780"/>
      <c r="NOG41" s="780"/>
      <c r="NOH41" s="780"/>
      <c r="NOI41" s="780"/>
      <c r="NOJ41" s="780"/>
      <c r="NOK41" s="780"/>
      <c r="NOL41" s="780"/>
      <c r="NOM41" s="780"/>
      <c r="NON41" s="780"/>
      <c r="NOO41" s="780"/>
      <c r="NOP41" s="780"/>
      <c r="NOQ41" s="780"/>
      <c r="NOR41" s="780"/>
      <c r="NOS41" s="780"/>
      <c r="NOT41" s="780"/>
      <c r="NOU41" s="780"/>
      <c r="NOV41" s="780"/>
      <c r="NOW41" s="780"/>
      <c r="NOX41" s="780"/>
      <c r="NOY41" s="780"/>
      <c r="NOZ41" s="780"/>
      <c r="NPA41" s="780"/>
      <c r="NPB41" s="780"/>
      <c r="NPC41" s="780"/>
      <c r="NPD41" s="780"/>
      <c r="NPE41" s="780"/>
      <c r="NPF41" s="780"/>
      <c r="NPG41" s="780"/>
      <c r="NPH41" s="780"/>
      <c r="NPI41" s="780"/>
      <c r="NPJ41" s="780"/>
      <c r="NPK41" s="780"/>
      <c r="NPL41" s="780"/>
      <c r="NPM41" s="780"/>
      <c r="NPN41" s="780"/>
      <c r="NPO41" s="780"/>
      <c r="NPP41" s="780"/>
      <c r="NPQ41" s="780"/>
      <c r="NPR41" s="780"/>
      <c r="NPS41" s="780"/>
      <c r="NPT41" s="780"/>
      <c r="NPU41" s="780"/>
      <c r="NPV41" s="780"/>
      <c r="NPW41" s="780"/>
      <c r="NPX41" s="780"/>
      <c r="NPY41" s="780"/>
      <c r="NPZ41" s="780"/>
      <c r="NQA41" s="780"/>
      <c r="NQB41" s="780"/>
      <c r="NQC41" s="780"/>
      <c r="NQD41" s="780"/>
      <c r="NQE41" s="780"/>
      <c r="NQF41" s="780"/>
      <c r="NQG41" s="780"/>
      <c r="NQH41" s="780"/>
      <c r="NQI41" s="780"/>
      <c r="NQJ41" s="780"/>
      <c r="NQK41" s="780"/>
      <c r="NQL41" s="780"/>
      <c r="NQM41" s="780"/>
      <c r="NQN41" s="780"/>
      <c r="NQO41" s="780"/>
      <c r="NQP41" s="780"/>
      <c r="NQQ41" s="780"/>
      <c r="NQR41" s="780"/>
      <c r="NQS41" s="780"/>
      <c r="NQT41" s="780"/>
      <c r="NQU41" s="780"/>
      <c r="NQV41" s="780"/>
      <c r="NQW41" s="780"/>
      <c r="NQX41" s="780"/>
      <c r="NQY41" s="780"/>
      <c r="NQZ41" s="780"/>
      <c r="NRA41" s="780"/>
      <c r="NRB41" s="780"/>
      <c r="NRC41" s="780"/>
      <c r="NRD41" s="780"/>
      <c r="NRE41" s="780"/>
      <c r="NRF41" s="780"/>
      <c r="NRG41" s="780"/>
      <c r="NRH41" s="780"/>
      <c r="NRI41" s="780"/>
      <c r="NRJ41" s="780"/>
      <c r="NRK41" s="780"/>
      <c r="NRL41" s="780"/>
      <c r="NRM41" s="780"/>
      <c r="NRN41" s="780"/>
      <c r="NRO41" s="780"/>
      <c r="NRP41" s="780"/>
      <c r="NRQ41" s="780"/>
      <c r="NRR41" s="780"/>
      <c r="NRS41" s="780"/>
      <c r="NRT41" s="780"/>
      <c r="NRU41" s="780"/>
      <c r="NRV41" s="780"/>
      <c r="NRW41" s="780"/>
      <c r="NRX41" s="780"/>
      <c r="NRY41" s="780"/>
      <c r="NRZ41" s="780"/>
      <c r="NSA41" s="780"/>
      <c r="NSB41" s="780"/>
      <c r="NSC41" s="780"/>
      <c r="NSD41" s="780"/>
      <c r="NSE41" s="780"/>
      <c r="NSF41" s="780"/>
      <c r="NSG41" s="780"/>
      <c r="NSH41" s="780"/>
      <c r="NSI41" s="780"/>
      <c r="NSJ41" s="780"/>
      <c r="NSK41" s="780"/>
      <c r="NSL41" s="780"/>
      <c r="NSM41" s="780"/>
      <c r="NSN41" s="780"/>
      <c r="NSO41" s="780"/>
      <c r="NSP41" s="780"/>
      <c r="NSQ41" s="780"/>
      <c r="NSR41" s="780"/>
      <c r="NSS41" s="780"/>
      <c r="NST41" s="780"/>
      <c r="NSU41" s="780"/>
      <c r="NSV41" s="780"/>
      <c r="NSW41" s="780"/>
      <c r="NSX41" s="780"/>
      <c r="NSY41" s="780"/>
      <c r="NSZ41" s="780"/>
      <c r="NTA41" s="780"/>
      <c r="NTB41" s="780"/>
      <c r="NTC41" s="780"/>
      <c r="NTD41" s="780"/>
      <c r="NTE41" s="780"/>
      <c r="NTF41" s="780"/>
      <c r="NTG41" s="780"/>
      <c r="NTH41" s="780"/>
      <c r="NTI41" s="780"/>
      <c r="NTJ41" s="780"/>
      <c r="NTK41" s="780"/>
      <c r="NTL41" s="780"/>
      <c r="NTM41" s="780"/>
      <c r="NTN41" s="780"/>
      <c r="NTO41" s="780"/>
      <c r="NTP41" s="780"/>
      <c r="NTQ41" s="780"/>
      <c r="NTR41" s="780"/>
      <c r="NTS41" s="780"/>
      <c r="NTT41" s="780"/>
      <c r="NTU41" s="780"/>
      <c r="NTV41" s="780"/>
      <c r="NTW41" s="780"/>
      <c r="NTX41" s="780"/>
      <c r="NTY41" s="780"/>
      <c r="NTZ41" s="780"/>
      <c r="NUA41" s="780"/>
      <c r="NUB41" s="780"/>
      <c r="NUC41" s="780"/>
      <c r="NUD41" s="780"/>
      <c r="NUE41" s="780"/>
      <c r="NUF41" s="780"/>
      <c r="NUG41" s="780"/>
      <c r="NUH41" s="780"/>
      <c r="NUI41" s="780"/>
      <c r="NUJ41" s="780"/>
      <c r="NUK41" s="780"/>
      <c r="NUL41" s="780"/>
      <c r="NUM41" s="780"/>
      <c r="NUN41" s="780"/>
      <c r="NUO41" s="780"/>
      <c r="NUP41" s="780"/>
      <c r="NUQ41" s="780"/>
      <c r="NUR41" s="780"/>
      <c r="NUS41" s="780"/>
      <c r="NUT41" s="780"/>
      <c r="NUU41" s="780"/>
      <c r="NUV41" s="780"/>
      <c r="NUW41" s="780"/>
      <c r="NUX41" s="780"/>
      <c r="NUY41" s="780"/>
      <c r="NUZ41" s="780"/>
      <c r="NVA41" s="780"/>
      <c r="NVB41" s="780"/>
      <c r="NVC41" s="780"/>
      <c r="NVD41" s="780"/>
      <c r="NVE41" s="780"/>
      <c r="NVF41" s="780"/>
      <c r="NVG41" s="780"/>
      <c r="NVH41" s="780"/>
      <c r="NVI41" s="780"/>
      <c r="NVJ41" s="780"/>
      <c r="NVK41" s="780"/>
      <c r="NVL41" s="780"/>
      <c r="NVM41" s="780"/>
      <c r="NVN41" s="780"/>
      <c r="NVO41" s="780"/>
      <c r="NVP41" s="780"/>
      <c r="NVQ41" s="780"/>
      <c r="NVR41" s="780"/>
      <c r="NVS41" s="780"/>
      <c r="NVT41" s="780"/>
      <c r="NVU41" s="780"/>
      <c r="NVV41" s="780"/>
      <c r="NVW41" s="780"/>
      <c r="NVX41" s="780"/>
      <c r="NVY41" s="780"/>
      <c r="NVZ41" s="780"/>
      <c r="NWA41" s="780"/>
      <c r="NWB41" s="780"/>
      <c r="NWC41" s="780"/>
      <c r="NWD41" s="780"/>
      <c r="NWE41" s="780"/>
      <c r="NWF41" s="780"/>
      <c r="NWG41" s="780"/>
      <c r="NWH41" s="780"/>
      <c r="NWI41" s="780"/>
      <c r="NWJ41" s="780"/>
      <c r="NWK41" s="780"/>
      <c r="NWL41" s="780"/>
      <c r="NWM41" s="780"/>
      <c r="NWN41" s="780"/>
      <c r="NWO41" s="780"/>
      <c r="NWP41" s="780"/>
      <c r="NWQ41" s="780"/>
      <c r="NWR41" s="780"/>
      <c r="NWS41" s="780"/>
      <c r="NWT41" s="780"/>
      <c r="NWU41" s="780"/>
      <c r="NWV41" s="780"/>
      <c r="NWW41" s="780"/>
      <c r="NWX41" s="780"/>
      <c r="NWY41" s="780"/>
      <c r="NWZ41" s="780"/>
      <c r="NXA41" s="780"/>
      <c r="NXB41" s="780"/>
      <c r="NXC41" s="780"/>
      <c r="NXD41" s="780"/>
      <c r="NXE41" s="780"/>
      <c r="NXF41" s="780"/>
      <c r="NXG41" s="780"/>
      <c r="NXH41" s="780"/>
      <c r="NXI41" s="780"/>
      <c r="NXJ41" s="780"/>
      <c r="NXK41" s="780"/>
      <c r="NXL41" s="780"/>
      <c r="NXM41" s="780"/>
      <c r="NXN41" s="780"/>
      <c r="NXO41" s="780"/>
      <c r="NXP41" s="780"/>
      <c r="NXQ41" s="780"/>
      <c r="NXR41" s="780"/>
      <c r="NXS41" s="780"/>
      <c r="NXT41" s="780"/>
      <c r="NXU41" s="780"/>
      <c r="NXV41" s="780"/>
      <c r="NXW41" s="780"/>
      <c r="NXX41" s="780"/>
      <c r="NXY41" s="780"/>
      <c r="NXZ41" s="780"/>
      <c r="NYA41" s="780"/>
      <c r="NYB41" s="780"/>
      <c r="NYC41" s="780"/>
      <c r="NYD41" s="780"/>
      <c r="NYE41" s="780"/>
      <c r="NYF41" s="780"/>
      <c r="NYG41" s="780"/>
      <c r="NYH41" s="780"/>
      <c r="NYI41" s="780"/>
      <c r="NYJ41" s="780"/>
      <c r="NYK41" s="780"/>
      <c r="NYL41" s="780"/>
      <c r="NYM41" s="780"/>
      <c r="NYN41" s="780"/>
      <c r="NYO41" s="780"/>
      <c r="NYP41" s="780"/>
      <c r="NYQ41" s="780"/>
      <c r="NYR41" s="780"/>
      <c r="NYS41" s="780"/>
      <c r="NYT41" s="780"/>
      <c r="NYU41" s="780"/>
      <c r="NYV41" s="780"/>
      <c r="NYW41" s="780"/>
      <c r="NYX41" s="780"/>
      <c r="NYY41" s="780"/>
      <c r="NYZ41" s="780"/>
      <c r="NZA41" s="780"/>
      <c r="NZB41" s="780"/>
      <c r="NZC41" s="780"/>
      <c r="NZD41" s="780"/>
      <c r="NZE41" s="780"/>
      <c r="NZF41" s="780"/>
      <c r="NZG41" s="780"/>
      <c r="NZH41" s="780"/>
      <c r="NZI41" s="780"/>
      <c r="NZJ41" s="780"/>
      <c r="NZK41" s="780"/>
      <c r="NZL41" s="780"/>
      <c r="NZM41" s="780"/>
      <c r="NZN41" s="780"/>
      <c r="NZO41" s="780"/>
      <c r="NZP41" s="780"/>
      <c r="NZQ41" s="780"/>
      <c r="NZR41" s="780"/>
      <c r="NZS41" s="780"/>
      <c r="NZT41" s="780"/>
      <c r="NZU41" s="780"/>
      <c r="NZV41" s="780"/>
      <c r="NZW41" s="780"/>
      <c r="NZX41" s="780"/>
      <c r="NZY41" s="780"/>
      <c r="NZZ41" s="780"/>
      <c r="OAA41" s="780"/>
      <c r="OAB41" s="780"/>
      <c r="OAC41" s="780"/>
      <c r="OAD41" s="780"/>
      <c r="OAE41" s="780"/>
      <c r="OAF41" s="780"/>
      <c r="OAG41" s="780"/>
      <c r="OAH41" s="780"/>
      <c r="OAI41" s="780"/>
      <c r="OAJ41" s="780"/>
      <c r="OAK41" s="780"/>
      <c r="OAL41" s="780"/>
      <c r="OAM41" s="780"/>
      <c r="OAN41" s="780"/>
      <c r="OAO41" s="780"/>
      <c r="OAP41" s="780"/>
      <c r="OAQ41" s="780"/>
      <c r="OAR41" s="780"/>
      <c r="OAS41" s="780"/>
      <c r="OAT41" s="780"/>
      <c r="OAU41" s="780"/>
      <c r="OAV41" s="780"/>
      <c r="OAW41" s="780"/>
      <c r="OAX41" s="780"/>
      <c r="OAY41" s="780"/>
      <c r="OAZ41" s="780"/>
      <c r="OBA41" s="780"/>
      <c r="OBB41" s="780"/>
      <c r="OBC41" s="780"/>
      <c r="OBD41" s="780"/>
      <c r="OBE41" s="780"/>
      <c r="OBF41" s="780"/>
      <c r="OBG41" s="780"/>
      <c r="OBH41" s="780"/>
      <c r="OBI41" s="780"/>
      <c r="OBJ41" s="780"/>
      <c r="OBK41" s="780"/>
      <c r="OBL41" s="780"/>
      <c r="OBM41" s="780"/>
      <c r="OBN41" s="780"/>
      <c r="OBO41" s="780"/>
      <c r="OBP41" s="780"/>
      <c r="OBQ41" s="780"/>
      <c r="OBR41" s="780"/>
      <c r="OBS41" s="780"/>
      <c r="OBT41" s="780"/>
      <c r="OBU41" s="780"/>
      <c r="OBV41" s="780"/>
      <c r="OBW41" s="780"/>
      <c r="OBX41" s="780"/>
      <c r="OBY41" s="780"/>
      <c r="OBZ41" s="780"/>
      <c r="OCA41" s="780"/>
      <c r="OCB41" s="780"/>
      <c r="OCC41" s="780"/>
      <c r="OCD41" s="780"/>
      <c r="OCE41" s="780"/>
      <c r="OCF41" s="780"/>
      <c r="OCG41" s="780"/>
      <c r="OCH41" s="780"/>
      <c r="OCI41" s="780"/>
      <c r="OCJ41" s="780"/>
      <c r="OCK41" s="780"/>
      <c r="OCL41" s="780"/>
      <c r="OCM41" s="780"/>
      <c r="OCN41" s="780"/>
      <c r="OCO41" s="780"/>
      <c r="OCP41" s="780"/>
      <c r="OCQ41" s="780"/>
      <c r="OCR41" s="780"/>
      <c r="OCS41" s="780"/>
      <c r="OCT41" s="780"/>
      <c r="OCU41" s="780"/>
      <c r="OCV41" s="780"/>
      <c r="OCW41" s="780"/>
      <c r="OCX41" s="780"/>
      <c r="OCY41" s="780"/>
      <c r="OCZ41" s="780"/>
      <c r="ODA41" s="780"/>
      <c r="ODB41" s="780"/>
      <c r="ODC41" s="780"/>
      <c r="ODD41" s="780"/>
      <c r="ODE41" s="780"/>
      <c r="ODF41" s="780"/>
      <c r="ODG41" s="780"/>
      <c r="ODH41" s="780"/>
      <c r="ODI41" s="780"/>
      <c r="ODJ41" s="780"/>
      <c r="ODK41" s="780"/>
      <c r="ODL41" s="780"/>
      <c r="ODM41" s="780"/>
      <c r="ODN41" s="780"/>
      <c r="ODO41" s="780"/>
      <c r="ODP41" s="780"/>
      <c r="ODQ41" s="780"/>
      <c r="ODR41" s="780"/>
      <c r="ODS41" s="780"/>
      <c r="ODT41" s="780"/>
      <c r="ODU41" s="780"/>
      <c r="ODV41" s="780"/>
      <c r="ODW41" s="780"/>
      <c r="ODX41" s="780"/>
      <c r="ODY41" s="780"/>
      <c r="ODZ41" s="780"/>
      <c r="OEA41" s="780"/>
      <c r="OEB41" s="780"/>
      <c r="OEC41" s="780"/>
      <c r="OED41" s="780"/>
      <c r="OEE41" s="780"/>
      <c r="OEF41" s="780"/>
      <c r="OEG41" s="780"/>
      <c r="OEH41" s="780"/>
      <c r="OEI41" s="780"/>
      <c r="OEJ41" s="780"/>
      <c r="OEK41" s="780"/>
      <c r="OEL41" s="780"/>
      <c r="OEM41" s="780"/>
      <c r="OEN41" s="780"/>
      <c r="OEO41" s="780"/>
      <c r="OEP41" s="780"/>
      <c r="OEQ41" s="780"/>
      <c r="OER41" s="780"/>
      <c r="OES41" s="780"/>
      <c r="OET41" s="780"/>
      <c r="OEU41" s="780"/>
      <c r="OEV41" s="780"/>
      <c r="OEW41" s="780"/>
      <c r="OEX41" s="780"/>
      <c r="OEY41" s="780"/>
      <c r="OEZ41" s="780"/>
      <c r="OFA41" s="780"/>
      <c r="OFB41" s="780"/>
      <c r="OFC41" s="780"/>
      <c r="OFD41" s="780"/>
      <c r="OFE41" s="780"/>
      <c r="OFF41" s="780"/>
      <c r="OFG41" s="780"/>
      <c r="OFH41" s="780"/>
      <c r="OFI41" s="780"/>
      <c r="OFJ41" s="780"/>
      <c r="OFK41" s="780"/>
      <c r="OFL41" s="780"/>
      <c r="OFM41" s="780"/>
      <c r="OFN41" s="780"/>
      <c r="OFO41" s="780"/>
      <c r="OFP41" s="780"/>
      <c r="OFQ41" s="780"/>
      <c r="OFR41" s="780"/>
      <c r="OFS41" s="780"/>
      <c r="OFT41" s="780"/>
      <c r="OFU41" s="780"/>
      <c r="OFV41" s="780"/>
      <c r="OFW41" s="780"/>
      <c r="OFX41" s="780"/>
      <c r="OFY41" s="780"/>
      <c r="OFZ41" s="780"/>
      <c r="OGA41" s="780"/>
      <c r="OGB41" s="780"/>
      <c r="OGC41" s="780"/>
      <c r="OGD41" s="780"/>
      <c r="OGE41" s="780"/>
      <c r="OGF41" s="780"/>
      <c r="OGG41" s="780"/>
      <c r="OGH41" s="780"/>
      <c r="OGI41" s="780"/>
      <c r="OGJ41" s="780"/>
      <c r="OGK41" s="780"/>
      <c r="OGL41" s="780"/>
      <c r="OGM41" s="780"/>
      <c r="OGN41" s="780"/>
      <c r="OGO41" s="780"/>
      <c r="OGP41" s="780"/>
      <c r="OGQ41" s="780"/>
      <c r="OGR41" s="780"/>
      <c r="OGS41" s="780"/>
      <c r="OGT41" s="780"/>
      <c r="OGU41" s="780"/>
      <c r="OGV41" s="780"/>
      <c r="OGW41" s="780"/>
      <c r="OGX41" s="780"/>
      <c r="OGY41" s="780"/>
      <c r="OGZ41" s="780"/>
      <c r="OHA41" s="780"/>
      <c r="OHB41" s="780"/>
      <c r="OHC41" s="780"/>
      <c r="OHD41" s="780"/>
      <c r="OHE41" s="780"/>
      <c r="OHF41" s="780"/>
      <c r="OHG41" s="780"/>
      <c r="OHH41" s="780"/>
      <c r="OHI41" s="780"/>
      <c r="OHJ41" s="780"/>
      <c r="OHK41" s="780"/>
      <c r="OHL41" s="780"/>
      <c r="OHM41" s="780"/>
      <c r="OHN41" s="780"/>
      <c r="OHO41" s="780"/>
      <c r="OHP41" s="780"/>
      <c r="OHQ41" s="780"/>
      <c r="OHR41" s="780"/>
      <c r="OHS41" s="780"/>
      <c r="OHT41" s="780"/>
      <c r="OHU41" s="780"/>
      <c r="OHV41" s="780"/>
      <c r="OHW41" s="780"/>
      <c r="OHX41" s="780"/>
      <c r="OHY41" s="780"/>
      <c r="OHZ41" s="780"/>
      <c r="OIA41" s="780"/>
      <c r="OIB41" s="780"/>
      <c r="OIC41" s="780"/>
      <c r="OID41" s="780"/>
      <c r="OIE41" s="780"/>
      <c r="OIF41" s="780"/>
      <c r="OIG41" s="780"/>
      <c r="OIH41" s="780"/>
      <c r="OII41" s="780"/>
      <c r="OIJ41" s="780"/>
      <c r="OIK41" s="780"/>
      <c r="OIL41" s="780"/>
      <c r="OIM41" s="780"/>
      <c r="OIN41" s="780"/>
      <c r="OIO41" s="780"/>
      <c r="OIP41" s="780"/>
      <c r="OIQ41" s="780"/>
      <c r="OIR41" s="780"/>
      <c r="OIS41" s="780"/>
      <c r="OIT41" s="780"/>
      <c r="OIU41" s="780"/>
      <c r="OIV41" s="780"/>
      <c r="OIW41" s="780"/>
      <c r="OIX41" s="780"/>
      <c r="OIY41" s="780"/>
      <c r="OIZ41" s="780"/>
      <c r="OJA41" s="780"/>
      <c r="OJB41" s="780"/>
      <c r="OJC41" s="780"/>
      <c r="OJD41" s="780"/>
      <c r="OJE41" s="780"/>
      <c r="OJF41" s="780"/>
      <c r="OJG41" s="780"/>
      <c r="OJH41" s="780"/>
      <c r="OJI41" s="780"/>
      <c r="OJJ41" s="780"/>
      <c r="OJK41" s="780"/>
      <c r="OJL41" s="780"/>
      <c r="OJM41" s="780"/>
      <c r="OJN41" s="780"/>
      <c r="OJO41" s="780"/>
      <c r="OJP41" s="780"/>
      <c r="OJQ41" s="780"/>
      <c r="OJR41" s="780"/>
      <c r="OJS41" s="780"/>
      <c r="OJT41" s="780"/>
      <c r="OJU41" s="780"/>
      <c r="OJV41" s="780"/>
      <c r="OJW41" s="780"/>
      <c r="OJX41" s="780"/>
      <c r="OJY41" s="780"/>
      <c r="OJZ41" s="780"/>
      <c r="OKA41" s="780"/>
      <c r="OKB41" s="780"/>
      <c r="OKC41" s="780"/>
      <c r="OKD41" s="780"/>
      <c r="OKE41" s="780"/>
      <c r="OKF41" s="780"/>
      <c r="OKG41" s="780"/>
      <c r="OKH41" s="780"/>
      <c r="OKI41" s="780"/>
      <c r="OKJ41" s="780"/>
      <c r="OKK41" s="780"/>
      <c r="OKL41" s="780"/>
      <c r="OKM41" s="780"/>
      <c r="OKN41" s="780"/>
      <c r="OKO41" s="780"/>
      <c r="OKP41" s="780"/>
      <c r="OKQ41" s="780"/>
      <c r="OKR41" s="780"/>
      <c r="OKS41" s="780"/>
      <c r="OKT41" s="780"/>
      <c r="OKU41" s="780"/>
      <c r="OKV41" s="780"/>
      <c r="OKW41" s="780"/>
      <c r="OKX41" s="780"/>
      <c r="OKY41" s="780"/>
      <c r="OKZ41" s="780"/>
      <c r="OLA41" s="780"/>
      <c r="OLB41" s="780"/>
      <c r="OLC41" s="780"/>
      <c r="OLD41" s="780"/>
      <c r="OLE41" s="780"/>
      <c r="OLF41" s="780"/>
      <c r="OLG41" s="780"/>
      <c r="OLH41" s="780"/>
      <c r="OLI41" s="780"/>
      <c r="OLJ41" s="780"/>
      <c r="OLK41" s="780"/>
      <c r="OLL41" s="780"/>
      <c r="OLM41" s="780"/>
      <c r="OLN41" s="780"/>
      <c r="OLO41" s="780"/>
      <c r="OLP41" s="780"/>
      <c r="OLQ41" s="780"/>
      <c r="OLR41" s="780"/>
      <c r="OLS41" s="780"/>
      <c r="OLT41" s="780"/>
      <c r="OLU41" s="780"/>
      <c r="OLV41" s="780"/>
      <c r="OLW41" s="780"/>
      <c r="OLX41" s="780"/>
      <c r="OLY41" s="780"/>
      <c r="OLZ41" s="780"/>
      <c r="OMA41" s="780"/>
      <c r="OMB41" s="780"/>
      <c r="OMC41" s="780"/>
      <c r="OMD41" s="780"/>
      <c r="OME41" s="780"/>
      <c r="OMF41" s="780"/>
      <c r="OMG41" s="780"/>
      <c r="OMH41" s="780"/>
      <c r="OMI41" s="780"/>
      <c r="OMJ41" s="780"/>
      <c r="OMK41" s="780"/>
      <c r="OML41" s="780"/>
      <c r="OMM41" s="780"/>
      <c r="OMN41" s="780"/>
      <c r="OMO41" s="780"/>
      <c r="OMP41" s="780"/>
      <c r="OMQ41" s="780"/>
      <c r="OMR41" s="780"/>
      <c r="OMS41" s="780"/>
      <c r="OMT41" s="780"/>
      <c r="OMU41" s="780"/>
      <c r="OMV41" s="780"/>
      <c r="OMW41" s="780"/>
      <c r="OMX41" s="780"/>
      <c r="OMY41" s="780"/>
      <c r="OMZ41" s="780"/>
      <c r="ONA41" s="780"/>
      <c r="ONB41" s="780"/>
      <c r="ONC41" s="780"/>
      <c r="OND41" s="780"/>
      <c r="ONE41" s="780"/>
      <c r="ONF41" s="780"/>
      <c r="ONG41" s="780"/>
      <c r="ONH41" s="780"/>
      <c r="ONI41" s="780"/>
      <c r="ONJ41" s="780"/>
      <c r="ONK41" s="780"/>
      <c r="ONL41" s="780"/>
      <c r="ONM41" s="780"/>
      <c r="ONN41" s="780"/>
      <c r="ONO41" s="780"/>
      <c r="ONP41" s="780"/>
      <c r="ONQ41" s="780"/>
      <c r="ONR41" s="780"/>
      <c r="ONS41" s="780"/>
      <c r="ONT41" s="780"/>
      <c r="ONU41" s="780"/>
      <c r="ONV41" s="780"/>
      <c r="ONW41" s="780"/>
      <c r="ONX41" s="780"/>
      <c r="ONY41" s="780"/>
      <c r="ONZ41" s="780"/>
      <c r="OOA41" s="780"/>
      <c r="OOB41" s="780"/>
      <c r="OOC41" s="780"/>
      <c r="OOD41" s="780"/>
      <c r="OOE41" s="780"/>
      <c r="OOF41" s="780"/>
      <c r="OOG41" s="780"/>
      <c r="OOH41" s="780"/>
      <c r="OOI41" s="780"/>
      <c r="OOJ41" s="780"/>
      <c r="OOK41" s="780"/>
      <c r="OOL41" s="780"/>
      <c r="OOM41" s="780"/>
      <c r="OON41" s="780"/>
      <c r="OOO41" s="780"/>
      <c r="OOP41" s="780"/>
      <c r="OOQ41" s="780"/>
      <c r="OOR41" s="780"/>
      <c r="OOS41" s="780"/>
      <c r="OOT41" s="780"/>
      <c r="OOU41" s="780"/>
      <c r="OOV41" s="780"/>
      <c r="OOW41" s="780"/>
      <c r="OOX41" s="780"/>
      <c r="OOY41" s="780"/>
      <c r="OOZ41" s="780"/>
      <c r="OPA41" s="780"/>
      <c r="OPB41" s="780"/>
      <c r="OPC41" s="780"/>
      <c r="OPD41" s="780"/>
      <c r="OPE41" s="780"/>
      <c r="OPF41" s="780"/>
      <c r="OPG41" s="780"/>
      <c r="OPH41" s="780"/>
      <c r="OPI41" s="780"/>
      <c r="OPJ41" s="780"/>
      <c r="OPK41" s="780"/>
      <c r="OPL41" s="780"/>
      <c r="OPM41" s="780"/>
      <c r="OPN41" s="780"/>
      <c r="OPO41" s="780"/>
      <c r="OPP41" s="780"/>
      <c r="OPQ41" s="780"/>
      <c r="OPR41" s="780"/>
      <c r="OPS41" s="780"/>
      <c r="OPT41" s="780"/>
      <c r="OPU41" s="780"/>
      <c r="OPV41" s="780"/>
      <c r="OPW41" s="780"/>
      <c r="OPX41" s="780"/>
      <c r="OPY41" s="780"/>
      <c r="OPZ41" s="780"/>
      <c r="OQA41" s="780"/>
      <c r="OQB41" s="780"/>
      <c r="OQC41" s="780"/>
      <c r="OQD41" s="780"/>
      <c r="OQE41" s="780"/>
      <c r="OQF41" s="780"/>
      <c r="OQG41" s="780"/>
      <c r="OQH41" s="780"/>
      <c r="OQI41" s="780"/>
      <c r="OQJ41" s="780"/>
      <c r="OQK41" s="780"/>
      <c r="OQL41" s="780"/>
      <c r="OQM41" s="780"/>
      <c r="OQN41" s="780"/>
      <c r="OQO41" s="780"/>
      <c r="OQP41" s="780"/>
      <c r="OQQ41" s="780"/>
      <c r="OQR41" s="780"/>
      <c r="OQS41" s="780"/>
      <c r="OQT41" s="780"/>
      <c r="OQU41" s="780"/>
      <c r="OQV41" s="780"/>
      <c r="OQW41" s="780"/>
      <c r="OQX41" s="780"/>
      <c r="OQY41" s="780"/>
      <c r="OQZ41" s="780"/>
      <c r="ORA41" s="780"/>
      <c r="ORB41" s="780"/>
      <c r="ORC41" s="780"/>
      <c r="ORD41" s="780"/>
      <c r="ORE41" s="780"/>
      <c r="ORF41" s="780"/>
      <c r="ORG41" s="780"/>
      <c r="ORH41" s="780"/>
      <c r="ORI41" s="780"/>
      <c r="ORJ41" s="780"/>
      <c r="ORK41" s="780"/>
      <c r="ORL41" s="780"/>
      <c r="ORM41" s="780"/>
      <c r="ORN41" s="780"/>
      <c r="ORO41" s="780"/>
      <c r="ORP41" s="780"/>
      <c r="ORQ41" s="780"/>
      <c r="ORR41" s="780"/>
      <c r="ORS41" s="780"/>
      <c r="ORT41" s="780"/>
      <c r="ORU41" s="780"/>
      <c r="ORV41" s="780"/>
      <c r="ORW41" s="780"/>
      <c r="ORX41" s="780"/>
      <c r="ORY41" s="780"/>
      <c r="ORZ41" s="780"/>
      <c r="OSA41" s="780"/>
      <c r="OSB41" s="780"/>
      <c r="OSC41" s="780"/>
      <c r="OSD41" s="780"/>
      <c r="OSE41" s="780"/>
      <c r="OSF41" s="780"/>
      <c r="OSG41" s="780"/>
      <c r="OSH41" s="780"/>
      <c r="OSI41" s="780"/>
      <c r="OSJ41" s="780"/>
      <c r="OSK41" s="780"/>
      <c r="OSL41" s="780"/>
      <c r="OSM41" s="780"/>
      <c r="OSN41" s="780"/>
      <c r="OSO41" s="780"/>
      <c r="OSP41" s="780"/>
      <c r="OSQ41" s="780"/>
      <c r="OSR41" s="780"/>
      <c r="OSS41" s="780"/>
      <c r="OST41" s="780"/>
      <c r="OSU41" s="780"/>
      <c r="OSV41" s="780"/>
      <c r="OSW41" s="780"/>
      <c r="OSX41" s="780"/>
      <c r="OSY41" s="780"/>
      <c r="OSZ41" s="780"/>
      <c r="OTA41" s="780"/>
      <c r="OTB41" s="780"/>
      <c r="OTC41" s="780"/>
      <c r="OTD41" s="780"/>
      <c r="OTE41" s="780"/>
      <c r="OTF41" s="780"/>
      <c r="OTG41" s="780"/>
      <c r="OTH41" s="780"/>
      <c r="OTI41" s="780"/>
      <c r="OTJ41" s="780"/>
      <c r="OTK41" s="780"/>
      <c r="OTL41" s="780"/>
      <c r="OTM41" s="780"/>
      <c r="OTN41" s="780"/>
      <c r="OTO41" s="780"/>
      <c r="OTP41" s="780"/>
      <c r="OTQ41" s="780"/>
      <c r="OTR41" s="780"/>
      <c r="OTS41" s="780"/>
      <c r="OTT41" s="780"/>
      <c r="OTU41" s="780"/>
      <c r="OTV41" s="780"/>
      <c r="OTW41" s="780"/>
      <c r="OTX41" s="780"/>
      <c r="OTY41" s="780"/>
      <c r="OTZ41" s="780"/>
      <c r="OUA41" s="780"/>
      <c r="OUB41" s="780"/>
      <c r="OUC41" s="780"/>
      <c r="OUD41" s="780"/>
      <c r="OUE41" s="780"/>
      <c r="OUF41" s="780"/>
      <c r="OUG41" s="780"/>
      <c r="OUH41" s="780"/>
      <c r="OUI41" s="780"/>
      <c r="OUJ41" s="780"/>
      <c r="OUK41" s="780"/>
      <c r="OUL41" s="780"/>
      <c r="OUM41" s="780"/>
      <c r="OUN41" s="780"/>
      <c r="OUO41" s="780"/>
      <c r="OUP41" s="780"/>
      <c r="OUQ41" s="780"/>
      <c r="OUR41" s="780"/>
      <c r="OUS41" s="780"/>
      <c r="OUT41" s="780"/>
      <c r="OUU41" s="780"/>
      <c r="OUV41" s="780"/>
      <c r="OUW41" s="780"/>
      <c r="OUX41" s="780"/>
      <c r="OUY41" s="780"/>
      <c r="OUZ41" s="780"/>
      <c r="OVA41" s="780"/>
      <c r="OVB41" s="780"/>
      <c r="OVC41" s="780"/>
      <c r="OVD41" s="780"/>
      <c r="OVE41" s="780"/>
      <c r="OVF41" s="780"/>
      <c r="OVG41" s="780"/>
      <c r="OVH41" s="780"/>
      <c r="OVI41" s="780"/>
      <c r="OVJ41" s="780"/>
      <c r="OVK41" s="780"/>
      <c r="OVL41" s="780"/>
      <c r="OVM41" s="780"/>
      <c r="OVN41" s="780"/>
      <c r="OVO41" s="780"/>
      <c r="OVP41" s="780"/>
      <c r="OVQ41" s="780"/>
      <c r="OVR41" s="780"/>
      <c r="OVS41" s="780"/>
      <c r="OVT41" s="780"/>
      <c r="OVU41" s="780"/>
      <c r="OVV41" s="780"/>
      <c r="OVW41" s="780"/>
      <c r="OVX41" s="780"/>
      <c r="OVY41" s="780"/>
      <c r="OVZ41" s="780"/>
      <c r="OWA41" s="780"/>
      <c r="OWB41" s="780"/>
      <c r="OWC41" s="780"/>
      <c r="OWD41" s="780"/>
      <c r="OWE41" s="780"/>
      <c r="OWF41" s="780"/>
      <c r="OWG41" s="780"/>
      <c r="OWH41" s="780"/>
      <c r="OWI41" s="780"/>
      <c r="OWJ41" s="780"/>
      <c r="OWK41" s="780"/>
      <c r="OWL41" s="780"/>
      <c r="OWM41" s="780"/>
      <c r="OWN41" s="780"/>
      <c r="OWO41" s="780"/>
      <c r="OWP41" s="780"/>
      <c r="OWQ41" s="780"/>
      <c r="OWR41" s="780"/>
      <c r="OWS41" s="780"/>
      <c r="OWT41" s="780"/>
      <c r="OWU41" s="780"/>
      <c r="OWV41" s="780"/>
      <c r="OWW41" s="780"/>
      <c r="OWX41" s="780"/>
      <c r="OWY41" s="780"/>
      <c r="OWZ41" s="780"/>
      <c r="OXA41" s="780"/>
      <c r="OXB41" s="780"/>
      <c r="OXC41" s="780"/>
      <c r="OXD41" s="780"/>
      <c r="OXE41" s="780"/>
      <c r="OXF41" s="780"/>
      <c r="OXG41" s="780"/>
      <c r="OXH41" s="780"/>
      <c r="OXI41" s="780"/>
      <c r="OXJ41" s="780"/>
      <c r="OXK41" s="780"/>
      <c r="OXL41" s="780"/>
      <c r="OXM41" s="780"/>
      <c r="OXN41" s="780"/>
      <c r="OXO41" s="780"/>
      <c r="OXP41" s="780"/>
      <c r="OXQ41" s="780"/>
      <c r="OXR41" s="780"/>
      <c r="OXS41" s="780"/>
      <c r="OXT41" s="780"/>
      <c r="OXU41" s="780"/>
      <c r="OXV41" s="780"/>
      <c r="OXW41" s="780"/>
      <c r="OXX41" s="780"/>
      <c r="OXY41" s="780"/>
      <c r="OXZ41" s="780"/>
      <c r="OYA41" s="780"/>
      <c r="OYB41" s="780"/>
      <c r="OYC41" s="780"/>
      <c r="OYD41" s="780"/>
      <c r="OYE41" s="780"/>
      <c r="OYF41" s="780"/>
      <c r="OYG41" s="780"/>
      <c r="OYH41" s="780"/>
      <c r="OYI41" s="780"/>
      <c r="OYJ41" s="780"/>
      <c r="OYK41" s="780"/>
      <c r="OYL41" s="780"/>
      <c r="OYM41" s="780"/>
      <c r="OYN41" s="780"/>
      <c r="OYO41" s="780"/>
      <c r="OYP41" s="780"/>
      <c r="OYQ41" s="780"/>
      <c r="OYR41" s="780"/>
      <c r="OYS41" s="780"/>
      <c r="OYT41" s="780"/>
      <c r="OYU41" s="780"/>
      <c r="OYV41" s="780"/>
      <c r="OYW41" s="780"/>
      <c r="OYX41" s="780"/>
      <c r="OYY41" s="780"/>
      <c r="OYZ41" s="780"/>
      <c r="OZA41" s="780"/>
      <c r="OZB41" s="780"/>
      <c r="OZC41" s="780"/>
      <c r="OZD41" s="780"/>
      <c r="OZE41" s="780"/>
      <c r="OZF41" s="780"/>
      <c r="OZG41" s="780"/>
      <c r="OZH41" s="780"/>
      <c r="OZI41" s="780"/>
      <c r="OZJ41" s="780"/>
      <c r="OZK41" s="780"/>
      <c r="OZL41" s="780"/>
      <c r="OZM41" s="780"/>
      <c r="OZN41" s="780"/>
      <c r="OZO41" s="780"/>
      <c r="OZP41" s="780"/>
      <c r="OZQ41" s="780"/>
      <c r="OZR41" s="780"/>
      <c r="OZS41" s="780"/>
      <c r="OZT41" s="780"/>
      <c r="OZU41" s="780"/>
      <c r="OZV41" s="780"/>
      <c r="OZW41" s="780"/>
      <c r="OZX41" s="780"/>
      <c r="OZY41" s="780"/>
      <c r="OZZ41" s="780"/>
      <c r="PAA41" s="780"/>
      <c r="PAB41" s="780"/>
      <c r="PAC41" s="780"/>
      <c r="PAD41" s="780"/>
      <c r="PAE41" s="780"/>
      <c r="PAF41" s="780"/>
      <c r="PAG41" s="780"/>
      <c r="PAH41" s="780"/>
      <c r="PAI41" s="780"/>
      <c r="PAJ41" s="780"/>
      <c r="PAK41" s="780"/>
      <c r="PAL41" s="780"/>
      <c r="PAM41" s="780"/>
      <c r="PAN41" s="780"/>
      <c r="PAO41" s="780"/>
      <c r="PAP41" s="780"/>
      <c r="PAQ41" s="780"/>
      <c r="PAR41" s="780"/>
      <c r="PAS41" s="780"/>
      <c r="PAT41" s="780"/>
      <c r="PAU41" s="780"/>
      <c r="PAV41" s="780"/>
      <c r="PAW41" s="780"/>
      <c r="PAX41" s="780"/>
      <c r="PAY41" s="780"/>
      <c r="PAZ41" s="780"/>
      <c r="PBA41" s="780"/>
      <c r="PBB41" s="780"/>
      <c r="PBC41" s="780"/>
      <c r="PBD41" s="780"/>
      <c r="PBE41" s="780"/>
      <c r="PBF41" s="780"/>
      <c r="PBG41" s="780"/>
      <c r="PBH41" s="780"/>
      <c r="PBI41" s="780"/>
      <c r="PBJ41" s="780"/>
      <c r="PBK41" s="780"/>
      <c r="PBL41" s="780"/>
      <c r="PBM41" s="780"/>
      <c r="PBN41" s="780"/>
      <c r="PBO41" s="780"/>
      <c r="PBP41" s="780"/>
      <c r="PBQ41" s="780"/>
      <c r="PBR41" s="780"/>
      <c r="PBS41" s="780"/>
      <c r="PBT41" s="780"/>
      <c r="PBU41" s="780"/>
      <c r="PBV41" s="780"/>
      <c r="PBW41" s="780"/>
      <c r="PBX41" s="780"/>
      <c r="PBY41" s="780"/>
      <c r="PBZ41" s="780"/>
      <c r="PCA41" s="780"/>
      <c r="PCB41" s="780"/>
      <c r="PCC41" s="780"/>
      <c r="PCD41" s="780"/>
      <c r="PCE41" s="780"/>
      <c r="PCF41" s="780"/>
      <c r="PCG41" s="780"/>
      <c r="PCH41" s="780"/>
      <c r="PCI41" s="780"/>
      <c r="PCJ41" s="780"/>
      <c r="PCK41" s="780"/>
      <c r="PCL41" s="780"/>
      <c r="PCM41" s="780"/>
      <c r="PCN41" s="780"/>
      <c r="PCO41" s="780"/>
      <c r="PCP41" s="780"/>
      <c r="PCQ41" s="780"/>
      <c r="PCR41" s="780"/>
      <c r="PCS41" s="780"/>
      <c r="PCT41" s="780"/>
      <c r="PCU41" s="780"/>
      <c r="PCV41" s="780"/>
      <c r="PCW41" s="780"/>
      <c r="PCX41" s="780"/>
      <c r="PCY41" s="780"/>
      <c r="PCZ41" s="780"/>
      <c r="PDA41" s="780"/>
      <c r="PDB41" s="780"/>
      <c r="PDC41" s="780"/>
      <c r="PDD41" s="780"/>
      <c r="PDE41" s="780"/>
      <c r="PDF41" s="780"/>
      <c r="PDG41" s="780"/>
      <c r="PDH41" s="780"/>
      <c r="PDI41" s="780"/>
      <c r="PDJ41" s="780"/>
      <c r="PDK41" s="780"/>
      <c r="PDL41" s="780"/>
      <c r="PDM41" s="780"/>
      <c r="PDN41" s="780"/>
      <c r="PDO41" s="780"/>
      <c r="PDP41" s="780"/>
      <c r="PDQ41" s="780"/>
      <c r="PDR41" s="780"/>
      <c r="PDS41" s="780"/>
      <c r="PDT41" s="780"/>
      <c r="PDU41" s="780"/>
      <c r="PDV41" s="780"/>
      <c r="PDW41" s="780"/>
      <c r="PDX41" s="780"/>
      <c r="PDY41" s="780"/>
      <c r="PDZ41" s="780"/>
      <c r="PEA41" s="780"/>
      <c r="PEB41" s="780"/>
      <c r="PEC41" s="780"/>
      <c r="PED41" s="780"/>
      <c r="PEE41" s="780"/>
      <c r="PEF41" s="780"/>
      <c r="PEG41" s="780"/>
      <c r="PEH41" s="780"/>
      <c r="PEI41" s="780"/>
      <c r="PEJ41" s="780"/>
      <c r="PEK41" s="780"/>
      <c r="PEL41" s="780"/>
      <c r="PEM41" s="780"/>
      <c r="PEN41" s="780"/>
      <c r="PEO41" s="780"/>
      <c r="PEP41" s="780"/>
      <c r="PEQ41" s="780"/>
      <c r="PER41" s="780"/>
      <c r="PES41" s="780"/>
      <c r="PET41" s="780"/>
      <c r="PEU41" s="780"/>
      <c r="PEV41" s="780"/>
      <c r="PEW41" s="780"/>
      <c r="PEX41" s="780"/>
      <c r="PEY41" s="780"/>
      <c r="PEZ41" s="780"/>
      <c r="PFA41" s="780"/>
      <c r="PFB41" s="780"/>
      <c r="PFC41" s="780"/>
      <c r="PFD41" s="780"/>
      <c r="PFE41" s="780"/>
      <c r="PFF41" s="780"/>
      <c r="PFG41" s="780"/>
      <c r="PFH41" s="780"/>
      <c r="PFI41" s="780"/>
      <c r="PFJ41" s="780"/>
      <c r="PFK41" s="780"/>
      <c r="PFL41" s="780"/>
      <c r="PFM41" s="780"/>
      <c r="PFN41" s="780"/>
      <c r="PFO41" s="780"/>
      <c r="PFP41" s="780"/>
      <c r="PFQ41" s="780"/>
      <c r="PFR41" s="780"/>
      <c r="PFS41" s="780"/>
      <c r="PFT41" s="780"/>
      <c r="PFU41" s="780"/>
      <c r="PFV41" s="780"/>
      <c r="PFW41" s="780"/>
      <c r="PFX41" s="780"/>
      <c r="PFY41" s="780"/>
      <c r="PFZ41" s="780"/>
      <c r="PGA41" s="780"/>
      <c r="PGB41" s="780"/>
      <c r="PGC41" s="780"/>
      <c r="PGD41" s="780"/>
      <c r="PGE41" s="780"/>
      <c r="PGF41" s="780"/>
      <c r="PGG41" s="780"/>
      <c r="PGH41" s="780"/>
      <c r="PGI41" s="780"/>
      <c r="PGJ41" s="780"/>
      <c r="PGK41" s="780"/>
      <c r="PGL41" s="780"/>
      <c r="PGM41" s="780"/>
      <c r="PGN41" s="780"/>
      <c r="PGO41" s="780"/>
      <c r="PGP41" s="780"/>
      <c r="PGQ41" s="780"/>
      <c r="PGR41" s="780"/>
      <c r="PGS41" s="780"/>
      <c r="PGT41" s="780"/>
      <c r="PGU41" s="780"/>
      <c r="PGV41" s="780"/>
      <c r="PGW41" s="780"/>
      <c r="PGX41" s="780"/>
      <c r="PGY41" s="780"/>
      <c r="PGZ41" s="780"/>
      <c r="PHA41" s="780"/>
      <c r="PHB41" s="780"/>
      <c r="PHC41" s="780"/>
      <c r="PHD41" s="780"/>
      <c r="PHE41" s="780"/>
      <c r="PHF41" s="780"/>
      <c r="PHG41" s="780"/>
      <c r="PHH41" s="780"/>
      <c r="PHI41" s="780"/>
      <c r="PHJ41" s="780"/>
      <c r="PHK41" s="780"/>
      <c r="PHL41" s="780"/>
      <c r="PHM41" s="780"/>
      <c r="PHN41" s="780"/>
      <c r="PHO41" s="780"/>
      <c r="PHP41" s="780"/>
      <c r="PHQ41" s="780"/>
      <c r="PHR41" s="780"/>
      <c r="PHS41" s="780"/>
      <c r="PHT41" s="780"/>
      <c r="PHU41" s="780"/>
      <c r="PHV41" s="780"/>
      <c r="PHW41" s="780"/>
      <c r="PHX41" s="780"/>
      <c r="PHY41" s="780"/>
      <c r="PHZ41" s="780"/>
      <c r="PIA41" s="780"/>
      <c r="PIB41" s="780"/>
      <c r="PIC41" s="780"/>
      <c r="PID41" s="780"/>
      <c r="PIE41" s="780"/>
      <c r="PIF41" s="780"/>
      <c r="PIG41" s="780"/>
      <c r="PIH41" s="780"/>
      <c r="PII41" s="780"/>
      <c r="PIJ41" s="780"/>
      <c r="PIK41" s="780"/>
      <c r="PIL41" s="780"/>
      <c r="PIM41" s="780"/>
      <c r="PIN41" s="780"/>
      <c r="PIO41" s="780"/>
      <c r="PIP41" s="780"/>
      <c r="PIQ41" s="780"/>
      <c r="PIR41" s="780"/>
      <c r="PIS41" s="780"/>
      <c r="PIT41" s="780"/>
      <c r="PIU41" s="780"/>
      <c r="PIV41" s="780"/>
      <c r="PIW41" s="780"/>
      <c r="PIX41" s="780"/>
      <c r="PIY41" s="780"/>
      <c r="PIZ41" s="780"/>
      <c r="PJA41" s="780"/>
      <c r="PJB41" s="780"/>
      <c r="PJC41" s="780"/>
      <c r="PJD41" s="780"/>
      <c r="PJE41" s="780"/>
      <c r="PJF41" s="780"/>
      <c r="PJG41" s="780"/>
      <c r="PJH41" s="780"/>
      <c r="PJI41" s="780"/>
      <c r="PJJ41" s="780"/>
      <c r="PJK41" s="780"/>
      <c r="PJL41" s="780"/>
      <c r="PJM41" s="780"/>
      <c r="PJN41" s="780"/>
      <c r="PJO41" s="780"/>
      <c r="PJP41" s="780"/>
      <c r="PJQ41" s="780"/>
      <c r="PJR41" s="780"/>
      <c r="PJS41" s="780"/>
      <c r="PJT41" s="780"/>
      <c r="PJU41" s="780"/>
      <c r="PJV41" s="780"/>
      <c r="PJW41" s="780"/>
      <c r="PJX41" s="780"/>
      <c r="PJY41" s="780"/>
      <c r="PJZ41" s="780"/>
      <c r="PKA41" s="780"/>
      <c r="PKB41" s="780"/>
      <c r="PKC41" s="780"/>
      <c r="PKD41" s="780"/>
      <c r="PKE41" s="780"/>
      <c r="PKF41" s="780"/>
      <c r="PKG41" s="780"/>
      <c r="PKH41" s="780"/>
      <c r="PKI41" s="780"/>
      <c r="PKJ41" s="780"/>
      <c r="PKK41" s="780"/>
      <c r="PKL41" s="780"/>
      <c r="PKM41" s="780"/>
      <c r="PKN41" s="780"/>
      <c r="PKO41" s="780"/>
      <c r="PKP41" s="780"/>
      <c r="PKQ41" s="780"/>
      <c r="PKR41" s="780"/>
      <c r="PKS41" s="780"/>
      <c r="PKT41" s="780"/>
      <c r="PKU41" s="780"/>
      <c r="PKV41" s="780"/>
      <c r="PKW41" s="780"/>
      <c r="PKX41" s="780"/>
      <c r="PKY41" s="780"/>
      <c r="PKZ41" s="780"/>
      <c r="PLA41" s="780"/>
      <c r="PLB41" s="780"/>
      <c r="PLC41" s="780"/>
      <c r="PLD41" s="780"/>
      <c r="PLE41" s="780"/>
      <c r="PLF41" s="780"/>
      <c r="PLG41" s="780"/>
      <c r="PLH41" s="780"/>
      <c r="PLI41" s="780"/>
      <c r="PLJ41" s="780"/>
      <c r="PLK41" s="780"/>
      <c r="PLL41" s="780"/>
      <c r="PLM41" s="780"/>
      <c r="PLN41" s="780"/>
      <c r="PLO41" s="780"/>
      <c r="PLP41" s="780"/>
      <c r="PLQ41" s="780"/>
      <c r="PLR41" s="780"/>
      <c r="PLS41" s="780"/>
      <c r="PLT41" s="780"/>
      <c r="PLU41" s="780"/>
      <c r="PLV41" s="780"/>
      <c r="PLW41" s="780"/>
      <c r="PLX41" s="780"/>
      <c r="PLY41" s="780"/>
      <c r="PLZ41" s="780"/>
      <c r="PMA41" s="780"/>
      <c r="PMB41" s="780"/>
      <c r="PMC41" s="780"/>
      <c r="PMD41" s="780"/>
      <c r="PME41" s="780"/>
      <c r="PMF41" s="780"/>
      <c r="PMG41" s="780"/>
      <c r="PMH41" s="780"/>
      <c r="PMI41" s="780"/>
      <c r="PMJ41" s="780"/>
      <c r="PMK41" s="780"/>
      <c r="PML41" s="780"/>
      <c r="PMM41" s="780"/>
      <c r="PMN41" s="780"/>
      <c r="PMO41" s="780"/>
      <c r="PMP41" s="780"/>
      <c r="PMQ41" s="780"/>
      <c r="PMR41" s="780"/>
      <c r="PMS41" s="780"/>
      <c r="PMT41" s="780"/>
      <c r="PMU41" s="780"/>
      <c r="PMV41" s="780"/>
      <c r="PMW41" s="780"/>
      <c r="PMX41" s="780"/>
      <c r="PMY41" s="780"/>
      <c r="PMZ41" s="780"/>
      <c r="PNA41" s="780"/>
      <c r="PNB41" s="780"/>
      <c r="PNC41" s="780"/>
      <c r="PND41" s="780"/>
      <c r="PNE41" s="780"/>
      <c r="PNF41" s="780"/>
      <c r="PNG41" s="780"/>
      <c r="PNH41" s="780"/>
      <c r="PNI41" s="780"/>
      <c r="PNJ41" s="780"/>
      <c r="PNK41" s="780"/>
      <c r="PNL41" s="780"/>
      <c r="PNM41" s="780"/>
      <c r="PNN41" s="780"/>
      <c r="PNO41" s="780"/>
      <c r="PNP41" s="780"/>
      <c r="PNQ41" s="780"/>
      <c r="PNR41" s="780"/>
      <c r="PNS41" s="780"/>
      <c r="PNT41" s="780"/>
      <c r="PNU41" s="780"/>
      <c r="PNV41" s="780"/>
      <c r="PNW41" s="780"/>
      <c r="PNX41" s="780"/>
      <c r="PNY41" s="780"/>
      <c r="PNZ41" s="780"/>
      <c r="POA41" s="780"/>
      <c r="POB41" s="780"/>
      <c r="POC41" s="780"/>
      <c r="POD41" s="780"/>
      <c r="POE41" s="780"/>
      <c r="POF41" s="780"/>
      <c r="POG41" s="780"/>
      <c r="POH41" s="780"/>
      <c r="POI41" s="780"/>
      <c r="POJ41" s="780"/>
      <c r="POK41" s="780"/>
      <c r="POL41" s="780"/>
      <c r="POM41" s="780"/>
      <c r="PON41" s="780"/>
      <c r="POO41" s="780"/>
      <c r="POP41" s="780"/>
      <c r="POQ41" s="780"/>
      <c r="POR41" s="780"/>
      <c r="POS41" s="780"/>
      <c r="POT41" s="780"/>
      <c r="POU41" s="780"/>
      <c r="POV41" s="780"/>
      <c r="POW41" s="780"/>
      <c r="POX41" s="780"/>
      <c r="POY41" s="780"/>
      <c r="POZ41" s="780"/>
      <c r="PPA41" s="780"/>
      <c r="PPB41" s="780"/>
      <c r="PPC41" s="780"/>
      <c r="PPD41" s="780"/>
      <c r="PPE41" s="780"/>
      <c r="PPF41" s="780"/>
      <c r="PPG41" s="780"/>
      <c r="PPH41" s="780"/>
      <c r="PPI41" s="780"/>
      <c r="PPJ41" s="780"/>
      <c r="PPK41" s="780"/>
      <c r="PPL41" s="780"/>
      <c r="PPM41" s="780"/>
      <c r="PPN41" s="780"/>
      <c r="PPO41" s="780"/>
      <c r="PPP41" s="780"/>
      <c r="PPQ41" s="780"/>
      <c r="PPR41" s="780"/>
      <c r="PPS41" s="780"/>
      <c r="PPT41" s="780"/>
      <c r="PPU41" s="780"/>
      <c r="PPV41" s="780"/>
      <c r="PPW41" s="780"/>
      <c r="PPX41" s="780"/>
      <c r="PPY41" s="780"/>
      <c r="PPZ41" s="780"/>
      <c r="PQA41" s="780"/>
      <c r="PQB41" s="780"/>
      <c r="PQC41" s="780"/>
      <c r="PQD41" s="780"/>
      <c r="PQE41" s="780"/>
      <c r="PQF41" s="780"/>
      <c r="PQG41" s="780"/>
      <c r="PQH41" s="780"/>
      <c r="PQI41" s="780"/>
      <c r="PQJ41" s="780"/>
      <c r="PQK41" s="780"/>
      <c r="PQL41" s="780"/>
      <c r="PQM41" s="780"/>
      <c r="PQN41" s="780"/>
      <c r="PQO41" s="780"/>
      <c r="PQP41" s="780"/>
      <c r="PQQ41" s="780"/>
      <c r="PQR41" s="780"/>
      <c r="PQS41" s="780"/>
      <c r="PQT41" s="780"/>
      <c r="PQU41" s="780"/>
      <c r="PQV41" s="780"/>
      <c r="PQW41" s="780"/>
      <c r="PQX41" s="780"/>
      <c r="PQY41" s="780"/>
      <c r="PQZ41" s="780"/>
      <c r="PRA41" s="780"/>
      <c r="PRB41" s="780"/>
      <c r="PRC41" s="780"/>
      <c r="PRD41" s="780"/>
      <c r="PRE41" s="780"/>
      <c r="PRF41" s="780"/>
      <c r="PRG41" s="780"/>
      <c r="PRH41" s="780"/>
      <c r="PRI41" s="780"/>
      <c r="PRJ41" s="780"/>
      <c r="PRK41" s="780"/>
      <c r="PRL41" s="780"/>
      <c r="PRM41" s="780"/>
      <c r="PRN41" s="780"/>
      <c r="PRO41" s="780"/>
      <c r="PRP41" s="780"/>
      <c r="PRQ41" s="780"/>
      <c r="PRR41" s="780"/>
      <c r="PRS41" s="780"/>
      <c r="PRT41" s="780"/>
      <c r="PRU41" s="780"/>
      <c r="PRV41" s="780"/>
      <c r="PRW41" s="780"/>
      <c r="PRX41" s="780"/>
      <c r="PRY41" s="780"/>
      <c r="PRZ41" s="780"/>
      <c r="PSA41" s="780"/>
      <c r="PSB41" s="780"/>
      <c r="PSC41" s="780"/>
      <c r="PSD41" s="780"/>
      <c r="PSE41" s="780"/>
      <c r="PSF41" s="780"/>
      <c r="PSG41" s="780"/>
      <c r="PSH41" s="780"/>
      <c r="PSI41" s="780"/>
      <c r="PSJ41" s="780"/>
      <c r="PSK41" s="780"/>
      <c r="PSL41" s="780"/>
      <c r="PSM41" s="780"/>
      <c r="PSN41" s="780"/>
      <c r="PSO41" s="780"/>
      <c r="PSP41" s="780"/>
      <c r="PSQ41" s="780"/>
      <c r="PSR41" s="780"/>
      <c r="PSS41" s="780"/>
      <c r="PST41" s="780"/>
      <c r="PSU41" s="780"/>
      <c r="PSV41" s="780"/>
      <c r="PSW41" s="780"/>
      <c r="PSX41" s="780"/>
      <c r="PSY41" s="780"/>
      <c r="PSZ41" s="780"/>
      <c r="PTA41" s="780"/>
      <c r="PTB41" s="780"/>
      <c r="PTC41" s="780"/>
      <c r="PTD41" s="780"/>
      <c r="PTE41" s="780"/>
      <c r="PTF41" s="780"/>
      <c r="PTG41" s="780"/>
      <c r="PTH41" s="780"/>
      <c r="PTI41" s="780"/>
      <c r="PTJ41" s="780"/>
      <c r="PTK41" s="780"/>
      <c r="PTL41" s="780"/>
      <c r="PTM41" s="780"/>
      <c r="PTN41" s="780"/>
      <c r="PTO41" s="780"/>
      <c r="PTP41" s="780"/>
      <c r="PTQ41" s="780"/>
      <c r="PTR41" s="780"/>
      <c r="PTS41" s="780"/>
      <c r="PTT41" s="780"/>
      <c r="PTU41" s="780"/>
      <c r="PTV41" s="780"/>
      <c r="PTW41" s="780"/>
      <c r="PTX41" s="780"/>
      <c r="PTY41" s="780"/>
      <c r="PTZ41" s="780"/>
      <c r="PUA41" s="780"/>
      <c r="PUB41" s="780"/>
      <c r="PUC41" s="780"/>
      <c r="PUD41" s="780"/>
      <c r="PUE41" s="780"/>
      <c r="PUF41" s="780"/>
      <c r="PUG41" s="780"/>
      <c r="PUH41" s="780"/>
      <c r="PUI41" s="780"/>
      <c r="PUJ41" s="780"/>
      <c r="PUK41" s="780"/>
      <c r="PUL41" s="780"/>
      <c r="PUM41" s="780"/>
      <c r="PUN41" s="780"/>
      <c r="PUO41" s="780"/>
      <c r="PUP41" s="780"/>
      <c r="PUQ41" s="780"/>
      <c r="PUR41" s="780"/>
      <c r="PUS41" s="780"/>
      <c r="PUT41" s="780"/>
      <c r="PUU41" s="780"/>
      <c r="PUV41" s="780"/>
      <c r="PUW41" s="780"/>
      <c r="PUX41" s="780"/>
      <c r="PUY41" s="780"/>
      <c r="PUZ41" s="780"/>
      <c r="PVA41" s="780"/>
      <c r="PVB41" s="780"/>
      <c r="PVC41" s="780"/>
      <c r="PVD41" s="780"/>
      <c r="PVE41" s="780"/>
      <c r="PVF41" s="780"/>
      <c r="PVG41" s="780"/>
      <c r="PVH41" s="780"/>
      <c r="PVI41" s="780"/>
      <c r="PVJ41" s="780"/>
      <c r="PVK41" s="780"/>
      <c r="PVL41" s="780"/>
      <c r="PVM41" s="780"/>
      <c r="PVN41" s="780"/>
      <c r="PVO41" s="780"/>
      <c r="PVP41" s="780"/>
      <c r="PVQ41" s="780"/>
      <c r="PVR41" s="780"/>
      <c r="PVS41" s="780"/>
      <c r="PVT41" s="780"/>
      <c r="PVU41" s="780"/>
      <c r="PVV41" s="780"/>
      <c r="PVW41" s="780"/>
      <c r="PVX41" s="780"/>
      <c r="PVY41" s="780"/>
      <c r="PVZ41" s="780"/>
      <c r="PWA41" s="780"/>
      <c r="PWB41" s="780"/>
      <c r="PWC41" s="780"/>
      <c r="PWD41" s="780"/>
      <c r="PWE41" s="780"/>
      <c r="PWF41" s="780"/>
      <c r="PWG41" s="780"/>
      <c r="PWH41" s="780"/>
      <c r="PWI41" s="780"/>
      <c r="PWJ41" s="780"/>
      <c r="PWK41" s="780"/>
      <c r="PWL41" s="780"/>
      <c r="PWM41" s="780"/>
      <c r="PWN41" s="780"/>
      <c r="PWO41" s="780"/>
      <c r="PWP41" s="780"/>
      <c r="PWQ41" s="780"/>
      <c r="PWR41" s="780"/>
      <c r="PWS41" s="780"/>
      <c r="PWT41" s="780"/>
      <c r="PWU41" s="780"/>
      <c r="PWV41" s="780"/>
      <c r="PWW41" s="780"/>
      <c r="PWX41" s="780"/>
      <c r="PWY41" s="780"/>
      <c r="PWZ41" s="780"/>
      <c r="PXA41" s="780"/>
      <c r="PXB41" s="780"/>
      <c r="PXC41" s="780"/>
      <c r="PXD41" s="780"/>
      <c r="PXE41" s="780"/>
      <c r="PXF41" s="780"/>
      <c r="PXG41" s="780"/>
      <c r="PXH41" s="780"/>
      <c r="PXI41" s="780"/>
      <c r="PXJ41" s="780"/>
      <c r="PXK41" s="780"/>
      <c r="PXL41" s="780"/>
      <c r="PXM41" s="780"/>
      <c r="PXN41" s="780"/>
      <c r="PXO41" s="780"/>
      <c r="PXP41" s="780"/>
      <c r="PXQ41" s="780"/>
      <c r="PXR41" s="780"/>
      <c r="PXS41" s="780"/>
      <c r="PXT41" s="780"/>
      <c r="PXU41" s="780"/>
      <c r="PXV41" s="780"/>
      <c r="PXW41" s="780"/>
      <c r="PXX41" s="780"/>
      <c r="PXY41" s="780"/>
      <c r="PXZ41" s="780"/>
      <c r="PYA41" s="780"/>
      <c r="PYB41" s="780"/>
      <c r="PYC41" s="780"/>
      <c r="PYD41" s="780"/>
      <c r="PYE41" s="780"/>
      <c r="PYF41" s="780"/>
      <c r="PYG41" s="780"/>
      <c r="PYH41" s="780"/>
      <c r="PYI41" s="780"/>
      <c r="PYJ41" s="780"/>
      <c r="PYK41" s="780"/>
      <c r="PYL41" s="780"/>
      <c r="PYM41" s="780"/>
      <c r="PYN41" s="780"/>
      <c r="PYO41" s="780"/>
      <c r="PYP41" s="780"/>
      <c r="PYQ41" s="780"/>
      <c r="PYR41" s="780"/>
      <c r="PYS41" s="780"/>
      <c r="PYT41" s="780"/>
      <c r="PYU41" s="780"/>
      <c r="PYV41" s="780"/>
      <c r="PYW41" s="780"/>
      <c r="PYX41" s="780"/>
      <c r="PYY41" s="780"/>
      <c r="PYZ41" s="780"/>
      <c r="PZA41" s="780"/>
      <c r="PZB41" s="780"/>
      <c r="PZC41" s="780"/>
      <c r="PZD41" s="780"/>
      <c r="PZE41" s="780"/>
      <c r="PZF41" s="780"/>
      <c r="PZG41" s="780"/>
      <c r="PZH41" s="780"/>
      <c r="PZI41" s="780"/>
      <c r="PZJ41" s="780"/>
      <c r="PZK41" s="780"/>
      <c r="PZL41" s="780"/>
      <c r="PZM41" s="780"/>
      <c r="PZN41" s="780"/>
      <c r="PZO41" s="780"/>
      <c r="PZP41" s="780"/>
      <c r="PZQ41" s="780"/>
      <c r="PZR41" s="780"/>
      <c r="PZS41" s="780"/>
      <c r="PZT41" s="780"/>
      <c r="PZU41" s="780"/>
      <c r="PZV41" s="780"/>
      <c r="PZW41" s="780"/>
      <c r="PZX41" s="780"/>
      <c r="PZY41" s="780"/>
      <c r="PZZ41" s="780"/>
      <c r="QAA41" s="780"/>
      <c r="QAB41" s="780"/>
      <c r="QAC41" s="780"/>
      <c r="QAD41" s="780"/>
      <c r="QAE41" s="780"/>
      <c r="QAF41" s="780"/>
      <c r="QAG41" s="780"/>
      <c r="QAH41" s="780"/>
      <c r="QAI41" s="780"/>
      <c r="QAJ41" s="780"/>
      <c r="QAK41" s="780"/>
      <c r="QAL41" s="780"/>
      <c r="QAM41" s="780"/>
      <c r="QAN41" s="780"/>
      <c r="QAO41" s="780"/>
      <c r="QAP41" s="780"/>
      <c r="QAQ41" s="780"/>
      <c r="QAR41" s="780"/>
      <c r="QAS41" s="780"/>
      <c r="QAT41" s="780"/>
      <c r="QAU41" s="780"/>
      <c r="QAV41" s="780"/>
      <c r="QAW41" s="780"/>
      <c r="QAX41" s="780"/>
      <c r="QAY41" s="780"/>
      <c r="QAZ41" s="780"/>
      <c r="QBA41" s="780"/>
      <c r="QBB41" s="780"/>
      <c r="QBC41" s="780"/>
      <c r="QBD41" s="780"/>
      <c r="QBE41" s="780"/>
      <c r="QBF41" s="780"/>
      <c r="QBG41" s="780"/>
      <c r="QBH41" s="780"/>
      <c r="QBI41" s="780"/>
      <c r="QBJ41" s="780"/>
      <c r="QBK41" s="780"/>
      <c r="QBL41" s="780"/>
      <c r="QBM41" s="780"/>
      <c r="QBN41" s="780"/>
      <c r="QBO41" s="780"/>
      <c r="QBP41" s="780"/>
      <c r="QBQ41" s="780"/>
      <c r="QBR41" s="780"/>
      <c r="QBS41" s="780"/>
      <c r="QBT41" s="780"/>
      <c r="QBU41" s="780"/>
      <c r="QBV41" s="780"/>
      <c r="QBW41" s="780"/>
      <c r="QBX41" s="780"/>
      <c r="QBY41" s="780"/>
      <c r="QBZ41" s="780"/>
      <c r="QCA41" s="780"/>
      <c r="QCB41" s="780"/>
      <c r="QCC41" s="780"/>
      <c r="QCD41" s="780"/>
      <c r="QCE41" s="780"/>
      <c r="QCF41" s="780"/>
      <c r="QCG41" s="780"/>
      <c r="QCH41" s="780"/>
      <c r="QCI41" s="780"/>
      <c r="QCJ41" s="780"/>
      <c r="QCK41" s="780"/>
      <c r="QCL41" s="780"/>
      <c r="QCM41" s="780"/>
      <c r="QCN41" s="780"/>
      <c r="QCO41" s="780"/>
      <c r="QCP41" s="780"/>
      <c r="QCQ41" s="780"/>
      <c r="QCR41" s="780"/>
      <c r="QCS41" s="780"/>
      <c r="QCT41" s="780"/>
      <c r="QCU41" s="780"/>
      <c r="QCV41" s="780"/>
      <c r="QCW41" s="780"/>
      <c r="QCX41" s="780"/>
      <c r="QCY41" s="780"/>
      <c r="QCZ41" s="780"/>
      <c r="QDA41" s="780"/>
      <c r="QDB41" s="780"/>
      <c r="QDC41" s="780"/>
      <c r="QDD41" s="780"/>
      <c r="QDE41" s="780"/>
      <c r="QDF41" s="780"/>
      <c r="QDG41" s="780"/>
      <c r="QDH41" s="780"/>
      <c r="QDI41" s="780"/>
      <c r="QDJ41" s="780"/>
      <c r="QDK41" s="780"/>
      <c r="QDL41" s="780"/>
      <c r="QDM41" s="780"/>
      <c r="QDN41" s="780"/>
      <c r="QDO41" s="780"/>
      <c r="QDP41" s="780"/>
      <c r="QDQ41" s="780"/>
      <c r="QDR41" s="780"/>
      <c r="QDS41" s="780"/>
      <c r="QDT41" s="780"/>
      <c r="QDU41" s="780"/>
      <c r="QDV41" s="780"/>
      <c r="QDW41" s="780"/>
      <c r="QDX41" s="780"/>
      <c r="QDY41" s="780"/>
      <c r="QDZ41" s="780"/>
      <c r="QEA41" s="780"/>
      <c r="QEB41" s="780"/>
      <c r="QEC41" s="780"/>
      <c r="QED41" s="780"/>
      <c r="QEE41" s="780"/>
      <c r="QEF41" s="780"/>
      <c r="QEG41" s="780"/>
      <c r="QEH41" s="780"/>
      <c r="QEI41" s="780"/>
      <c r="QEJ41" s="780"/>
      <c r="QEK41" s="780"/>
      <c r="QEL41" s="780"/>
      <c r="QEM41" s="780"/>
      <c r="QEN41" s="780"/>
      <c r="QEO41" s="780"/>
      <c r="QEP41" s="780"/>
      <c r="QEQ41" s="780"/>
      <c r="QER41" s="780"/>
      <c r="QES41" s="780"/>
      <c r="QET41" s="780"/>
      <c r="QEU41" s="780"/>
      <c r="QEV41" s="780"/>
      <c r="QEW41" s="780"/>
      <c r="QEX41" s="780"/>
      <c r="QEY41" s="780"/>
      <c r="QEZ41" s="780"/>
      <c r="QFA41" s="780"/>
      <c r="QFB41" s="780"/>
      <c r="QFC41" s="780"/>
      <c r="QFD41" s="780"/>
      <c r="QFE41" s="780"/>
      <c r="QFF41" s="780"/>
      <c r="QFG41" s="780"/>
      <c r="QFH41" s="780"/>
      <c r="QFI41" s="780"/>
      <c r="QFJ41" s="780"/>
      <c r="QFK41" s="780"/>
      <c r="QFL41" s="780"/>
      <c r="QFM41" s="780"/>
      <c r="QFN41" s="780"/>
      <c r="QFO41" s="780"/>
      <c r="QFP41" s="780"/>
      <c r="QFQ41" s="780"/>
      <c r="QFR41" s="780"/>
      <c r="QFS41" s="780"/>
      <c r="QFT41" s="780"/>
      <c r="QFU41" s="780"/>
      <c r="QFV41" s="780"/>
      <c r="QFW41" s="780"/>
      <c r="QFX41" s="780"/>
      <c r="QFY41" s="780"/>
      <c r="QFZ41" s="780"/>
      <c r="QGA41" s="780"/>
      <c r="QGB41" s="780"/>
      <c r="QGC41" s="780"/>
      <c r="QGD41" s="780"/>
      <c r="QGE41" s="780"/>
      <c r="QGF41" s="780"/>
      <c r="QGG41" s="780"/>
      <c r="QGH41" s="780"/>
      <c r="QGI41" s="780"/>
      <c r="QGJ41" s="780"/>
      <c r="QGK41" s="780"/>
      <c r="QGL41" s="780"/>
      <c r="QGM41" s="780"/>
      <c r="QGN41" s="780"/>
      <c r="QGO41" s="780"/>
      <c r="QGP41" s="780"/>
      <c r="QGQ41" s="780"/>
      <c r="QGR41" s="780"/>
      <c r="QGS41" s="780"/>
      <c r="QGT41" s="780"/>
      <c r="QGU41" s="780"/>
      <c r="QGV41" s="780"/>
      <c r="QGW41" s="780"/>
      <c r="QGX41" s="780"/>
      <c r="QGY41" s="780"/>
      <c r="QGZ41" s="780"/>
      <c r="QHA41" s="780"/>
      <c r="QHB41" s="780"/>
      <c r="QHC41" s="780"/>
      <c r="QHD41" s="780"/>
      <c r="QHE41" s="780"/>
      <c r="QHF41" s="780"/>
      <c r="QHG41" s="780"/>
      <c r="QHH41" s="780"/>
      <c r="QHI41" s="780"/>
      <c r="QHJ41" s="780"/>
      <c r="QHK41" s="780"/>
      <c r="QHL41" s="780"/>
      <c r="QHM41" s="780"/>
      <c r="QHN41" s="780"/>
      <c r="QHO41" s="780"/>
      <c r="QHP41" s="780"/>
      <c r="QHQ41" s="780"/>
      <c r="QHR41" s="780"/>
      <c r="QHS41" s="780"/>
      <c r="QHT41" s="780"/>
      <c r="QHU41" s="780"/>
      <c r="QHV41" s="780"/>
      <c r="QHW41" s="780"/>
      <c r="QHX41" s="780"/>
      <c r="QHY41" s="780"/>
      <c r="QHZ41" s="780"/>
      <c r="QIA41" s="780"/>
      <c r="QIB41" s="780"/>
      <c r="QIC41" s="780"/>
      <c r="QID41" s="780"/>
      <c r="QIE41" s="780"/>
      <c r="QIF41" s="780"/>
      <c r="QIG41" s="780"/>
      <c r="QIH41" s="780"/>
      <c r="QII41" s="780"/>
      <c r="QIJ41" s="780"/>
      <c r="QIK41" s="780"/>
      <c r="QIL41" s="780"/>
      <c r="QIM41" s="780"/>
      <c r="QIN41" s="780"/>
      <c r="QIO41" s="780"/>
      <c r="QIP41" s="780"/>
      <c r="QIQ41" s="780"/>
      <c r="QIR41" s="780"/>
      <c r="QIS41" s="780"/>
      <c r="QIT41" s="780"/>
      <c r="QIU41" s="780"/>
      <c r="QIV41" s="780"/>
      <c r="QIW41" s="780"/>
      <c r="QIX41" s="780"/>
      <c r="QIY41" s="780"/>
      <c r="QIZ41" s="780"/>
      <c r="QJA41" s="780"/>
      <c r="QJB41" s="780"/>
      <c r="QJC41" s="780"/>
      <c r="QJD41" s="780"/>
      <c r="QJE41" s="780"/>
      <c r="QJF41" s="780"/>
      <c r="QJG41" s="780"/>
      <c r="QJH41" s="780"/>
      <c r="QJI41" s="780"/>
      <c r="QJJ41" s="780"/>
      <c r="QJK41" s="780"/>
      <c r="QJL41" s="780"/>
      <c r="QJM41" s="780"/>
      <c r="QJN41" s="780"/>
      <c r="QJO41" s="780"/>
      <c r="QJP41" s="780"/>
      <c r="QJQ41" s="780"/>
      <c r="QJR41" s="780"/>
      <c r="QJS41" s="780"/>
      <c r="QJT41" s="780"/>
      <c r="QJU41" s="780"/>
      <c r="QJV41" s="780"/>
      <c r="QJW41" s="780"/>
      <c r="QJX41" s="780"/>
      <c r="QJY41" s="780"/>
      <c r="QJZ41" s="780"/>
      <c r="QKA41" s="780"/>
      <c r="QKB41" s="780"/>
      <c r="QKC41" s="780"/>
      <c r="QKD41" s="780"/>
      <c r="QKE41" s="780"/>
      <c r="QKF41" s="780"/>
      <c r="QKG41" s="780"/>
      <c r="QKH41" s="780"/>
      <c r="QKI41" s="780"/>
      <c r="QKJ41" s="780"/>
      <c r="QKK41" s="780"/>
      <c r="QKL41" s="780"/>
      <c r="QKM41" s="780"/>
      <c r="QKN41" s="780"/>
      <c r="QKO41" s="780"/>
      <c r="QKP41" s="780"/>
      <c r="QKQ41" s="780"/>
      <c r="QKR41" s="780"/>
      <c r="QKS41" s="780"/>
      <c r="QKT41" s="780"/>
      <c r="QKU41" s="780"/>
      <c r="QKV41" s="780"/>
      <c r="QKW41" s="780"/>
      <c r="QKX41" s="780"/>
      <c r="QKY41" s="780"/>
      <c r="QKZ41" s="780"/>
      <c r="QLA41" s="780"/>
      <c r="QLB41" s="780"/>
      <c r="QLC41" s="780"/>
      <c r="QLD41" s="780"/>
      <c r="QLE41" s="780"/>
      <c r="QLF41" s="780"/>
      <c r="QLG41" s="780"/>
      <c r="QLH41" s="780"/>
      <c r="QLI41" s="780"/>
      <c r="QLJ41" s="780"/>
      <c r="QLK41" s="780"/>
      <c r="QLL41" s="780"/>
      <c r="QLM41" s="780"/>
      <c r="QLN41" s="780"/>
      <c r="QLO41" s="780"/>
      <c r="QLP41" s="780"/>
      <c r="QLQ41" s="780"/>
      <c r="QLR41" s="780"/>
      <c r="QLS41" s="780"/>
      <c r="QLT41" s="780"/>
      <c r="QLU41" s="780"/>
      <c r="QLV41" s="780"/>
      <c r="QLW41" s="780"/>
      <c r="QLX41" s="780"/>
      <c r="QLY41" s="780"/>
      <c r="QLZ41" s="780"/>
      <c r="QMA41" s="780"/>
      <c r="QMB41" s="780"/>
      <c r="QMC41" s="780"/>
      <c r="QMD41" s="780"/>
      <c r="QME41" s="780"/>
      <c r="QMF41" s="780"/>
      <c r="QMG41" s="780"/>
      <c r="QMH41" s="780"/>
      <c r="QMI41" s="780"/>
      <c r="QMJ41" s="780"/>
      <c r="QMK41" s="780"/>
      <c r="QML41" s="780"/>
      <c r="QMM41" s="780"/>
      <c r="QMN41" s="780"/>
      <c r="QMO41" s="780"/>
      <c r="QMP41" s="780"/>
      <c r="QMQ41" s="780"/>
      <c r="QMR41" s="780"/>
      <c r="QMS41" s="780"/>
      <c r="QMT41" s="780"/>
      <c r="QMU41" s="780"/>
      <c r="QMV41" s="780"/>
      <c r="QMW41" s="780"/>
      <c r="QMX41" s="780"/>
      <c r="QMY41" s="780"/>
      <c r="QMZ41" s="780"/>
      <c r="QNA41" s="780"/>
      <c r="QNB41" s="780"/>
      <c r="QNC41" s="780"/>
      <c r="QND41" s="780"/>
      <c r="QNE41" s="780"/>
      <c r="QNF41" s="780"/>
      <c r="QNG41" s="780"/>
      <c r="QNH41" s="780"/>
      <c r="QNI41" s="780"/>
      <c r="QNJ41" s="780"/>
      <c r="QNK41" s="780"/>
      <c r="QNL41" s="780"/>
      <c r="QNM41" s="780"/>
      <c r="QNN41" s="780"/>
      <c r="QNO41" s="780"/>
      <c r="QNP41" s="780"/>
      <c r="QNQ41" s="780"/>
      <c r="QNR41" s="780"/>
      <c r="QNS41" s="780"/>
      <c r="QNT41" s="780"/>
      <c r="QNU41" s="780"/>
      <c r="QNV41" s="780"/>
      <c r="QNW41" s="780"/>
      <c r="QNX41" s="780"/>
      <c r="QNY41" s="780"/>
      <c r="QNZ41" s="780"/>
      <c r="QOA41" s="780"/>
      <c r="QOB41" s="780"/>
      <c r="QOC41" s="780"/>
      <c r="QOD41" s="780"/>
      <c r="QOE41" s="780"/>
      <c r="QOF41" s="780"/>
      <c r="QOG41" s="780"/>
      <c r="QOH41" s="780"/>
      <c r="QOI41" s="780"/>
      <c r="QOJ41" s="780"/>
      <c r="QOK41" s="780"/>
      <c r="QOL41" s="780"/>
      <c r="QOM41" s="780"/>
      <c r="QON41" s="780"/>
      <c r="QOO41" s="780"/>
      <c r="QOP41" s="780"/>
      <c r="QOQ41" s="780"/>
      <c r="QOR41" s="780"/>
      <c r="QOS41" s="780"/>
      <c r="QOT41" s="780"/>
      <c r="QOU41" s="780"/>
      <c r="QOV41" s="780"/>
      <c r="QOW41" s="780"/>
      <c r="QOX41" s="780"/>
      <c r="QOY41" s="780"/>
      <c r="QOZ41" s="780"/>
      <c r="QPA41" s="780"/>
      <c r="QPB41" s="780"/>
      <c r="QPC41" s="780"/>
      <c r="QPD41" s="780"/>
      <c r="QPE41" s="780"/>
      <c r="QPF41" s="780"/>
      <c r="QPG41" s="780"/>
      <c r="QPH41" s="780"/>
      <c r="QPI41" s="780"/>
      <c r="QPJ41" s="780"/>
      <c r="QPK41" s="780"/>
      <c r="QPL41" s="780"/>
      <c r="QPM41" s="780"/>
      <c r="QPN41" s="780"/>
      <c r="QPO41" s="780"/>
      <c r="QPP41" s="780"/>
      <c r="QPQ41" s="780"/>
      <c r="QPR41" s="780"/>
      <c r="QPS41" s="780"/>
      <c r="QPT41" s="780"/>
      <c r="QPU41" s="780"/>
      <c r="QPV41" s="780"/>
      <c r="QPW41" s="780"/>
      <c r="QPX41" s="780"/>
      <c r="QPY41" s="780"/>
      <c r="QPZ41" s="780"/>
      <c r="QQA41" s="780"/>
      <c r="QQB41" s="780"/>
      <c r="QQC41" s="780"/>
      <c r="QQD41" s="780"/>
      <c r="QQE41" s="780"/>
      <c r="QQF41" s="780"/>
      <c r="QQG41" s="780"/>
      <c r="QQH41" s="780"/>
      <c r="QQI41" s="780"/>
      <c r="QQJ41" s="780"/>
      <c r="QQK41" s="780"/>
      <c r="QQL41" s="780"/>
      <c r="QQM41" s="780"/>
      <c r="QQN41" s="780"/>
      <c r="QQO41" s="780"/>
      <c r="QQP41" s="780"/>
      <c r="QQQ41" s="780"/>
      <c r="QQR41" s="780"/>
      <c r="QQS41" s="780"/>
      <c r="QQT41" s="780"/>
      <c r="QQU41" s="780"/>
      <c r="QQV41" s="780"/>
      <c r="QQW41" s="780"/>
      <c r="QQX41" s="780"/>
      <c r="QQY41" s="780"/>
      <c r="QQZ41" s="780"/>
      <c r="QRA41" s="780"/>
      <c r="QRB41" s="780"/>
      <c r="QRC41" s="780"/>
      <c r="QRD41" s="780"/>
      <c r="QRE41" s="780"/>
      <c r="QRF41" s="780"/>
      <c r="QRG41" s="780"/>
      <c r="QRH41" s="780"/>
      <c r="QRI41" s="780"/>
      <c r="QRJ41" s="780"/>
      <c r="QRK41" s="780"/>
      <c r="QRL41" s="780"/>
      <c r="QRM41" s="780"/>
      <c r="QRN41" s="780"/>
      <c r="QRO41" s="780"/>
      <c r="QRP41" s="780"/>
      <c r="QRQ41" s="780"/>
      <c r="QRR41" s="780"/>
      <c r="QRS41" s="780"/>
      <c r="QRT41" s="780"/>
      <c r="QRU41" s="780"/>
      <c r="QRV41" s="780"/>
      <c r="QRW41" s="780"/>
      <c r="QRX41" s="780"/>
      <c r="QRY41" s="780"/>
      <c r="QRZ41" s="780"/>
      <c r="QSA41" s="780"/>
      <c r="QSB41" s="780"/>
      <c r="QSC41" s="780"/>
      <c r="QSD41" s="780"/>
      <c r="QSE41" s="780"/>
      <c r="QSF41" s="780"/>
      <c r="QSG41" s="780"/>
      <c r="QSH41" s="780"/>
      <c r="QSI41" s="780"/>
      <c r="QSJ41" s="780"/>
      <c r="QSK41" s="780"/>
      <c r="QSL41" s="780"/>
      <c r="QSM41" s="780"/>
      <c r="QSN41" s="780"/>
      <c r="QSO41" s="780"/>
      <c r="QSP41" s="780"/>
      <c r="QSQ41" s="780"/>
      <c r="QSR41" s="780"/>
      <c r="QSS41" s="780"/>
      <c r="QST41" s="780"/>
      <c r="QSU41" s="780"/>
      <c r="QSV41" s="780"/>
      <c r="QSW41" s="780"/>
      <c r="QSX41" s="780"/>
      <c r="QSY41" s="780"/>
      <c r="QSZ41" s="780"/>
      <c r="QTA41" s="780"/>
      <c r="QTB41" s="780"/>
      <c r="QTC41" s="780"/>
      <c r="QTD41" s="780"/>
      <c r="QTE41" s="780"/>
      <c r="QTF41" s="780"/>
      <c r="QTG41" s="780"/>
      <c r="QTH41" s="780"/>
      <c r="QTI41" s="780"/>
      <c r="QTJ41" s="780"/>
      <c r="QTK41" s="780"/>
      <c r="QTL41" s="780"/>
      <c r="QTM41" s="780"/>
      <c r="QTN41" s="780"/>
      <c r="QTO41" s="780"/>
      <c r="QTP41" s="780"/>
      <c r="QTQ41" s="780"/>
      <c r="QTR41" s="780"/>
      <c r="QTS41" s="780"/>
      <c r="QTT41" s="780"/>
      <c r="QTU41" s="780"/>
      <c r="QTV41" s="780"/>
      <c r="QTW41" s="780"/>
      <c r="QTX41" s="780"/>
      <c r="QTY41" s="780"/>
      <c r="QTZ41" s="780"/>
      <c r="QUA41" s="780"/>
      <c r="QUB41" s="780"/>
      <c r="QUC41" s="780"/>
      <c r="QUD41" s="780"/>
      <c r="QUE41" s="780"/>
      <c r="QUF41" s="780"/>
      <c r="QUG41" s="780"/>
      <c r="QUH41" s="780"/>
      <c r="QUI41" s="780"/>
      <c r="QUJ41" s="780"/>
      <c r="QUK41" s="780"/>
      <c r="QUL41" s="780"/>
      <c r="QUM41" s="780"/>
      <c r="QUN41" s="780"/>
      <c r="QUO41" s="780"/>
      <c r="QUP41" s="780"/>
      <c r="QUQ41" s="780"/>
      <c r="QUR41" s="780"/>
      <c r="QUS41" s="780"/>
      <c r="QUT41" s="780"/>
      <c r="QUU41" s="780"/>
      <c r="QUV41" s="780"/>
      <c r="QUW41" s="780"/>
      <c r="QUX41" s="780"/>
      <c r="QUY41" s="780"/>
      <c r="QUZ41" s="780"/>
      <c r="QVA41" s="780"/>
      <c r="QVB41" s="780"/>
      <c r="QVC41" s="780"/>
      <c r="QVD41" s="780"/>
      <c r="QVE41" s="780"/>
      <c r="QVF41" s="780"/>
      <c r="QVG41" s="780"/>
      <c r="QVH41" s="780"/>
      <c r="QVI41" s="780"/>
      <c r="QVJ41" s="780"/>
      <c r="QVK41" s="780"/>
      <c r="QVL41" s="780"/>
      <c r="QVM41" s="780"/>
      <c r="QVN41" s="780"/>
      <c r="QVO41" s="780"/>
      <c r="QVP41" s="780"/>
      <c r="QVQ41" s="780"/>
      <c r="QVR41" s="780"/>
      <c r="QVS41" s="780"/>
      <c r="QVT41" s="780"/>
      <c r="QVU41" s="780"/>
      <c r="QVV41" s="780"/>
      <c r="QVW41" s="780"/>
      <c r="QVX41" s="780"/>
      <c r="QVY41" s="780"/>
      <c r="QVZ41" s="780"/>
      <c r="QWA41" s="780"/>
      <c r="QWB41" s="780"/>
      <c r="QWC41" s="780"/>
      <c r="QWD41" s="780"/>
      <c r="QWE41" s="780"/>
      <c r="QWF41" s="780"/>
      <c r="QWG41" s="780"/>
      <c r="QWH41" s="780"/>
      <c r="QWI41" s="780"/>
      <c r="QWJ41" s="780"/>
      <c r="QWK41" s="780"/>
      <c r="QWL41" s="780"/>
      <c r="QWM41" s="780"/>
      <c r="QWN41" s="780"/>
      <c r="QWO41" s="780"/>
      <c r="QWP41" s="780"/>
      <c r="QWQ41" s="780"/>
      <c r="QWR41" s="780"/>
      <c r="QWS41" s="780"/>
      <c r="QWT41" s="780"/>
      <c r="QWU41" s="780"/>
      <c r="QWV41" s="780"/>
      <c r="QWW41" s="780"/>
      <c r="QWX41" s="780"/>
      <c r="QWY41" s="780"/>
      <c r="QWZ41" s="780"/>
      <c r="QXA41" s="780"/>
      <c r="QXB41" s="780"/>
      <c r="QXC41" s="780"/>
      <c r="QXD41" s="780"/>
      <c r="QXE41" s="780"/>
      <c r="QXF41" s="780"/>
      <c r="QXG41" s="780"/>
      <c r="QXH41" s="780"/>
      <c r="QXI41" s="780"/>
      <c r="QXJ41" s="780"/>
      <c r="QXK41" s="780"/>
      <c r="QXL41" s="780"/>
      <c r="QXM41" s="780"/>
      <c r="QXN41" s="780"/>
      <c r="QXO41" s="780"/>
      <c r="QXP41" s="780"/>
      <c r="QXQ41" s="780"/>
      <c r="QXR41" s="780"/>
      <c r="QXS41" s="780"/>
      <c r="QXT41" s="780"/>
      <c r="QXU41" s="780"/>
      <c r="QXV41" s="780"/>
      <c r="QXW41" s="780"/>
      <c r="QXX41" s="780"/>
      <c r="QXY41" s="780"/>
      <c r="QXZ41" s="780"/>
      <c r="QYA41" s="780"/>
      <c r="QYB41" s="780"/>
      <c r="QYC41" s="780"/>
      <c r="QYD41" s="780"/>
      <c r="QYE41" s="780"/>
      <c r="QYF41" s="780"/>
      <c r="QYG41" s="780"/>
      <c r="QYH41" s="780"/>
      <c r="QYI41" s="780"/>
      <c r="QYJ41" s="780"/>
      <c r="QYK41" s="780"/>
      <c r="QYL41" s="780"/>
      <c r="QYM41" s="780"/>
      <c r="QYN41" s="780"/>
      <c r="QYO41" s="780"/>
      <c r="QYP41" s="780"/>
      <c r="QYQ41" s="780"/>
      <c r="QYR41" s="780"/>
      <c r="QYS41" s="780"/>
      <c r="QYT41" s="780"/>
      <c r="QYU41" s="780"/>
      <c r="QYV41" s="780"/>
      <c r="QYW41" s="780"/>
      <c r="QYX41" s="780"/>
      <c r="QYY41" s="780"/>
      <c r="QYZ41" s="780"/>
      <c r="QZA41" s="780"/>
      <c r="QZB41" s="780"/>
      <c r="QZC41" s="780"/>
      <c r="QZD41" s="780"/>
      <c r="QZE41" s="780"/>
      <c r="QZF41" s="780"/>
      <c r="QZG41" s="780"/>
      <c r="QZH41" s="780"/>
      <c r="QZI41" s="780"/>
      <c r="QZJ41" s="780"/>
      <c r="QZK41" s="780"/>
      <c r="QZL41" s="780"/>
      <c r="QZM41" s="780"/>
      <c r="QZN41" s="780"/>
      <c r="QZO41" s="780"/>
      <c r="QZP41" s="780"/>
      <c r="QZQ41" s="780"/>
      <c r="QZR41" s="780"/>
      <c r="QZS41" s="780"/>
      <c r="QZT41" s="780"/>
      <c r="QZU41" s="780"/>
      <c r="QZV41" s="780"/>
      <c r="QZW41" s="780"/>
      <c r="QZX41" s="780"/>
      <c r="QZY41" s="780"/>
      <c r="QZZ41" s="780"/>
      <c r="RAA41" s="780"/>
      <c r="RAB41" s="780"/>
      <c r="RAC41" s="780"/>
      <c r="RAD41" s="780"/>
      <c r="RAE41" s="780"/>
      <c r="RAF41" s="780"/>
      <c r="RAG41" s="780"/>
      <c r="RAH41" s="780"/>
      <c r="RAI41" s="780"/>
      <c r="RAJ41" s="780"/>
      <c r="RAK41" s="780"/>
      <c r="RAL41" s="780"/>
      <c r="RAM41" s="780"/>
      <c r="RAN41" s="780"/>
      <c r="RAO41" s="780"/>
      <c r="RAP41" s="780"/>
      <c r="RAQ41" s="780"/>
      <c r="RAR41" s="780"/>
      <c r="RAS41" s="780"/>
      <c r="RAT41" s="780"/>
      <c r="RAU41" s="780"/>
      <c r="RAV41" s="780"/>
      <c r="RAW41" s="780"/>
      <c r="RAX41" s="780"/>
      <c r="RAY41" s="780"/>
      <c r="RAZ41" s="780"/>
      <c r="RBA41" s="780"/>
      <c r="RBB41" s="780"/>
      <c r="RBC41" s="780"/>
      <c r="RBD41" s="780"/>
      <c r="RBE41" s="780"/>
      <c r="RBF41" s="780"/>
      <c r="RBG41" s="780"/>
      <c r="RBH41" s="780"/>
      <c r="RBI41" s="780"/>
      <c r="RBJ41" s="780"/>
      <c r="RBK41" s="780"/>
      <c r="RBL41" s="780"/>
      <c r="RBM41" s="780"/>
      <c r="RBN41" s="780"/>
      <c r="RBO41" s="780"/>
      <c r="RBP41" s="780"/>
      <c r="RBQ41" s="780"/>
      <c r="RBR41" s="780"/>
      <c r="RBS41" s="780"/>
      <c r="RBT41" s="780"/>
      <c r="RBU41" s="780"/>
      <c r="RBV41" s="780"/>
      <c r="RBW41" s="780"/>
      <c r="RBX41" s="780"/>
      <c r="RBY41" s="780"/>
      <c r="RBZ41" s="780"/>
      <c r="RCA41" s="780"/>
      <c r="RCB41" s="780"/>
      <c r="RCC41" s="780"/>
      <c r="RCD41" s="780"/>
      <c r="RCE41" s="780"/>
      <c r="RCF41" s="780"/>
      <c r="RCG41" s="780"/>
      <c r="RCH41" s="780"/>
      <c r="RCI41" s="780"/>
      <c r="RCJ41" s="780"/>
      <c r="RCK41" s="780"/>
      <c r="RCL41" s="780"/>
      <c r="RCM41" s="780"/>
      <c r="RCN41" s="780"/>
      <c r="RCO41" s="780"/>
      <c r="RCP41" s="780"/>
      <c r="RCQ41" s="780"/>
      <c r="RCR41" s="780"/>
      <c r="RCS41" s="780"/>
      <c r="RCT41" s="780"/>
      <c r="RCU41" s="780"/>
      <c r="RCV41" s="780"/>
      <c r="RCW41" s="780"/>
      <c r="RCX41" s="780"/>
      <c r="RCY41" s="780"/>
      <c r="RCZ41" s="780"/>
      <c r="RDA41" s="780"/>
      <c r="RDB41" s="780"/>
      <c r="RDC41" s="780"/>
      <c r="RDD41" s="780"/>
      <c r="RDE41" s="780"/>
      <c r="RDF41" s="780"/>
      <c r="RDG41" s="780"/>
      <c r="RDH41" s="780"/>
      <c r="RDI41" s="780"/>
      <c r="RDJ41" s="780"/>
      <c r="RDK41" s="780"/>
      <c r="RDL41" s="780"/>
      <c r="RDM41" s="780"/>
      <c r="RDN41" s="780"/>
      <c r="RDO41" s="780"/>
      <c r="RDP41" s="780"/>
      <c r="RDQ41" s="780"/>
      <c r="RDR41" s="780"/>
      <c r="RDS41" s="780"/>
      <c r="RDT41" s="780"/>
      <c r="RDU41" s="780"/>
      <c r="RDV41" s="780"/>
      <c r="RDW41" s="780"/>
      <c r="RDX41" s="780"/>
      <c r="RDY41" s="780"/>
      <c r="RDZ41" s="780"/>
      <c r="REA41" s="780"/>
      <c r="REB41" s="780"/>
      <c r="REC41" s="780"/>
      <c r="RED41" s="780"/>
      <c r="REE41" s="780"/>
      <c r="REF41" s="780"/>
      <c r="REG41" s="780"/>
      <c r="REH41" s="780"/>
      <c r="REI41" s="780"/>
      <c r="REJ41" s="780"/>
      <c r="REK41" s="780"/>
      <c r="REL41" s="780"/>
      <c r="REM41" s="780"/>
      <c r="REN41" s="780"/>
      <c r="REO41" s="780"/>
      <c r="REP41" s="780"/>
      <c r="REQ41" s="780"/>
      <c r="RER41" s="780"/>
      <c r="RES41" s="780"/>
      <c r="RET41" s="780"/>
      <c r="REU41" s="780"/>
      <c r="REV41" s="780"/>
      <c r="REW41" s="780"/>
      <c r="REX41" s="780"/>
      <c r="REY41" s="780"/>
      <c r="REZ41" s="780"/>
      <c r="RFA41" s="780"/>
      <c r="RFB41" s="780"/>
      <c r="RFC41" s="780"/>
      <c r="RFD41" s="780"/>
      <c r="RFE41" s="780"/>
      <c r="RFF41" s="780"/>
      <c r="RFG41" s="780"/>
      <c r="RFH41" s="780"/>
      <c r="RFI41" s="780"/>
      <c r="RFJ41" s="780"/>
      <c r="RFK41" s="780"/>
      <c r="RFL41" s="780"/>
      <c r="RFM41" s="780"/>
      <c r="RFN41" s="780"/>
      <c r="RFO41" s="780"/>
      <c r="RFP41" s="780"/>
      <c r="RFQ41" s="780"/>
      <c r="RFR41" s="780"/>
      <c r="RFS41" s="780"/>
      <c r="RFT41" s="780"/>
      <c r="RFU41" s="780"/>
      <c r="RFV41" s="780"/>
      <c r="RFW41" s="780"/>
      <c r="RFX41" s="780"/>
      <c r="RFY41" s="780"/>
      <c r="RFZ41" s="780"/>
      <c r="RGA41" s="780"/>
      <c r="RGB41" s="780"/>
      <c r="RGC41" s="780"/>
      <c r="RGD41" s="780"/>
      <c r="RGE41" s="780"/>
      <c r="RGF41" s="780"/>
      <c r="RGG41" s="780"/>
      <c r="RGH41" s="780"/>
      <c r="RGI41" s="780"/>
      <c r="RGJ41" s="780"/>
      <c r="RGK41" s="780"/>
      <c r="RGL41" s="780"/>
      <c r="RGM41" s="780"/>
      <c r="RGN41" s="780"/>
      <c r="RGO41" s="780"/>
      <c r="RGP41" s="780"/>
      <c r="RGQ41" s="780"/>
      <c r="RGR41" s="780"/>
      <c r="RGS41" s="780"/>
      <c r="RGT41" s="780"/>
      <c r="RGU41" s="780"/>
      <c r="RGV41" s="780"/>
      <c r="RGW41" s="780"/>
      <c r="RGX41" s="780"/>
      <c r="RGY41" s="780"/>
      <c r="RGZ41" s="780"/>
      <c r="RHA41" s="780"/>
      <c r="RHB41" s="780"/>
      <c r="RHC41" s="780"/>
      <c r="RHD41" s="780"/>
      <c r="RHE41" s="780"/>
      <c r="RHF41" s="780"/>
      <c r="RHG41" s="780"/>
      <c r="RHH41" s="780"/>
      <c r="RHI41" s="780"/>
      <c r="RHJ41" s="780"/>
      <c r="RHK41" s="780"/>
      <c r="RHL41" s="780"/>
      <c r="RHM41" s="780"/>
      <c r="RHN41" s="780"/>
      <c r="RHO41" s="780"/>
      <c r="RHP41" s="780"/>
      <c r="RHQ41" s="780"/>
      <c r="RHR41" s="780"/>
      <c r="RHS41" s="780"/>
      <c r="RHT41" s="780"/>
      <c r="RHU41" s="780"/>
      <c r="RHV41" s="780"/>
      <c r="RHW41" s="780"/>
      <c r="RHX41" s="780"/>
      <c r="RHY41" s="780"/>
      <c r="RHZ41" s="780"/>
      <c r="RIA41" s="780"/>
      <c r="RIB41" s="780"/>
      <c r="RIC41" s="780"/>
      <c r="RID41" s="780"/>
      <c r="RIE41" s="780"/>
      <c r="RIF41" s="780"/>
      <c r="RIG41" s="780"/>
      <c r="RIH41" s="780"/>
      <c r="RII41" s="780"/>
      <c r="RIJ41" s="780"/>
      <c r="RIK41" s="780"/>
      <c r="RIL41" s="780"/>
      <c r="RIM41" s="780"/>
      <c r="RIN41" s="780"/>
      <c r="RIO41" s="780"/>
      <c r="RIP41" s="780"/>
      <c r="RIQ41" s="780"/>
      <c r="RIR41" s="780"/>
      <c r="RIS41" s="780"/>
      <c r="RIT41" s="780"/>
      <c r="RIU41" s="780"/>
      <c r="RIV41" s="780"/>
      <c r="RIW41" s="780"/>
      <c r="RIX41" s="780"/>
      <c r="RIY41" s="780"/>
      <c r="RIZ41" s="780"/>
      <c r="RJA41" s="780"/>
      <c r="RJB41" s="780"/>
      <c r="RJC41" s="780"/>
      <c r="RJD41" s="780"/>
      <c r="RJE41" s="780"/>
      <c r="RJF41" s="780"/>
      <c r="RJG41" s="780"/>
      <c r="RJH41" s="780"/>
      <c r="RJI41" s="780"/>
      <c r="RJJ41" s="780"/>
      <c r="RJK41" s="780"/>
      <c r="RJL41" s="780"/>
      <c r="RJM41" s="780"/>
      <c r="RJN41" s="780"/>
      <c r="RJO41" s="780"/>
      <c r="RJP41" s="780"/>
      <c r="RJQ41" s="780"/>
      <c r="RJR41" s="780"/>
      <c r="RJS41" s="780"/>
      <c r="RJT41" s="780"/>
      <c r="RJU41" s="780"/>
      <c r="RJV41" s="780"/>
      <c r="RJW41" s="780"/>
      <c r="RJX41" s="780"/>
      <c r="RJY41" s="780"/>
      <c r="RJZ41" s="780"/>
      <c r="RKA41" s="780"/>
      <c r="RKB41" s="780"/>
      <c r="RKC41" s="780"/>
      <c r="RKD41" s="780"/>
      <c r="RKE41" s="780"/>
      <c r="RKF41" s="780"/>
      <c r="RKG41" s="780"/>
      <c r="RKH41" s="780"/>
      <c r="RKI41" s="780"/>
      <c r="RKJ41" s="780"/>
      <c r="RKK41" s="780"/>
      <c r="RKL41" s="780"/>
      <c r="RKM41" s="780"/>
      <c r="RKN41" s="780"/>
      <c r="RKO41" s="780"/>
      <c r="RKP41" s="780"/>
      <c r="RKQ41" s="780"/>
      <c r="RKR41" s="780"/>
      <c r="RKS41" s="780"/>
      <c r="RKT41" s="780"/>
      <c r="RKU41" s="780"/>
      <c r="RKV41" s="780"/>
      <c r="RKW41" s="780"/>
      <c r="RKX41" s="780"/>
      <c r="RKY41" s="780"/>
      <c r="RKZ41" s="780"/>
      <c r="RLA41" s="780"/>
      <c r="RLB41" s="780"/>
      <c r="RLC41" s="780"/>
      <c r="RLD41" s="780"/>
      <c r="RLE41" s="780"/>
      <c r="RLF41" s="780"/>
      <c r="RLG41" s="780"/>
      <c r="RLH41" s="780"/>
      <c r="RLI41" s="780"/>
      <c r="RLJ41" s="780"/>
      <c r="RLK41" s="780"/>
      <c r="RLL41" s="780"/>
      <c r="RLM41" s="780"/>
      <c r="RLN41" s="780"/>
      <c r="RLO41" s="780"/>
      <c r="RLP41" s="780"/>
      <c r="RLQ41" s="780"/>
      <c r="RLR41" s="780"/>
      <c r="RLS41" s="780"/>
      <c r="RLT41" s="780"/>
      <c r="RLU41" s="780"/>
      <c r="RLV41" s="780"/>
      <c r="RLW41" s="780"/>
      <c r="RLX41" s="780"/>
      <c r="RLY41" s="780"/>
      <c r="RLZ41" s="780"/>
      <c r="RMA41" s="780"/>
      <c r="RMB41" s="780"/>
      <c r="RMC41" s="780"/>
      <c r="RMD41" s="780"/>
      <c r="RME41" s="780"/>
      <c r="RMF41" s="780"/>
      <c r="RMG41" s="780"/>
      <c r="RMH41" s="780"/>
      <c r="RMI41" s="780"/>
      <c r="RMJ41" s="780"/>
      <c r="RMK41" s="780"/>
      <c r="RML41" s="780"/>
      <c r="RMM41" s="780"/>
      <c r="RMN41" s="780"/>
      <c r="RMO41" s="780"/>
      <c r="RMP41" s="780"/>
      <c r="RMQ41" s="780"/>
      <c r="RMR41" s="780"/>
      <c r="RMS41" s="780"/>
      <c r="RMT41" s="780"/>
      <c r="RMU41" s="780"/>
      <c r="RMV41" s="780"/>
      <c r="RMW41" s="780"/>
      <c r="RMX41" s="780"/>
      <c r="RMY41" s="780"/>
      <c r="RMZ41" s="780"/>
      <c r="RNA41" s="780"/>
      <c r="RNB41" s="780"/>
      <c r="RNC41" s="780"/>
      <c r="RND41" s="780"/>
      <c r="RNE41" s="780"/>
      <c r="RNF41" s="780"/>
      <c r="RNG41" s="780"/>
      <c r="RNH41" s="780"/>
      <c r="RNI41" s="780"/>
      <c r="RNJ41" s="780"/>
      <c r="RNK41" s="780"/>
      <c r="RNL41" s="780"/>
      <c r="RNM41" s="780"/>
      <c r="RNN41" s="780"/>
      <c r="RNO41" s="780"/>
      <c r="RNP41" s="780"/>
      <c r="RNQ41" s="780"/>
      <c r="RNR41" s="780"/>
      <c r="RNS41" s="780"/>
      <c r="RNT41" s="780"/>
      <c r="RNU41" s="780"/>
      <c r="RNV41" s="780"/>
      <c r="RNW41" s="780"/>
      <c r="RNX41" s="780"/>
      <c r="RNY41" s="780"/>
      <c r="RNZ41" s="780"/>
      <c r="ROA41" s="780"/>
      <c r="ROB41" s="780"/>
      <c r="ROC41" s="780"/>
      <c r="ROD41" s="780"/>
      <c r="ROE41" s="780"/>
      <c r="ROF41" s="780"/>
      <c r="ROG41" s="780"/>
      <c r="ROH41" s="780"/>
      <c r="ROI41" s="780"/>
      <c r="ROJ41" s="780"/>
      <c r="ROK41" s="780"/>
      <c r="ROL41" s="780"/>
      <c r="ROM41" s="780"/>
      <c r="RON41" s="780"/>
      <c r="ROO41" s="780"/>
      <c r="ROP41" s="780"/>
      <c r="ROQ41" s="780"/>
      <c r="ROR41" s="780"/>
      <c r="ROS41" s="780"/>
      <c r="ROT41" s="780"/>
      <c r="ROU41" s="780"/>
      <c r="ROV41" s="780"/>
      <c r="ROW41" s="780"/>
      <c r="ROX41" s="780"/>
      <c r="ROY41" s="780"/>
      <c r="ROZ41" s="780"/>
      <c r="RPA41" s="780"/>
      <c r="RPB41" s="780"/>
      <c r="RPC41" s="780"/>
      <c r="RPD41" s="780"/>
      <c r="RPE41" s="780"/>
      <c r="RPF41" s="780"/>
      <c r="RPG41" s="780"/>
      <c r="RPH41" s="780"/>
      <c r="RPI41" s="780"/>
      <c r="RPJ41" s="780"/>
      <c r="RPK41" s="780"/>
      <c r="RPL41" s="780"/>
      <c r="RPM41" s="780"/>
      <c r="RPN41" s="780"/>
      <c r="RPO41" s="780"/>
      <c r="RPP41" s="780"/>
      <c r="RPQ41" s="780"/>
      <c r="RPR41" s="780"/>
      <c r="RPS41" s="780"/>
      <c r="RPT41" s="780"/>
      <c r="RPU41" s="780"/>
      <c r="RPV41" s="780"/>
      <c r="RPW41" s="780"/>
      <c r="RPX41" s="780"/>
      <c r="RPY41" s="780"/>
      <c r="RPZ41" s="780"/>
      <c r="RQA41" s="780"/>
      <c r="RQB41" s="780"/>
      <c r="RQC41" s="780"/>
      <c r="RQD41" s="780"/>
      <c r="RQE41" s="780"/>
      <c r="RQF41" s="780"/>
      <c r="RQG41" s="780"/>
      <c r="RQH41" s="780"/>
      <c r="RQI41" s="780"/>
      <c r="RQJ41" s="780"/>
      <c r="RQK41" s="780"/>
      <c r="RQL41" s="780"/>
      <c r="RQM41" s="780"/>
      <c r="RQN41" s="780"/>
      <c r="RQO41" s="780"/>
      <c r="RQP41" s="780"/>
      <c r="RQQ41" s="780"/>
      <c r="RQR41" s="780"/>
      <c r="RQS41" s="780"/>
      <c r="RQT41" s="780"/>
      <c r="RQU41" s="780"/>
      <c r="RQV41" s="780"/>
      <c r="RQW41" s="780"/>
      <c r="RQX41" s="780"/>
      <c r="RQY41" s="780"/>
      <c r="RQZ41" s="780"/>
      <c r="RRA41" s="780"/>
      <c r="RRB41" s="780"/>
      <c r="RRC41" s="780"/>
      <c r="RRD41" s="780"/>
      <c r="RRE41" s="780"/>
      <c r="RRF41" s="780"/>
      <c r="RRG41" s="780"/>
      <c r="RRH41" s="780"/>
      <c r="RRI41" s="780"/>
      <c r="RRJ41" s="780"/>
      <c r="RRK41" s="780"/>
      <c r="RRL41" s="780"/>
      <c r="RRM41" s="780"/>
      <c r="RRN41" s="780"/>
      <c r="RRO41" s="780"/>
      <c r="RRP41" s="780"/>
      <c r="RRQ41" s="780"/>
      <c r="RRR41" s="780"/>
      <c r="RRS41" s="780"/>
      <c r="RRT41" s="780"/>
      <c r="RRU41" s="780"/>
      <c r="RRV41" s="780"/>
      <c r="RRW41" s="780"/>
      <c r="RRX41" s="780"/>
      <c r="RRY41" s="780"/>
      <c r="RRZ41" s="780"/>
      <c r="RSA41" s="780"/>
      <c r="RSB41" s="780"/>
      <c r="RSC41" s="780"/>
      <c r="RSD41" s="780"/>
      <c r="RSE41" s="780"/>
      <c r="RSF41" s="780"/>
      <c r="RSG41" s="780"/>
      <c r="RSH41" s="780"/>
      <c r="RSI41" s="780"/>
      <c r="RSJ41" s="780"/>
      <c r="RSK41" s="780"/>
      <c r="RSL41" s="780"/>
      <c r="RSM41" s="780"/>
      <c r="RSN41" s="780"/>
      <c r="RSO41" s="780"/>
      <c r="RSP41" s="780"/>
      <c r="RSQ41" s="780"/>
      <c r="RSR41" s="780"/>
      <c r="RSS41" s="780"/>
      <c r="RST41" s="780"/>
      <c r="RSU41" s="780"/>
      <c r="RSV41" s="780"/>
      <c r="RSW41" s="780"/>
      <c r="RSX41" s="780"/>
      <c r="RSY41" s="780"/>
      <c r="RSZ41" s="780"/>
      <c r="RTA41" s="780"/>
      <c r="RTB41" s="780"/>
      <c r="RTC41" s="780"/>
      <c r="RTD41" s="780"/>
      <c r="RTE41" s="780"/>
      <c r="RTF41" s="780"/>
      <c r="RTG41" s="780"/>
      <c r="RTH41" s="780"/>
      <c r="RTI41" s="780"/>
      <c r="RTJ41" s="780"/>
      <c r="RTK41" s="780"/>
      <c r="RTL41" s="780"/>
      <c r="RTM41" s="780"/>
      <c r="RTN41" s="780"/>
      <c r="RTO41" s="780"/>
      <c r="RTP41" s="780"/>
      <c r="RTQ41" s="780"/>
      <c r="RTR41" s="780"/>
      <c r="RTS41" s="780"/>
      <c r="RTT41" s="780"/>
      <c r="RTU41" s="780"/>
      <c r="RTV41" s="780"/>
      <c r="RTW41" s="780"/>
      <c r="RTX41" s="780"/>
      <c r="RTY41" s="780"/>
      <c r="RTZ41" s="780"/>
      <c r="RUA41" s="780"/>
      <c r="RUB41" s="780"/>
      <c r="RUC41" s="780"/>
      <c r="RUD41" s="780"/>
      <c r="RUE41" s="780"/>
      <c r="RUF41" s="780"/>
      <c r="RUG41" s="780"/>
      <c r="RUH41" s="780"/>
      <c r="RUI41" s="780"/>
      <c r="RUJ41" s="780"/>
      <c r="RUK41" s="780"/>
      <c r="RUL41" s="780"/>
      <c r="RUM41" s="780"/>
      <c r="RUN41" s="780"/>
      <c r="RUO41" s="780"/>
      <c r="RUP41" s="780"/>
      <c r="RUQ41" s="780"/>
      <c r="RUR41" s="780"/>
      <c r="RUS41" s="780"/>
      <c r="RUT41" s="780"/>
      <c r="RUU41" s="780"/>
      <c r="RUV41" s="780"/>
      <c r="RUW41" s="780"/>
      <c r="RUX41" s="780"/>
      <c r="RUY41" s="780"/>
      <c r="RUZ41" s="780"/>
      <c r="RVA41" s="780"/>
      <c r="RVB41" s="780"/>
      <c r="RVC41" s="780"/>
      <c r="RVD41" s="780"/>
      <c r="RVE41" s="780"/>
      <c r="RVF41" s="780"/>
      <c r="RVG41" s="780"/>
      <c r="RVH41" s="780"/>
      <c r="RVI41" s="780"/>
      <c r="RVJ41" s="780"/>
      <c r="RVK41" s="780"/>
      <c r="RVL41" s="780"/>
      <c r="RVM41" s="780"/>
      <c r="RVN41" s="780"/>
      <c r="RVO41" s="780"/>
      <c r="RVP41" s="780"/>
      <c r="RVQ41" s="780"/>
      <c r="RVR41" s="780"/>
      <c r="RVS41" s="780"/>
      <c r="RVT41" s="780"/>
      <c r="RVU41" s="780"/>
      <c r="RVV41" s="780"/>
      <c r="RVW41" s="780"/>
      <c r="RVX41" s="780"/>
      <c r="RVY41" s="780"/>
      <c r="RVZ41" s="780"/>
      <c r="RWA41" s="780"/>
      <c r="RWB41" s="780"/>
      <c r="RWC41" s="780"/>
      <c r="RWD41" s="780"/>
      <c r="RWE41" s="780"/>
      <c r="RWF41" s="780"/>
      <c r="RWG41" s="780"/>
      <c r="RWH41" s="780"/>
      <c r="RWI41" s="780"/>
      <c r="RWJ41" s="780"/>
      <c r="RWK41" s="780"/>
      <c r="RWL41" s="780"/>
      <c r="RWM41" s="780"/>
      <c r="RWN41" s="780"/>
      <c r="RWO41" s="780"/>
      <c r="RWP41" s="780"/>
      <c r="RWQ41" s="780"/>
      <c r="RWR41" s="780"/>
      <c r="RWS41" s="780"/>
      <c r="RWT41" s="780"/>
      <c r="RWU41" s="780"/>
      <c r="RWV41" s="780"/>
      <c r="RWW41" s="780"/>
      <c r="RWX41" s="780"/>
      <c r="RWY41" s="780"/>
      <c r="RWZ41" s="780"/>
      <c r="RXA41" s="780"/>
      <c r="RXB41" s="780"/>
      <c r="RXC41" s="780"/>
      <c r="RXD41" s="780"/>
      <c r="RXE41" s="780"/>
      <c r="RXF41" s="780"/>
      <c r="RXG41" s="780"/>
      <c r="RXH41" s="780"/>
      <c r="RXI41" s="780"/>
      <c r="RXJ41" s="780"/>
      <c r="RXK41" s="780"/>
      <c r="RXL41" s="780"/>
      <c r="RXM41" s="780"/>
      <c r="RXN41" s="780"/>
      <c r="RXO41" s="780"/>
      <c r="RXP41" s="780"/>
      <c r="RXQ41" s="780"/>
      <c r="RXR41" s="780"/>
      <c r="RXS41" s="780"/>
      <c r="RXT41" s="780"/>
      <c r="RXU41" s="780"/>
      <c r="RXV41" s="780"/>
      <c r="RXW41" s="780"/>
      <c r="RXX41" s="780"/>
      <c r="RXY41" s="780"/>
      <c r="RXZ41" s="780"/>
      <c r="RYA41" s="780"/>
      <c r="RYB41" s="780"/>
      <c r="RYC41" s="780"/>
      <c r="RYD41" s="780"/>
      <c r="RYE41" s="780"/>
      <c r="RYF41" s="780"/>
      <c r="RYG41" s="780"/>
      <c r="RYH41" s="780"/>
      <c r="RYI41" s="780"/>
      <c r="RYJ41" s="780"/>
      <c r="RYK41" s="780"/>
      <c r="RYL41" s="780"/>
      <c r="RYM41" s="780"/>
      <c r="RYN41" s="780"/>
      <c r="RYO41" s="780"/>
      <c r="RYP41" s="780"/>
      <c r="RYQ41" s="780"/>
      <c r="RYR41" s="780"/>
      <c r="RYS41" s="780"/>
      <c r="RYT41" s="780"/>
      <c r="RYU41" s="780"/>
      <c r="RYV41" s="780"/>
      <c r="RYW41" s="780"/>
      <c r="RYX41" s="780"/>
      <c r="RYY41" s="780"/>
      <c r="RYZ41" s="780"/>
      <c r="RZA41" s="780"/>
      <c r="RZB41" s="780"/>
      <c r="RZC41" s="780"/>
      <c r="RZD41" s="780"/>
      <c r="RZE41" s="780"/>
      <c r="RZF41" s="780"/>
      <c r="RZG41" s="780"/>
      <c r="RZH41" s="780"/>
      <c r="RZI41" s="780"/>
      <c r="RZJ41" s="780"/>
      <c r="RZK41" s="780"/>
      <c r="RZL41" s="780"/>
      <c r="RZM41" s="780"/>
      <c r="RZN41" s="780"/>
      <c r="RZO41" s="780"/>
      <c r="RZP41" s="780"/>
      <c r="RZQ41" s="780"/>
      <c r="RZR41" s="780"/>
      <c r="RZS41" s="780"/>
      <c r="RZT41" s="780"/>
      <c r="RZU41" s="780"/>
      <c r="RZV41" s="780"/>
      <c r="RZW41" s="780"/>
      <c r="RZX41" s="780"/>
      <c r="RZY41" s="780"/>
      <c r="RZZ41" s="780"/>
      <c r="SAA41" s="780"/>
      <c r="SAB41" s="780"/>
      <c r="SAC41" s="780"/>
      <c r="SAD41" s="780"/>
      <c r="SAE41" s="780"/>
      <c r="SAF41" s="780"/>
      <c r="SAG41" s="780"/>
      <c r="SAH41" s="780"/>
      <c r="SAI41" s="780"/>
      <c r="SAJ41" s="780"/>
      <c r="SAK41" s="780"/>
      <c r="SAL41" s="780"/>
      <c r="SAM41" s="780"/>
      <c r="SAN41" s="780"/>
      <c r="SAO41" s="780"/>
      <c r="SAP41" s="780"/>
      <c r="SAQ41" s="780"/>
      <c r="SAR41" s="780"/>
      <c r="SAS41" s="780"/>
      <c r="SAT41" s="780"/>
      <c r="SAU41" s="780"/>
      <c r="SAV41" s="780"/>
      <c r="SAW41" s="780"/>
      <c r="SAX41" s="780"/>
      <c r="SAY41" s="780"/>
      <c r="SAZ41" s="780"/>
      <c r="SBA41" s="780"/>
      <c r="SBB41" s="780"/>
      <c r="SBC41" s="780"/>
      <c r="SBD41" s="780"/>
      <c r="SBE41" s="780"/>
      <c r="SBF41" s="780"/>
      <c r="SBG41" s="780"/>
      <c r="SBH41" s="780"/>
      <c r="SBI41" s="780"/>
      <c r="SBJ41" s="780"/>
      <c r="SBK41" s="780"/>
      <c r="SBL41" s="780"/>
      <c r="SBM41" s="780"/>
      <c r="SBN41" s="780"/>
      <c r="SBO41" s="780"/>
      <c r="SBP41" s="780"/>
      <c r="SBQ41" s="780"/>
      <c r="SBR41" s="780"/>
      <c r="SBS41" s="780"/>
      <c r="SBT41" s="780"/>
      <c r="SBU41" s="780"/>
      <c r="SBV41" s="780"/>
      <c r="SBW41" s="780"/>
      <c r="SBX41" s="780"/>
      <c r="SBY41" s="780"/>
      <c r="SBZ41" s="780"/>
      <c r="SCA41" s="780"/>
      <c r="SCB41" s="780"/>
      <c r="SCC41" s="780"/>
      <c r="SCD41" s="780"/>
      <c r="SCE41" s="780"/>
      <c r="SCF41" s="780"/>
      <c r="SCG41" s="780"/>
      <c r="SCH41" s="780"/>
      <c r="SCI41" s="780"/>
      <c r="SCJ41" s="780"/>
      <c r="SCK41" s="780"/>
      <c r="SCL41" s="780"/>
      <c r="SCM41" s="780"/>
      <c r="SCN41" s="780"/>
      <c r="SCO41" s="780"/>
      <c r="SCP41" s="780"/>
      <c r="SCQ41" s="780"/>
      <c r="SCR41" s="780"/>
      <c r="SCS41" s="780"/>
      <c r="SCT41" s="780"/>
      <c r="SCU41" s="780"/>
      <c r="SCV41" s="780"/>
      <c r="SCW41" s="780"/>
      <c r="SCX41" s="780"/>
      <c r="SCY41" s="780"/>
      <c r="SCZ41" s="780"/>
      <c r="SDA41" s="780"/>
      <c r="SDB41" s="780"/>
      <c r="SDC41" s="780"/>
      <c r="SDD41" s="780"/>
      <c r="SDE41" s="780"/>
      <c r="SDF41" s="780"/>
      <c r="SDG41" s="780"/>
      <c r="SDH41" s="780"/>
      <c r="SDI41" s="780"/>
      <c r="SDJ41" s="780"/>
      <c r="SDK41" s="780"/>
      <c r="SDL41" s="780"/>
      <c r="SDM41" s="780"/>
      <c r="SDN41" s="780"/>
      <c r="SDO41" s="780"/>
      <c r="SDP41" s="780"/>
      <c r="SDQ41" s="780"/>
      <c r="SDR41" s="780"/>
      <c r="SDS41" s="780"/>
      <c r="SDT41" s="780"/>
      <c r="SDU41" s="780"/>
      <c r="SDV41" s="780"/>
      <c r="SDW41" s="780"/>
      <c r="SDX41" s="780"/>
      <c r="SDY41" s="780"/>
      <c r="SDZ41" s="780"/>
      <c r="SEA41" s="780"/>
      <c r="SEB41" s="780"/>
      <c r="SEC41" s="780"/>
      <c r="SED41" s="780"/>
      <c r="SEE41" s="780"/>
      <c r="SEF41" s="780"/>
      <c r="SEG41" s="780"/>
      <c r="SEH41" s="780"/>
      <c r="SEI41" s="780"/>
      <c r="SEJ41" s="780"/>
      <c r="SEK41" s="780"/>
      <c r="SEL41" s="780"/>
      <c r="SEM41" s="780"/>
      <c r="SEN41" s="780"/>
      <c r="SEO41" s="780"/>
      <c r="SEP41" s="780"/>
      <c r="SEQ41" s="780"/>
      <c r="SER41" s="780"/>
      <c r="SES41" s="780"/>
      <c r="SET41" s="780"/>
      <c r="SEU41" s="780"/>
      <c r="SEV41" s="780"/>
      <c r="SEW41" s="780"/>
      <c r="SEX41" s="780"/>
      <c r="SEY41" s="780"/>
      <c r="SEZ41" s="780"/>
      <c r="SFA41" s="780"/>
      <c r="SFB41" s="780"/>
      <c r="SFC41" s="780"/>
      <c r="SFD41" s="780"/>
      <c r="SFE41" s="780"/>
      <c r="SFF41" s="780"/>
      <c r="SFG41" s="780"/>
      <c r="SFH41" s="780"/>
      <c r="SFI41" s="780"/>
      <c r="SFJ41" s="780"/>
      <c r="SFK41" s="780"/>
      <c r="SFL41" s="780"/>
      <c r="SFM41" s="780"/>
      <c r="SFN41" s="780"/>
      <c r="SFO41" s="780"/>
      <c r="SFP41" s="780"/>
      <c r="SFQ41" s="780"/>
      <c r="SFR41" s="780"/>
      <c r="SFS41" s="780"/>
      <c r="SFT41" s="780"/>
      <c r="SFU41" s="780"/>
      <c r="SFV41" s="780"/>
      <c r="SFW41" s="780"/>
      <c r="SFX41" s="780"/>
      <c r="SFY41" s="780"/>
      <c r="SFZ41" s="780"/>
      <c r="SGA41" s="780"/>
      <c r="SGB41" s="780"/>
      <c r="SGC41" s="780"/>
      <c r="SGD41" s="780"/>
      <c r="SGE41" s="780"/>
      <c r="SGF41" s="780"/>
      <c r="SGG41" s="780"/>
      <c r="SGH41" s="780"/>
      <c r="SGI41" s="780"/>
      <c r="SGJ41" s="780"/>
      <c r="SGK41" s="780"/>
      <c r="SGL41" s="780"/>
      <c r="SGM41" s="780"/>
      <c r="SGN41" s="780"/>
      <c r="SGO41" s="780"/>
      <c r="SGP41" s="780"/>
      <c r="SGQ41" s="780"/>
      <c r="SGR41" s="780"/>
      <c r="SGS41" s="780"/>
      <c r="SGT41" s="780"/>
      <c r="SGU41" s="780"/>
      <c r="SGV41" s="780"/>
      <c r="SGW41" s="780"/>
      <c r="SGX41" s="780"/>
      <c r="SGY41" s="780"/>
      <c r="SGZ41" s="780"/>
      <c r="SHA41" s="780"/>
      <c r="SHB41" s="780"/>
      <c r="SHC41" s="780"/>
      <c r="SHD41" s="780"/>
      <c r="SHE41" s="780"/>
      <c r="SHF41" s="780"/>
      <c r="SHG41" s="780"/>
      <c r="SHH41" s="780"/>
      <c r="SHI41" s="780"/>
      <c r="SHJ41" s="780"/>
      <c r="SHK41" s="780"/>
      <c r="SHL41" s="780"/>
      <c r="SHM41" s="780"/>
      <c r="SHN41" s="780"/>
      <c r="SHO41" s="780"/>
      <c r="SHP41" s="780"/>
      <c r="SHQ41" s="780"/>
      <c r="SHR41" s="780"/>
      <c r="SHS41" s="780"/>
      <c r="SHT41" s="780"/>
      <c r="SHU41" s="780"/>
      <c r="SHV41" s="780"/>
      <c r="SHW41" s="780"/>
      <c r="SHX41" s="780"/>
      <c r="SHY41" s="780"/>
      <c r="SHZ41" s="780"/>
      <c r="SIA41" s="780"/>
      <c r="SIB41" s="780"/>
      <c r="SIC41" s="780"/>
      <c r="SID41" s="780"/>
      <c r="SIE41" s="780"/>
      <c r="SIF41" s="780"/>
      <c r="SIG41" s="780"/>
      <c r="SIH41" s="780"/>
      <c r="SII41" s="780"/>
      <c r="SIJ41" s="780"/>
      <c r="SIK41" s="780"/>
      <c r="SIL41" s="780"/>
      <c r="SIM41" s="780"/>
      <c r="SIN41" s="780"/>
      <c r="SIO41" s="780"/>
      <c r="SIP41" s="780"/>
      <c r="SIQ41" s="780"/>
      <c r="SIR41" s="780"/>
      <c r="SIS41" s="780"/>
      <c r="SIT41" s="780"/>
      <c r="SIU41" s="780"/>
      <c r="SIV41" s="780"/>
      <c r="SIW41" s="780"/>
      <c r="SIX41" s="780"/>
      <c r="SIY41" s="780"/>
      <c r="SIZ41" s="780"/>
      <c r="SJA41" s="780"/>
      <c r="SJB41" s="780"/>
      <c r="SJC41" s="780"/>
      <c r="SJD41" s="780"/>
      <c r="SJE41" s="780"/>
      <c r="SJF41" s="780"/>
      <c r="SJG41" s="780"/>
      <c r="SJH41" s="780"/>
      <c r="SJI41" s="780"/>
      <c r="SJJ41" s="780"/>
      <c r="SJK41" s="780"/>
      <c r="SJL41" s="780"/>
      <c r="SJM41" s="780"/>
      <c r="SJN41" s="780"/>
      <c r="SJO41" s="780"/>
      <c r="SJP41" s="780"/>
      <c r="SJQ41" s="780"/>
      <c r="SJR41" s="780"/>
      <c r="SJS41" s="780"/>
      <c r="SJT41" s="780"/>
      <c r="SJU41" s="780"/>
      <c r="SJV41" s="780"/>
      <c r="SJW41" s="780"/>
      <c r="SJX41" s="780"/>
      <c r="SJY41" s="780"/>
      <c r="SJZ41" s="780"/>
      <c r="SKA41" s="780"/>
      <c r="SKB41" s="780"/>
      <c r="SKC41" s="780"/>
      <c r="SKD41" s="780"/>
      <c r="SKE41" s="780"/>
      <c r="SKF41" s="780"/>
      <c r="SKG41" s="780"/>
      <c r="SKH41" s="780"/>
      <c r="SKI41" s="780"/>
      <c r="SKJ41" s="780"/>
      <c r="SKK41" s="780"/>
      <c r="SKL41" s="780"/>
      <c r="SKM41" s="780"/>
      <c r="SKN41" s="780"/>
      <c r="SKO41" s="780"/>
      <c r="SKP41" s="780"/>
      <c r="SKQ41" s="780"/>
      <c r="SKR41" s="780"/>
      <c r="SKS41" s="780"/>
      <c r="SKT41" s="780"/>
      <c r="SKU41" s="780"/>
      <c r="SKV41" s="780"/>
      <c r="SKW41" s="780"/>
      <c r="SKX41" s="780"/>
      <c r="SKY41" s="780"/>
      <c r="SKZ41" s="780"/>
      <c r="SLA41" s="780"/>
      <c r="SLB41" s="780"/>
      <c r="SLC41" s="780"/>
      <c r="SLD41" s="780"/>
      <c r="SLE41" s="780"/>
      <c r="SLF41" s="780"/>
      <c r="SLG41" s="780"/>
      <c r="SLH41" s="780"/>
      <c r="SLI41" s="780"/>
      <c r="SLJ41" s="780"/>
      <c r="SLK41" s="780"/>
      <c r="SLL41" s="780"/>
      <c r="SLM41" s="780"/>
      <c r="SLN41" s="780"/>
      <c r="SLO41" s="780"/>
      <c r="SLP41" s="780"/>
      <c r="SLQ41" s="780"/>
      <c r="SLR41" s="780"/>
      <c r="SLS41" s="780"/>
      <c r="SLT41" s="780"/>
      <c r="SLU41" s="780"/>
      <c r="SLV41" s="780"/>
      <c r="SLW41" s="780"/>
      <c r="SLX41" s="780"/>
      <c r="SLY41" s="780"/>
      <c r="SLZ41" s="780"/>
      <c r="SMA41" s="780"/>
      <c r="SMB41" s="780"/>
      <c r="SMC41" s="780"/>
      <c r="SMD41" s="780"/>
      <c r="SME41" s="780"/>
      <c r="SMF41" s="780"/>
      <c r="SMG41" s="780"/>
      <c r="SMH41" s="780"/>
      <c r="SMI41" s="780"/>
      <c r="SMJ41" s="780"/>
      <c r="SMK41" s="780"/>
      <c r="SML41" s="780"/>
      <c r="SMM41" s="780"/>
      <c r="SMN41" s="780"/>
      <c r="SMO41" s="780"/>
      <c r="SMP41" s="780"/>
      <c r="SMQ41" s="780"/>
      <c r="SMR41" s="780"/>
      <c r="SMS41" s="780"/>
      <c r="SMT41" s="780"/>
      <c r="SMU41" s="780"/>
      <c r="SMV41" s="780"/>
      <c r="SMW41" s="780"/>
      <c r="SMX41" s="780"/>
      <c r="SMY41" s="780"/>
      <c r="SMZ41" s="780"/>
      <c r="SNA41" s="780"/>
      <c r="SNB41" s="780"/>
      <c r="SNC41" s="780"/>
      <c r="SND41" s="780"/>
      <c r="SNE41" s="780"/>
      <c r="SNF41" s="780"/>
      <c r="SNG41" s="780"/>
      <c r="SNH41" s="780"/>
      <c r="SNI41" s="780"/>
      <c r="SNJ41" s="780"/>
      <c r="SNK41" s="780"/>
      <c r="SNL41" s="780"/>
      <c r="SNM41" s="780"/>
      <c r="SNN41" s="780"/>
      <c r="SNO41" s="780"/>
      <c r="SNP41" s="780"/>
      <c r="SNQ41" s="780"/>
      <c r="SNR41" s="780"/>
      <c r="SNS41" s="780"/>
      <c r="SNT41" s="780"/>
      <c r="SNU41" s="780"/>
      <c r="SNV41" s="780"/>
      <c r="SNW41" s="780"/>
      <c r="SNX41" s="780"/>
      <c r="SNY41" s="780"/>
      <c r="SNZ41" s="780"/>
      <c r="SOA41" s="780"/>
      <c r="SOB41" s="780"/>
      <c r="SOC41" s="780"/>
      <c r="SOD41" s="780"/>
      <c r="SOE41" s="780"/>
      <c r="SOF41" s="780"/>
      <c r="SOG41" s="780"/>
      <c r="SOH41" s="780"/>
      <c r="SOI41" s="780"/>
      <c r="SOJ41" s="780"/>
      <c r="SOK41" s="780"/>
      <c r="SOL41" s="780"/>
      <c r="SOM41" s="780"/>
      <c r="SON41" s="780"/>
      <c r="SOO41" s="780"/>
      <c r="SOP41" s="780"/>
      <c r="SOQ41" s="780"/>
      <c r="SOR41" s="780"/>
      <c r="SOS41" s="780"/>
      <c r="SOT41" s="780"/>
      <c r="SOU41" s="780"/>
      <c r="SOV41" s="780"/>
      <c r="SOW41" s="780"/>
      <c r="SOX41" s="780"/>
      <c r="SOY41" s="780"/>
      <c r="SOZ41" s="780"/>
      <c r="SPA41" s="780"/>
      <c r="SPB41" s="780"/>
      <c r="SPC41" s="780"/>
      <c r="SPD41" s="780"/>
      <c r="SPE41" s="780"/>
      <c r="SPF41" s="780"/>
      <c r="SPG41" s="780"/>
      <c r="SPH41" s="780"/>
      <c r="SPI41" s="780"/>
      <c r="SPJ41" s="780"/>
      <c r="SPK41" s="780"/>
      <c r="SPL41" s="780"/>
      <c r="SPM41" s="780"/>
      <c r="SPN41" s="780"/>
      <c r="SPO41" s="780"/>
      <c r="SPP41" s="780"/>
      <c r="SPQ41" s="780"/>
      <c r="SPR41" s="780"/>
      <c r="SPS41" s="780"/>
      <c r="SPT41" s="780"/>
      <c r="SPU41" s="780"/>
      <c r="SPV41" s="780"/>
      <c r="SPW41" s="780"/>
      <c r="SPX41" s="780"/>
      <c r="SPY41" s="780"/>
      <c r="SPZ41" s="780"/>
      <c r="SQA41" s="780"/>
      <c r="SQB41" s="780"/>
      <c r="SQC41" s="780"/>
      <c r="SQD41" s="780"/>
      <c r="SQE41" s="780"/>
      <c r="SQF41" s="780"/>
      <c r="SQG41" s="780"/>
      <c r="SQH41" s="780"/>
      <c r="SQI41" s="780"/>
      <c r="SQJ41" s="780"/>
      <c r="SQK41" s="780"/>
      <c r="SQL41" s="780"/>
      <c r="SQM41" s="780"/>
      <c r="SQN41" s="780"/>
      <c r="SQO41" s="780"/>
      <c r="SQP41" s="780"/>
      <c r="SQQ41" s="780"/>
      <c r="SQR41" s="780"/>
      <c r="SQS41" s="780"/>
      <c r="SQT41" s="780"/>
      <c r="SQU41" s="780"/>
      <c r="SQV41" s="780"/>
      <c r="SQW41" s="780"/>
      <c r="SQX41" s="780"/>
      <c r="SQY41" s="780"/>
      <c r="SQZ41" s="780"/>
      <c r="SRA41" s="780"/>
      <c r="SRB41" s="780"/>
      <c r="SRC41" s="780"/>
      <c r="SRD41" s="780"/>
      <c r="SRE41" s="780"/>
      <c r="SRF41" s="780"/>
      <c r="SRG41" s="780"/>
      <c r="SRH41" s="780"/>
      <c r="SRI41" s="780"/>
      <c r="SRJ41" s="780"/>
      <c r="SRK41" s="780"/>
      <c r="SRL41" s="780"/>
      <c r="SRM41" s="780"/>
      <c r="SRN41" s="780"/>
      <c r="SRO41" s="780"/>
      <c r="SRP41" s="780"/>
      <c r="SRQ41" s="780"/>
      <c r="SRR41" s="780"/>
      <c r="SRS41" s="780"/>
      <c r="SRT41" s="780"/>
      <c r="SRU41" s="780"/>
      <c r="SRV41" s="780"/>
      <c r="SRW41" s="780"/>
      <c r="SRX41" s="780"/>
      <c r="SRY41" s="780"/>
      <c r="SRZ41" s="780"/>
      <c r="SSA41" s="780"/>
      <c r="SSB41" s="780"/>
      <c r="SSC41" s="780"/>
      <c r="SSD41" s="780"/>
      <c r="SSE41" s="780"/>
      <c r="SSF41" s="780"/>
      <c r="SSG41" s="780"/>
      <c r="SSH41" s="780"/>
      <c r="SSI41" s="780"/>
      <c r="SSJ41" s="780"/>
      <c r="SSK41" s="780"/>
      <c r="SSL41" s="780"/>
      <c r="SSM41" s="780"/>
      <c r="SSN41" s="780"/>
      <c r="SSO41" s="780"/>
      <c r="SSP41" s="780"/>
      <c r="SSQ41" s="780"/>
      <c r="SSR41" s="780"/>
      <c r="SSS41" s="780"/>
      <c r="SST41" s="780"/>
      <c r="SSU41" s="780"/>
      <c r="SSV41" s="780"/>
      <c r="SSW41" s="780"/>
      <c r="SSX41" s="780"/>
      <c r="SSY41" s="780"/>
      <c r="SSZ41" s="780"/>
      <c r="STA41" s="780"/>
      <c r="STB41" s="780"/>
      <c r="STC41" s="780"/>
      <c r="STD41" s="780"/>
      <c r="STE41" s="780"/>
      <c r="STF41" s="780"/>
      <c r="STG41" s="780"/>
      <c r="STH41" s="780"/>
      <c r="STI41" s="780"/>
      <c r="STJ41" s="780"/>
      <c r="STK41" s="780"/>
      <c r="STL41" s="780"/>
      <c r="STM41" s="780"/>
      <c r="STN41" s="780"/>
      <c r="STO41" s="780"/>
      <c r="STP41" s="780"/>
      <c r="STQ41" s="780"/>
      <c r="STR41" s="780"/>
      <c r="STS41" s="780"/>
      <c r="STT41" s="780"/>
      <c r="STU41" s="780"/>
      <c r="STV41" s="780"/>
      <c r="STW41" s="780"/>
      <c r="STX41" s="780"/>
      <c r="STY41" s="780"/>
      <c r="STZ41" s="780"/>
      <c r="SUA41" s="780"/>
      <c r="SUB41" s="780"/>
      <c r="SUC41" s="780"/>
      <c r="SUD41" s="780"/>
      <c r="SUE41" s="780"/>
      <c r="SUF41" s="780"/>
      <c r="SUG41" s="780"/>
      <c r="SUH41" s="780"/>
      <c r="SUI41" s="780"/>
      <c r="SUJ41" s="780"/>
      <c r="SUK41" s="780"/>
      <c r="SUL41" s="780"/>
      <c r="SUM41" s="780"/>
      <c r="SUN41" s="780"/>
      <c r="SUO41" s="780"/>
      <c r="SUP41" s="780"/>
      <c r="SUQ41" s="780"/>
      <c r="SUR41" s="780"/>
      <c r="SUS41" s="780"/>
      <c r="SUT41" s="780"/>
      <c r="SUU41" s="780"/>
      <c r="SUV41" s="780"/>
      <c r="SUW41" s="780"/>
      <c r="SUX41" s="780"/>
      <c r="SUY41" s="780"/>
      <c r="SUZ41" s="780"/>
      <c r="SVA41" s="780"/>
      <c r="SVB41" s="780"/>
      <c r="SVC41" s="780"/>
      <c r="SVD41" s="780"/>
      <c r="SVE41" s="780"/>
      <c r="SVF41" s="780"/>
      <c r="SVG41" s="780"/>
      <c r="SVH41" s="780"/>
      <c r="SVI41" s="780"/>
      <c r="SVJ41" s="780"/>
      <c r="SVK41" s="780"/>
      <c r="SVL41" s="780"/>
      <c r="SVM41" s="780"/>
      <c r="SVN41" s="780"/>
      <c r="SVO41" s="780"/>
      <c r="SVP41" s="780"/>
      <c r="SVQ41" s="780"/>
      <c r="SVR41" s="780"/>
      <c r="SVS41" s="780"/>
      <c r="SVT41" s="780"/>
      <c r="SVU41" s="780"/>
      <c r="SVV41" s="780"/>
      <c r="SVW41" s="780"/>
      <c r="SVX41" s="780"/>
      <c r="SVY41" s="780"/>
      <c r="SVZ41" s="780"/>
      <c r="SWA41" s="780"/>
      <c r="SWB41" s="780"/>
      <c r="SWC41" s="780"/>
      <c r="SWD41" s="780"/>
      <c r="SWE41" s="780"/>
      <c r="SWF41" s="780"/>
      <c r="SWG41" s="780"/>
      <c r="SWH41" s="780"/>
      <c r="SWI41" s="780"/>
      <c r="SWJ41" s="780"/>
      <c r="SWK41" s="780"/>
      <c r="SWL41" s="780"/>
      <c r="SWM41" s="780"/>
      <c r="SWN41" s="780"/>
      <c r="SWO41" s="780"/>
      <c r="SWP41" s="780"/>
      <c r="SWQ41" s="780"/>
      <c r="SWR41" s="780"/>
      <c r="SWS41" s="780"/>
      <c r="SWT41" s="780"/>
      <c r="SWU41" s="780"/>
      <c r="SWV41" s="780"/>
      <c r="SWW41" s="780"/>
      <c r="SWX41" s="780"/>
      <c r="SWY41" s="780"/>
      <c r="SWZ41" s="780"/>
      <c r="SXA41" s="780"/>
      <c r="SXB41" s="780"/>
      <c r="SXC41" s="780"/>
      <c r="SXD41" s="780"/>
      <c r="SXE41" s="780"/>
      <c r="SXF41" s="780"/>
      <c r="SXG41" s="780"/>
      <c r="SXH41" s="780"/>
      <c r="SXI41" s="780"/>
      <c r="SXJ41" s="780"/>
      <c r="SXK41" s="780"/>
      <c r="SXL41" s="780"/>
      <c r="SXM41" s="780"/>
      <c r="SXN41" s="780"/>
      <c r="SXO41" s="780"/>
      <c r="SXP41" s="780"/>
      <c r="SXQ41" s="780"/>
      <c r="SXR41" s="780"/>
      <c r="SXS41" s="780"/>
      <c r="SXT41" s="780"/>
      <c r="SXU41" s="780"/>
      <c r="SXV41" s="780"/>
      <c r="SXW41" s="780"/>
      <c r="SXX41" s="780"/>
      <c r="SXY41" s="780"/>
      <c r="SXZ41" s="780"/>
      <c r="SYA41" s="780"/>
      <c r="SYB41" s="780"/>
      <c r="SYC41" s="780"/>
      <c r="SYD41" s="780"/>
      <c r="SYE41" s="780"/>
      <c r="SYF41" s="780"/>
      <c r="SYG41" s="780"/>
      <c r="SYH41" s="780"/>
      <c r="SYI41" s="780"/>
      <c r="SYJ41" s="780"/>
      <c r="SYK41" s="780"/>
      <c r="SYL41" s="780"/>
      <c r="SYM41" s="780"/>
      <c r="SYN41" s="780"/>
      <c r="SYO41" s="780"/>
      <c r="SYP41" s="780"/>
      <c r="SYQ41" s="780"/>
      <c r="SYR41" s="780"/>
      <c r="SYS41" s="780"/>
      <c r="SYT41" s="780"/>
      <c r="SYU41" s="780"/>
      <c r="SYV41" s="780"/>
      <c r="SYW41" s="780"/>
      <c r="SYX41" s="780"/>
      <c r="SYY41" s="780"/>
      <c r="SYZ41" s="780"/>
      <c r="SZA41" s="780"/>
      <c r="SZB41" s="780"/>
      <c r="SZC41" s="780"/>
      <c r="SZD41" s="780"/>
      <c r="SZE41" s="780"/>
      <c r="SZF41" s="780"/>
      <c r="SZG41" s="780"/>
      <c r="SZH41" s="780"/>
      <c r="SZI41" s="780"/>
      <c r="SZJ41" s="780"/>
      <c r="SZK41" s="780"/>
      <c r="SZL41" s="780"/>
      <c r="SZM41" s="780"/>
      <c r="SZN41" s="780"/>
      <c r="SZO41" s="780"/>
      <c r="SZP41" s="780"/>
      <c r="SZQ41" s="780"/>
      <c r="SZR41" s="780"/>
      <c r="SZS41" s="780"/>
      <c r="SZT41" s="780"/>
      <c r="SZU41" s="780"/>
      <c r="SZV41" s="780"/>
      <c r="SZW41" s="780"/>
      <c r="SZX41" s="780"/>
      <c r="SZY41" s="780"/>
      <c r="SZZ41" s="780"/>
      <c r="TAA41" s="780"/>
      <c r="TAB41" s="780"/>
      <c r="TAC41" s="780"/>
      <c r="TAD41" s="780"/>
      <c r="TAE41" s="780"/>
      <c r="TAF41" s="780"/>
      <c r="TAG41" s="780"/>
      <c r="TAH41" s="780"/>
      <c r="TAI41" s="780"/>
      <c r="TAJ41" s="780"/>
      <c r="TAK41" s="780"/>
      <c r="TAL41" s="780"/>
      <c r="TAM41" s="780"/>
      <c r="TAN41" s="780"/>
      <c r="TAO41" s="780"/>
      <c r="TAP41" s="780"/>
      <c r="TAQ41" s="780"/>
      <c r="TAR41" s="780"/>
      <c r="TAS41" s="780"/>
      <c r="TAT41" s="780"/>
      <c r="TAU41" s="780"/>
      <c r="TAV41" s="780"/>
      <c r="TAW41" s="780"/>
      <c r="TAX41" s="780"/>
      <c r="TAY41" s="780"/>
      <c r="TAZ41" s="780"/>
      <c r="TBA41" s="780"/>
      <c r="TBB41" s="780"/>
      <c r="TBC41" s="780"/>
      <c r="TBD41" s="780"/>
      <c r="TBE41" s="780"/>
      <c r="TBF41" s="780"/>
      <c r="TBG41" s="780"/>
      <c r="TBH41" s="780"/>
      <c r="TBI41" s="780"/>
      <c r="TBJ41" s="780"/>
      <c r="TBK41" s="780"/>
      <c r="TBL41" s="780"/>
      <c r="TBM41" s="780"/>
      <c r="TBN41" s="780"/>
      <c r="TBO41" s="780"/>
      <c r="TBP41" s="780"/>
      <c r="TBQ41" s="780"/>
      <c r="TBR41" s="780"/>
      <c r="TBS41" s="780"/>
      <c r="TBT41" s="780"/>
      <c r="TBU41" s="780"/>
      <c r="TBV41" s="780"/>
      <c r="TBW41" s="780"/>
      <c r="TBX41" s="780"/>
      <c r="TBY41" s="780"/>
      <c r="TBZ41" s="780"/>
      <c r="TCA41" s="780"/>
      <c r="TCB41" s="780"/>
      <c r="TCC41" s="780"/>
      <c r="TCD41" s="780"/>
      <c r="TCE41" s="780"/>
      <c r="TCF41" s="780"/>
      <c r="TCG41" s="780"/>
      <c r="TCH41" s="780"/>
      <c r="TCI41" s="780"/>
      <c r="TCJ41" s="780"/>
      <c r="TCK41" s="780"/>
      <c r="TCL41" s="780"/>
      <c r="TCM41" s="780"/>
      <c r="TCN41" s="780"/>
      <c r="TCO41" s="780"/>
      <c r="TCP41" s="780"/>
      <c r="TCQ41" s="780"/>
      <c r="TCR41" s="780"/>
      <c r="TCS41" s="780"/>
      <c r="TCT41" s="780"/>
      <c r="TCU41" s="780"/>
      <c r="TCV41" s="780"/>
      <c r="TCW41" s="780"/>
      <c r="TCX41" s="780"/>
      <c r="TCY41" s="780"/>
      <c r="TCZ41" s="780"/>
      <c r="TDA41" s="780"/>
      <c r="TDB41" s="780"/>
      <c r="TDC41" s="780"/>
      <c r="TDD41" s="780"/>
      <c r="TDE41" s="780"/>
      <c r="TDF41" s="780"/>
      <c r="TDG41" s="780"/>
      <c r="TDH41" s="780"/>
      <c r="TDI41" s="780"/>
      <c r="TDJ41" s="780"/>
      <c r="TDK41" s="780"/>
      <c r="TDL41" s="780"/>
      <c r="TDM41" s="780"/>
      <c r="TDN41" s="780"/>
      <c r="TDO41" s="780"/>
      <c r="TDP41" s="780"/>
      <c r="TDQ41" s="780"/>
      <c r="TDR41" s="780"/>
      <c r="TDS41" s="780"/>
      <c r="TDT41" s="780"/>
      <c r="TDU41" s="780"/>
      <c r="TDV41" s="780"/>
      <c r="TDW41" s="780"/>
      <c r="TDX41" s="780"/>
      <c r="TDY41" s="780"/>
      <c r="TDZ41" s="780"/>
      <c r="TEA41" s="780"/>
      <c r="TEB41" s="780"/>
      <c r="TEC41" s="780"/>
      <c r="TED41" s="780"/>
      <c r="TEE41" s="780"/>
      <c r="TEF41" s="780"/>
      <c r="TEG41" s="780"/>
      <c r="TEH41" s="780"/>
      <c r="TEI41" s="780"/>
      <c r="TEJ41" s="780"/>
      <c r="TEK41" s="780"/>
      <c r="TEL41" s="780"/>
      <c r="TEM41" s="780"/>
      <c r="TEN41" s="780"/>
      <c r="TEO41" s="780"/>
      <c r="TEP41" s="780"/>
      <c r="TEQ41" s="780"/>
      <c r="TER41" s="780"/>
      <c r="TES41" s="780"/>
      <c r="TET41" s="780"/>
      <c r="TEU41" s="780"/>
      <c r="TEV41" s="780"/>
      <c r="TEW41" s="780"/>
      <c r="TEX41" s="780"/>
      <c r="TEY41" s="780"/>
      <c r="TEZ41" s="780"/>
      <c r="TFA41" s="780"/>
      <c r="TFB41" s="780"/>
      <c r="TFC41" s="780"/>
      <c r="TFD41" s="780"/>
      <c r="TFE41" s="780"/>
      <c r="TFF41" s="780"/>
      <c r="TFG41" s="780"/>
      <c r="TFH41" s="780"/>
      <c r="TFI41" s="780"/>
      <c r="TFJ41" s="780"/>
      <c r="TFK41" s="780"/>
      <c r="TFL41" s="780"/>
      <c r="TFM41" s="780"/>
      <c r="TFN41" s="780"/>
      <c r="TFO41" s="780"/>
      <c r="TFP41" s="780"/>
      <c r="TFQ41" s="780"/>
      <c r="TFR41" s="780"/>
      <c r="TFS41" s="780"/>
      <c r="TFT41" s="780"/>
      <c r="TFU41" s="780"/>
      <c r="TFV41" s="780"/>
      <c r="TFW41" s="780"/>
      <c r="TFX41" s="780"/>
      <c r="TFY41" s="780"/>
      <c r="TFZ41" s="780"/>
      <c r="TGA41" s="780"/>
      <c r="TGB41" s="780"/>
      <c r="TGC41" s="780"/>
      <c r="TGD41" s="780"/>
      <c r="TGE41" s="780"/>
      <c r="TGF41" s="780"/>
      <c r="TGG41" s="780"/>
      <c r="TGH41" s="780"/>
      <c r="TGI41" s="780"/>
      <c r="TGJ41" s="780"/>
      <c r="TGK41" s="780"/>
      <c r="TGL41" s="780"/>
      <c r="TGM41" s="780"/>
      <c r="TGN41" s="780"/>
      <c r="TGO41" s="780"/>
      <c r="TGP41" s="780"/>
      <c r="TGQ41" s="780"/>
      <c r="TGR41" s="780"/>
      <c r="TGS41" s="780"/>
      <c r="TGT41" s="780"/>
      <c r="TGU41" s="780"/>
      <c r="TGV41" s="780"/>
      <c r="TGW41" s="780"/>
      <c r="TGX41" s="780"/>
      <c r="TGY41" s="780"/>
      <c r="TGZ41" s="780"/>
      <c r="THA41" s="780"/>
      <c r="THB41" s="780"/>
      <c r="THC41" s="780"/>
      <c r="THD41" s="780"/>
      <c r="THE41" s="780"/>
      <c r="THF41" s="780"/>
      <c r="THG41" s="780"/>
      <c r="THH41" s="780"/>
      <c r="THI41" s="780"/>
      <c r="THJ41" s="780"/>
      <c r="THK41" s="780"/>
      <c r="THL41" s="780"/>
      <c r="THM41" s="780"/>
      <c r="THN41" s="780"/>
      <c r="THO41" s="780"/>
      <c r="THP41" s="780"/>
      <c r="THQ41" s="780"/>
      <c r="THR41" s="780"/>
      <c r="THS41" s="780"/>
      <c r="THT41" s="780"/>
      <c r="THU41" s="780"/>
      <c r="THV41" s="780"/>
      <c r="THW41" s="780"/>
      <c r="THX41" s="780"/>
      <c r="THY41" s="780"/>
      <c r="THZ41" s="780"/>
      <c r="TIA41" s="780"/>
      <c r="TIB41" s="780"/>
      <c r="TIC41" s="780"/>
      <c r="TID41" s="780"/>
      <c r="TIE41" s="780"/>
      <c r="TIF41" s="780"/>
      <c r="TIG41" s="780"/>
      <c r="TIH41" s="780"/>
      <c r="TII41" s="780"/>
      <c r="TIJ41" s="780"/>
      <c r="TIK41" s="780"/>
      <c r="TIL41" s="780"/>
      <c r="TIM41" s="780"/>
      <c r="TIN41" s="780"/>
      <c r="TIO41" s="780"/>
      <c r="TIP41" s="780"/>
      <c r="TIQ41" s="780"/>
      <c r="TIR41" s="780"/>
      <c r="TIS41" s="780"/>
      <c r="TIT41" s="780"/>
      <c r="TIU41" s="780"/>
      <c r="TIV41" s="780"/>
      <c r="TIW41" s="780"/>
      <c r="TIX41" s="780"/>
      <c r="TIY41" s="780"/>
      <c r="TIZ41" s="780"/>
      <c r="TJA41" s="780"/>
      <c r="TJB41" s="780"/>
      <c r="TJC41" s="780"/>
      <c r="TJD41" s="780"/>
      <c r="TJE41" s="780"/>
      <c r="TJF41" s="780"/>
      <c r="TJG41" s="780"/>
      <c r="TJH41" s="780"/>
      <c r="TJI41" s="780"/>
      <c r="TJJ41" s="780"/>
      <c r="TJK41" s="780"/>
      <c r="TJL41" s="780"/>
      <c r="TJM41" s="780"/>
      <c r="TJN41" s="780"/>
      <c r="TJO41" s="780"/>
      <c r="TJP41" s="780"/>
      <c r="TJQ41" s="780"/>
      <c r="TJR41" s="780"/>
      <c r="TJS41" s="780"/>
      <c r="TJT41" s="780"/>
      <c r="TJU41" s="780"/>
      <c r="TJV41" s="780"/>
      <c r="TJW41" s="780"/>
      <c r="TJX41" s="780"/>
      <c r="TJY41" s="780"/>
      <c r="TJZ41" s="780"/>
      <c r="TKA41" s="780"/>
      <c r="TKB41" s="780"/>
      <c r="TKC41" s="780"/>
      <c r="TKD41" s="780"/>
      <c r="TKE41" s="780"/>
      <c r="TKF41" s="780"/>
      <c r="TKG41" s="780"/>
      <c r="TKH41" s="780"/>
      <c r="TKI41" s="780"/>
      <c r="TKJ41" s="780"/>
      <c r="TKK41" s="780"/>
      <c r="TKL41" s="780"/>
      <c r="TKM41" s="780"/>
      <c r="TKN41" s="780"/>
      <c r="TKO41" s="780"/>
      <c r="TKP41" s="780"/>
      <c r="TKQ41" s="780"/>
      <c r="TKR41" s="780"/>
      <c r="TKS41" s="780"/>
      <c r="TKT41" s="780"/>
      <c r="TKU41" s="780"/>
      <c r="TKV41" s="780"/>
      <c r="TKW41" s="780"/>
      <c r="TKX41" s="780"/>
      <c r="TKY41" s="780"/>
      <c r="TKZ41" s="780"/>
      <c r="TLA41" s="780"/>
      <c r="TLB41" s="780"/>
      <c r="TLC41" s="780"/>
      <c r="TLD41" s="780"/>
      <c r="TLE41" s="780"/>
      <c r="TLF41" s="780"/>
      <c r="TLG41" s="780"/>
      <c r="TLH41" s="780"/>
      <c r="TLI41" s="780"/>
      <c r="TLJ41" s="780"/>
      <c r="TLK41" s="780"/>
      <c r="TLL41" s="780"/>
      <c r="TLM41" s="780"/>
      <c r="TLN41" s="780"/>
      <c r="TLO41" s="780"/>
      <c r="TLP41" s="780"/>
      <c r="TLQ41" s="780"/>
      <c r="TLR41" s="780"/>
      <c r="TLS41" s="780"/>
      <c r="TLT41" s="780"/>
      <c r="TLU41" s="780"/>
      <c r="TLV41" s="780"/>
      <c r="TLW41" s="780"/>
      <c r="TLX41" s="780"/>
      <c r="TLY41" s="780"/>
      <c r="TLZ41" s="780"/>
      <c r="TMA41" s="780"/>
      <c r="TMB41" s="780"/>
      <c r="TMC41" s="780"/>
      <c r="TMD41" s="780"/>
      <c r="TME41" s="780"/>
      <c r="TMF41" s="780"/>
      <c r="TMG41" s="780"/>
      <c r="TMH41" s="780"/>
      <c r="TMI41" s="780"/>
      <c r="TMJ41" s="780"/>
      <c r="TMK41" s="780"/>
      <c r="TML41" s="780"/>
      <c r="TMM41" s="780"/>
      <c r="TMN41" s="780"/>
      <c r="TMO41" s="780"/>
      <c r="TMP41" s="780"/>
      <c r="TMQ41" s="780"/>
      <c r="TMR41" s="780"/>
      <c r="TMS41" s="780"/>
      <c r="TMT41" s="780"/>
      <c r="TMU41" s="780"/>
      <c r="TMV41" s="780"/>
      <c r="TMW41" s="780"/>
      <c r="TMX41" s="780"/>
      <c r="TMY41" s="780"/>
      <c r="TMZ41" s="780"/>
      <c r="TNA41" s="780"/>
      <c r="TNB41" s="780"/>
      <c r="TNC41" s="780"/>
      <c r="TND41" s="780"/>
      <c r="TNE41" s="780"/>
      <c r="TNF41" s="780"/>
      <c r="TNG41" s="780"/>
      <c r="TNH41" s="780"/>
      <c r="TNI41" s="780"/>
      <c r="TNJ41" s="780"/>
      <c r="TNK41" s="780"/>
      <c r="TNL41" s="780"/>
      <c r="TNM41" s="780"/>
      <c r="TNN41" s="780"/>
      <c r="TNO41" s="780"/>
      <c r="TNP41" s="780"/>
      <c r="TNQ41" s="780"/>
      <c r="TNR41" s="780"/>
      <c r="TNS41" s="780"/>
      <c r="TNT41" s="780"/>
      <c r="TNU41" s="780"/>
      <c r="TNV41" s="780"/>
      <c r="TNW41" s="780"/>
      <c r="TNX41" s="780"/>
      <c r="TNY41" s="780"/>
      <c r="TNZ41" s="780"/>
      <c r="TOA41" s="780"/>
      <c r="TOB41" s="780"/>
      <c r="TOC41" s="780"/>
      <c r="TOD41" s="780"/>
      <c r="TOE41" s="780"/>
      <c r="TOF41" s="780"/>
      <c r="TOG41" s="780"/>
      <c r="TOH41" s="780"/>
      <c r="TOI41" s="780"/>
      <c r="TOJ41" s="780"/>
      <c r="TOK41" s="780"/>
      <c r="TOL41" s="780"/>
      <c r="TOM41" s="780"/>
      <c r="TON41" s="780"/>
      <c r="TOO41" s="780"/>
      <c r="TOP41" s="780"/>
      <c r="TOQ41" s="780"/>
      <c r="TOR41" s="780"/>
      <c r="TOS41" s="780"/>
      <c r="TOT41" s="780"/>
      <c r="TOU41" s="780"/>
      <c r="TOV41" s="780"/>
      <c r="TOW41" s="780"/>
      <c r="TOX41" s="780"/>
      <c r="TOY41" s="780"/>
      <c r="TOZ41" s="780"/>
      <c r="TPA41" s="780"/>
      <c r="TPB41" s="780"/>
      <c r="TPC41" s="780"/>
      <c r="TPD41" s="780"/>
      <c r="TPE41" s="780"/>
      <c r="TPF41" s="780"/>
      <c r="TPG41" s="780"/>
      <c r="TPH41" s="780"/>
      <c r="TPI41" s="780"/>
      <c r="TPJ41" s="780"/>
      <c r="TPK41" s="780"/>
      <c r="TPL41" s="780"/>
      <c r="TPM41" s="780"/>
      <c r="TPN41" s="780"/>
      <c r="TPO41" s="780"/>
      <c r="TPP41" s="780"/>
      <c r="TPQ41" s="780"/>
      <c r="TPR41" s="780"/>
      <c r="TPS41" s="780"/>
      <c r="TPT41" s="780"/>
      <c r="TPU41" s="780"/>
      <c r="TPV41" s="780"/>
      <c r="TPW41" s="780"/>
      <c r="TPX41" s="780"/>
      <c r="TPY41" s="780"/>
      <c r="TPZ41" s="780"/>
      <c r="TQA41" s="780"/>
      <c r="TQB41" s="780"/>
      <c r="TQC41" s="780"/>
      <c r="TQD41" s="780"/>
      <c r="TQE41" s="780"/>
      <c r="TQF41" s="780"/>
      <c r="TQG41" s="780"/>
      <c r="TQH41" s="780"/>
      <c r="TQI41" s="780"/>
      <c r="TQJ41" s="780"/>
      <c r="TQK41" s="780"/>
      <c r="TQL41" s="780"/>
      <c r="TQM41" s="780"/>
      <c r="TQN41" s="780"/>
      <c r="TQO41" s="780"/>
      <c r="TQP41" s="780"/>
      <c r="TQQ41" s="780"/>
      <c r="TQR41" s="780"/>
      <c r="TQS41" s="780"/>
      <c r="TQT41" s="780"/>
      <c r="TQU41" s="780"/>
      <c r="TQV41" s="780"/>
      <c r="TQW41" s="780"/>
      <c r="TQX41" s="780"/>
      <c r="TQY41" s="780"/>
      <c r="TQZ41" s="780"/>
      <c r="TRA41" s="780"/>
      <c r="TRB41" s="780"/>
      <c r="TRC41" s="780"/>
      <c r="TRD41" s="780"/>
      <c r="TRE41" s="780"/>
      <c r="TRF41" s="780"/>
      <c r="TRG41" s="780"/>
      <c r="TRH41" s="780"/>
      <c r="TRI41" s="780"/>
      <c r="TRJ41" s="780"/>
      <c r="TRK41" s="780"/>
      <c r="TRL41" s="780"/>
      <c r="TRM41" s="780"/>
      <c r="TRN41" s="780"/>
      <c r="TRO41" s="780"/>
      <c r="TRP41" s="780"/>
      <c r="TRQ41" s="780"/>
      <c r="TRR41" s="780"/>
      <c r="TRS41" s="780"/>
      <c r="TRT41" s="780"/>
      <c r="TRU41" s="780"/>
      <c r="TRV41" s="780"/>
      <c r="TRW41" s="780"/>
      <c r="TRX41" s="780"/>
      <c r="TRY41" s="780"/>
      <c r="TRZ41" s="780"/>
      <c r="TSA41" s="780"/>
      <c r="TSB41" s="780"/>
      <c r="TSC41" s="780"/>
      <c r="TSD41" s="780"/>
      <c r="TSE41" s="780"/>
      <c r="TSF41" s="780"/>
      <c r="TSG41" s="780"/>
      <c r="TSH41" s="780"/>
      <c r="TSI41" s="780"/>
      <c r="TSJ41" s="780"/>
      <c r="TSK41" s="780"/>
      <c r="TSL41" s="780"/>
      <c r="TSM41" s="780"/>
      <c r="TSN41" s="780"/>
      <c r="TSO41" s="780"/>
      <c r="TSP41" s="780"/>
      <c r="TSQ41" s="780"/>
      <c r="TSR41" s="780"/>
      <c r="TSS41" s="780"/>
      <c r="TST41" s="780"/>
      <c r="TSU41" s="780"/>
      <c r="TSV41" s="780"/>
      <c r="TSW41" s="780"/>
      <c r="TSX41" s="780"/>
      <c r="TSY41" s="780"/>
      <c r="TSZ41" s="780"/>
      <c r="TTA41" s="780"/>
      <c r="TTB41" s="780"/>
      <c r="TTC41" s="780"/>
      <c r="TTD41" s="780"/>
      <c r="TTE41" s="780"/>
      <c r="TTF41" s="780"/>
      <c r="TTG41" s="780"/>
      <c r="TTH41" s="780"/>
      <c r="TTI41" s="780"/>
      <c r="TTJ41" s="780"/>
      <c r="TTK41" s="780"/>
      <c r="TTL41" s="780"/>
      <c r="TTM41" s="780"/>
      <c r="TTN41" s="780"/>
      <c r="TTO41" s="780"/>
      <c r="TTP41" s="780"/>
      <c r="TTQ41" s="780"/>
      <c r="TTR41" s="780"/>
      <c r="TTS41" s="780"/>
      <c r="TTT41" s="780"/>
      <c r="TTU41" s="780"/>
      <c r="TTV41" s="780"/>
      <c r="TTW41" s="780"/>
      <c r="TTX41" s="780"/>
      <c r="TTY41" s="780"/>
      <c r="TTZ41" s="780"/>
      <c r="TUA41" s="780"/>
      <c r="TUB41" s="780"/>
      <c r="TUC41" s="780"/>
      <c r="TUD41" s="780"/>
      <c r="TUE41" s="780"/>
      <c r="TUF41" s="780"/>
      <c r="TUG41" s="780"/>
      <c r="TUH41" s="780"/>
      <c r="TUI41" s="780"/>
      <c r="TUJ41" s="780"/>
      <c r="TUK41" s="780"/>
      <c r="TUL41" s="780"/>
      <c r="TUM41" s="780"/>
      <c r="TUN41" s="780"/>
      <c r="TUO41" s="780"/>
      <c r="TUP41" s="780"/>
      <c r="TUQ41" s="780"/>
      <c r="TUR41" s="780"/>
      <c r="TUS41" s="780"/>
      <c r="TUT41" s="780"/>
      <c r="TUU41" s="780"/>
      <c r="TUV41" s="780"/>
      <c r="TUW41" s="780"/>
      <c r="TUX41" s="780"/>
      <c r="TUY41" s="780"/>
      <c r="TUZ41" s="780"/>
      <c r="TVA41" s="780"/>
      <c r="TVB41" s="780"/>
      <c r="TVC41" s="780"/>
      <c r="TVD41" s="780"/>
      <c r="TVE41" s="780"/>
      <c r="TVF41" s="780"/>
      <c r="TVG41" s="780"/>
      <c r="TVH41" s="780"/>
      <c r="TVI41" s="780"/>
      <c r="TVJ41" s="780"/>
      <c r="TVK41" s="780"/>
      <c r="TVL41" s="780"/>
      <c r="TVM41" s="780"/>
      <c r="TVN41" s="780"/>
      <c r="TVO41" s="780"/>
      <c r="TVP41" s="780"/>
      <c r="TVQ41" s="780"/>
      <c r="TVR41" s="780"/>
      <c r="TVS41" s="780"/>
      <c r="TVT41" s="780"/>
      <c r="TVU41" s="780"/>
      <c r="TVV41" s="780"/>
      <c r="TVW41" s="780"/>
      <c r="TVX41" s="780"/>
      <c r="TVY41" s="780"/>
      <c r="TVZ41" s="780"/>
      <c r="TWA41" s="780"/>
      <c r="TWB41" s="780"/>
      <c r="TWC41" s="780"/>
      <c r="TWD41" s="780"/>
      <c r="TWE41" s="780"/>
      <c r="TWF41" s="780"/>
      <c r="TWG41" s="780"/>
      <c r="TWH41" s="780"/>
      <c r="TWI41" s="780"/>
      <c r="TWJ41" s="780"/>
      <c r="TWK41" s="780"/>
      <c r="TWL41" s="780"/>
      <c r="TWM41" s="780"/>
      <c r="TWN41" s="780"/>
      <c r="TWO41" s="780"/>
      <c r="TWP41" s="780"/>
      <c r="TWQ41" s="780"/>
      <c r="TWR41" s="780"/>
      <c r="TWS41" s="780"/>
      <c r="TWT41" s="780"/>
      <c r="TWU41" s="780"/>
      <c r="TWV41" s="780"/>
      <c r="TWW41" s="780"/>
      <c r="TWX41" s="780"/>
      <c r="TWY41" s="780"/>
      <c r="TWZ41" s="780"/>
      <c r="TXA41" s="780"/>
      <c r="TXB41" s="780"/>
      <c r="TXC41" s="780"/>
      <c r="TXD41" s="780"/>
      <c r="TXE41" s="780"/>
      <c r="TXF41" s="780"/>
      <c r="TXG41" s="780"/>
      <c r="TXH41" s="780"/>
      <c r="TXI41" s="780"/>
      <c r="TXJ41" s="780"/>
      <c r="TXK41" s="780"/>
      <c r="TXL41" s="780"/>
      <c r="TXM41" s="780"/>
      <c r="TXN41" s="780"/>
      <c r="TXO41" s="780"/>
      <c r="TXP41" s="780"/>
      <c r="TXQ41" s="780"/>
      <c r="TXR41" s="780"/>
      <c r="TXS41" s="780"/>
      <c r="TXT41" s="780"/>
      <c r="TXU41" s="780"/>
      <c r="TXV41" s="780"/>
      <c r="TXW41" s="780"/>
      <c r="TXX41" s="780"/>
      <c r="TXY41" s="780"/>
      <c r="TXZ41" s="780"/>
      <c r="TYA41" s="780"/>
      <c r="TYB41" s="780"/>
      <c r="TYC41" s="780"/>
      <c r="TYD41" s="780"/>
      <c r="TYE41" s="780"/>
      <c r="TYF41" s="780"/>
      <c r="TYG41" s="780"/>
      <c r="TYH41" s="780"/>
      <c r="TYI41" s="780"/>
      <c r="TYJ41" s="780"/>
      <c r="TYK41" s="780"/>
      <c r="TYL41" s="780"/>
      <c r="TYM41" s="780"/>
      <c r="TYN41" s="780"/>
      <c r="TYO41" s="780"/>
      <c r="TYP41" s="780"/>
      <c r="TYQ41" s="780"/>
      <c r="TYR41" s="780"/>
      <c r="TYS41" s="780"/>
      <c r="TYT41" s="780"/>
      <c r="TYU41" s="780"/>
      <c r="TYV41" s="780"/>
      <c r="TYW41" s="780"/>
      <c r="TYX41" s="780"/>
      <c r="TYY41" s="780"/>
      <c r="TYZ41" s="780"/>
      <c r="TZA41" s="780"/>
      <c r="TZB41" s="780"/>
      <c r="TZC41" s="780"/>
      <c r="TZD41" s="780"/>
      <c r="TZE41" s="780"/>
      <c r="TZF41" s="780"/>
      <c r="TZG41" s="780"/>
      <c r="TZH41" s="780"/>
      <c r="TZI41" s="780"/>
      <c r="TZJ41" s="780"/>
      <c r="TZK41" s="780"/>
      <c r="TZL41" s="780"/>
      <c r="TZM41" s="780"/>
      <c r="TZN41" s="780"/>
      <c r="TZO41" s="780"/>
      <c r="TZP41" s="780"/>
      <c r="TZQ41" s="780"/>
      <c r="TZR41" s="780"/>
      <c r="TZS41" s="780"/>
      <c r="TZT41" s="780"/>
      <c r="TZU41" s="780"/>
      <c r="TZV41" s="780"/>
      <c r="TZW41" s="780"/>
      <c r="TZX41" s="780"/>
      <c r="TZY41" s="780"/>
      <c r="TZZ41" s="780"/>
      <c r="UAA41" s="780"/>
      <c r="UAB41" s="780"/>
      <c r="UAC41" s="780"/>
      <c r="UAD41" s="780"/>
      <c r="UAE41" s="780"/>
      <c r="UAF41" s="780"/>
      <c r="UAG41" s="780"/>
      <c r="UAH41" s="780"/>
      <c r="UAI41" s="780"/>
      <c r="UAJ41" s="780"/>
      <c r="UAK41" s="780"/>
      <c r="UAL41" s="780"/>
      <c r="UAM41" s="780"/>
      <c r="UAN41" s="780"/>
      <c r="UAO41" s="780"/>
      <c r="UAP41" s="780"/>
      <c r="UAQ41" s="780"/>
      <c r="UAR41" s="780"/>
      <c r="UAS41" s="780"/>
      <c r="UAT41" s="780"/>
      <c r="UAU41" s="780"/>
      <c r="UAV41" s="780"/>
      <c r="UAW41" s="780"/>
      <c r="UAX41" s="780"/>
      <c r="UAY41" s="780"/>
      <c r="UAZ41" s="780"/>
      <c r="UBA41" s="780"/>
      <c r="UBB41" s="780"/>
      <c r="UBC41" s="780"/>
      <c r="UBD41" s="780"/>
      <c r="UBE41" s="780"/>
      <c r="UBF41" s="780"/>
      <c r="UBG41" s="780"/>
      <c r="UBH41" s="780"/>
      <c r="UBI41" s="780"/>
      <c r="UBJ41" s="780"/>
      <c r="UBK41" s="780"/>
      <c r="UBL41" s="780"/>
      <c r="UBM41" s="780"/>
      <c r="UBN41" s="780"/>
      <c r="UBO41" s="780"/>
      <c r="UBP41" s="780"/>
      <c r="UBQ41" s="780"/>
      <c r="UBR41" s="780"/>
      <c r="UBS41" s="780"/>
      <c r="UBT41" s="780"/>
      <c r="UBU41" s="780"/>
      <c r="UBV41" s="780"/>
      <c r="UBW41" s="780"/>
      <c r="UBX41" s="780"/>
      <c r="UBY41" s="780"/>
      <c r="UBZ41" s="780"/>
      <c r="UCA41" s="780"/>
      <c r="UCB41" s="780"/>
      <c r="UCC41" s="780"/>
      <c r="UCD41" s="780"/>
      <c r="UCE41" s="780"/>
      <c r="UCF41" s="780"/>
      <c r="UCG41" s="780"/>
      <c r="UCH41" s="780"/>
      <c r="UCI41" s="780"/>
      <c r="UCJ41" s="780"/>
      <c r="UCK41" s="780"/>
      <c r="UCL41" s="780"/>
      <c r="UCM41" s="780"/>
      <c r="UCN41" s="780"/>
      <c r="UCO41" s="780"/>
      <c r="UCP41" s="780"/>
      <c r="UCQ41" s="780"/>
      <c r="UCR41" s="780"/>
      <c r="UCS41" s="780"/>
      <c r="UCT41" s="780"/>
      <c r="UCU41" s="780"/>
      <c r="UCV41" s="780"/>
      <c r="UCW41" s="780"/>
      <c r="UCX41" s="780"/>
      <c r="UCY41" s="780"/>
      <c r="UCZ41" s="780"/>
      <c r="UDA41" s="780"/>
      <c r="UDB41" s="780"/>
      <c r="UDC41" s="780"/>
      <c r="UDD41" s="780"/>
      <c r="UDE41" s="780"/>
      <c r="UDF41" s="780"/>
      <c r="UDG41" s="780"/>
      <c r="UDH41" s="780"/>
      <c r="UDI41" s="780"/>
      <c r="UDJ41" s="780"/>
      <c r="UDK41" s="780"/>
      <c r="UDL41" s="780"/>
      <c r="UDM41" s="780"/>
      <c r="UDN41" s="780"/>
      <c r="UDO41" s="780"/>
      <c r="UDP41" s="780"/>
      <c r="UDQ41" s="780"/>
      <c r="UDR41" s="780"/>
      <c r="UDS41" s="780"/>
      <c r="UDT41" s="780"/>
      <c r="UDU41" s="780"/>
      <c r="UDV41" s="780"/>
      <c r="UDW41" s="780"/>
      <c r="UDX41" s="780"/>
      <c r="UDY41" s="780"/>
      <c r="UDZ41" s="780"/>
      <c r="UEA41" s="780"/>
      <c r="UEB41" s="780"/>
      <c r="UEC41" s="780"/>
      <c r="UED41" s="780"/>
      <c r="UEE41" s="780"/>
      <c r="UEF41" s="780"/>
      <c r="UEG41" s="780"/>
      <c r="UEH41" s="780"/>
      <c r="UEI41" s="780"/>
      <c r="UEJ41" s="780"/>
      <c r="UEK41" s="780"/>
      <c r="UEL41" s="780"/>
      <c r="UEM41" s="780"/>
      <c r="UEN41" s="780"/>
      <c r="UEO41" s="780"/>
      <c r="UEP41" s="780"/>
      <c r="UEQ41" s="780"/>
      <c r="UER41" s="780"/>
      <c r="UES41" s="780"/>
      <c r="UET41" s="780"/>
      <c r="UEU41" s="780"/>
      <c r="UEV41" s="780"/>
      <c r="UEW41" s="780"/>
      <c r="UEX41" s="780"/>
      <c r="UEY41" s="780"/>
      <c r="UEZ41" s="780"/>
      <c r="UFA41" s="780"/>
      <c r="UFB41" s="780"/>
      <c r="UFC41" s="780"/>
      <c r="UFD41" s="780"/>
      <c r="UFE41" s="780"/>
      <c r="UFF41" s="780"/>
      <c r="UFG41" s="780"/>
      <c r="UFH41" s="780"/>
      <c r="UFI41" s="780"/>
      <c r="UFJ41" s="780"/>
      <c r="UFK41" s="780"/>
      <c r="UFL41" s="780"/>
      <c r="UFM41" s="780"/>
      <c r="UFN41" s="780"/>
      <c r="UFO41" s="780"/>
      <c r="UFP41" s="780"/>
      <c r="UFQ41" s="780"/>
      <c r="UFR41" s="780"/>
      <c r="UFS41" s="780"/>
      <c r="UFT41" s="780"/>
      <c r="UFU41" s="780"/>
      <c r="UFV41" s="780"/>
      <c r="UFW41" s="780"/>
      <c r="UFX41" s="780"/>
      <c r="UFY41" s="780"/>
      <c r="UFZ41" s="780"/>
      <c r="UGA41" s="780"/>
      <c r="UGB41" s="780"/>
      <c r="UGC41" s="780"/>
      <c r="UGD41" s="780"/>
      <c r="UGE41" s="780"/>
      <c r="UGF41" s="780"/>
      <c r="UGG41" s="780"/>
      <c r="UGH41" s="780"/>
      <c r="UGI41" s="780"/>
      <c r="UGJ41" s="780"/>
      <c r="UGK41" s="780"/>
      <c r="UGL41" s="780"/>
      <c r="UGM41" s="780"/>
      <c r="UGN41" s="780"/>
      <c r="UGO41" s="780"/>
      <c r="UGP41" s="780"/>
      <c r="UGQ41" s="780"/>
      <c r="UGR41" s="780"/>
      <c r="UGS41" s="780"/>
      <c r="UGT41" s="780"/>
      <c r="UGU41" s="780"/>
      <c r="UGV41" s="780"/>
      <c r="UGW41" s="780"/>
      <c r="UGX41" s="780"/>
      <c r="UGY41" s="780"/>
      <c r="UGZ41" s="780"/>
      <c r="UHA41" s="780"/>
      <c r="UHB41" s="780"/>
      <c r="UHC41" s="780"/>
      <c r="UHD41" s="780"/>
      <c r="UHE41" s="780"/>
      <c r="UHF41" s="780"/>
      <c r="UHG41" s="780"/>
      <c r="UHH41" s="780"/>
      <c r="UHI41" s="780"/>
      <c r="UHJ41" s="780"/>
      <c r="UHK41" s="780"/>
      <c r="UHL41" s="780"/>
      <c r="UHM41" s="780"/>
      <c r="UHN41" s="780"/>
      <c r="UHO41" s="780"/>
      <c r="UHP41" s="780"/>
      <c r="UHQ41" s="780"/>
      <c r="UHR41" s="780"/>
      <c r="UHS41" s="780"/>
      <c r="UHT41" s="780"/>
      <c r="UHU41" s="780"/>
      <c r="UHV41" s="780"/>
      <c r="UHW41" s="780"/>
      <c r="UHX41" s="780"/>
      <c r="UHY41" s="780"/>
      <c r="UHZ41" s="780"/>
      <c r="UIA41" s="780"/>
      <c r="UIB41" s="780"/>
      <c r="UIC41" s="780"/>
      <c r="UID41" s="780"/>
      <c r="UIE41" s="780"/>
      <c r="UIF41" s="780"/>
      <c r="UIG41" s="780"/>
      <c r="UIH41" s="780"/>
      <c r="UII41" s="780"/>
      <c r="UIJ41" s="780"/>
      <c r="UIK41" s="780"/>
      <c r="UIL41" s="780"/>
      <c r="UIM41" s="780"/>
      <c r="UIN41" s="780"/>
      <c r="UIO41" s="780"/>
      <c r="UIP41" s="780"/>
      <c r="UIQ41" s="780"/>
      <c r="UIR41" s="780"/>
      <c r="UIS41" s="780"/>
      <c r="UIT41" s="780"/>
      <c r="UIU41" s="780"/>
      <c r="UIV41" s="780"/>
      <c r="UIW41" s="780"/>
      <c r="UIX41" s="780"/>
      <c r="UIY41" s="780"/>
      <c r="UIZ41" s="780"/>
      <c r="UJA41" s="780"/>
      <c r="UJB41" s="780"/>
      <c r="UJC41" s="780"/>
      <c r="UJD41" s="780"/>
      <c r="UJE41" s="780"/>
      <c r="UJF41" s="780"/>
      <c r="UJG41" s="780"/>
      <c r="UJH41" s="780"/>
      <c r="UJI41" s="780"/>
      <c r="UJJ41" s="780"/>
      <c r="UJK41" s="780"/>
      <c r="UJL41" s="780"/>
      <c r="UJM41" s="780"/>
      <c r="UJN41" s="780"/>
      <c r="UJO41" s="780"/>
      <c r="UJP41" s="780"/>
      <c r="UJQ41" s="780"/>
      <c r="UJR41" s="780"/>
      <c r="UJS41" s="780"/>
      <c r="UJT41" s="780"/>
      <c r="UJU41" s="780"/>
      <c r="UJV41" s="780"/>
      <c r="UJW41" s="780"/>
      <c r="UJX41" s="780"/>
      <c r="UJY41" s="780"/>
      <c r="UJZ41" s="780"/>
      <c r="UKA41" s="780"/>
      <c r="UKB41" s="780"/>
      <c r="UKC41" s="780"/>
      <c r="UKD41" s="780"/>
      <c r="UKE41" s="780"/>
      <c r="UKF41" s="780"/>
      <c r="UKG41" s="780"/>
      <c r="UKH41" s="780"/>
      <c r="UKI41" s="780"/>
      <c r="UKJ41" s="780"/>
      <c r="UKK41" s="780"/>
      <c r="UKL41" s="780"/>
      <c r="UKM41" s="780"/>
      <c r="UKN41" s="780"/>
      <c r="UKO41" s="780"/>
      <c r="UKP41" s="780"/>
      <c r="UKQ41" s="780"/>
      <c r="UKR41" s="780"/>
      <c r="UKS41" s="780"/>
      <c r="UKT41" s="780"/>
      <c r="UKU41" s="780"/>
      <c r="UKV41" s="780"/>
      <c r="UKW41" s="780"/>
      <c r="UKX41" s="780"/>
      <c r="UKY41" s="780"/>
      <c r="UKZ41" s="780"/>
      <c r="ULA41" s="780"/>
      <c r="ULB41" s="780"/>
      <c r="ULC41" s="780"/>
      <c r="ULD41" s="780"/>
      <c r="ULE41" s="780"/>
      <c r="ULF41" s="780"/>
      <c r="ULG41" s="780"/>
      <c r="ULH41" s="780"/>
      <c r="ULI41" s="780"/>
      <c r="ULJ41" s="780"/>
      <c r="ULK41" s="780"/>
      <c r="ULL41" s="780"/>
      <c r="ULM41" s="780"/>
      <c r="ULN41" s="780"/>
      <c r="ULO41" s="780"/>
      <c r="ULP41" s="780"/>
      <c r="ULQ41" s="780"/>
      <c r="ULR41" s="780"/>
      <c r="ULS41" s="780"/>
      <c r="ULT41" s="780"/>
      <c r="ULU41" s="780"/>
      <c r="ULV41" s="780"/>
      <c r="ULW41" s="780"/>
      <c r="ULX41" s="780"/>
      <c r="ULY41" s="780"/>
      <c r="ULZ41" s="780"/>
      <c r="UMA41" s="780"/>
      <c r="UMB41" s="780"/>
      <c r="UMC41" s="780"/>
      <c r="UMD41" s="780"/>
      <c r="UME41" s="780"/>
      <c r="UMF41" s="780"/>
      <c r="UMG41" s="780"/>
      <c r="UMH41" s="780"/>
      <c r="UMI41" s="780"/>
      <c r="UMJ41" s="780"/>
      <c r="UMK41" s="780"/>
      <c r="UML41" s="780"/>
      <c r="UMM41" s="780"/>
      <c r="UMN41" s="780"/>
      <c r="UMO41" s="780"/>
      <c r="UMP41" s="780"/>
      <c r="UMQ41" s="780"/>
      <c r="UMR41" s="780"/>
      <c r="UMS41" s="780"/>
      <c r="UMT41" s="780"/>
      <c r="UMU41" s="780"/>
      <c r="UMV41" s="780"/>
      <c r="UMW41" s="780"/>
      <c r="UMX41" s="780"/>
      <c r="UMY41" s="780"/>
      <c r="UMZ41" s="780"/>
      <c r="UNA41" s="780"/>
      <c r="UNB41" s="780"/>
      <c r="UNC41" s="780"/>
      <c r="UND41" s="780"/>
      <c r="UNE41" s="780"/>
      <c r="UNF41" s="780"/>
      <c r="UNG41" s="780"/>
      <c r="UNH41" s="780"/>
      <c r="UNI41" s="780"/>
      <c r="UNJ41" s="780"/>
      <c r="UNK41" s="780"/>
      <c r="UNL41" s="780"/>
      <c r="UNM41" s="780"/>
      <c r="UNN41" s="780"/>
      <c r="UNO41" s="780"/>
      <c r="UNP41" s="780"/>
      <c r="UNQ41" s="780"/>
      <c r="UNR41" s="780"/>
      <c r="UNS41" s="780"/>
      <c r="UNT41" s="780"/>
      <c r="UNU41" s="780"/>
      <c r="UNV41" s="780"/>
      <c r="UNW41" s="780"/>
      <c r="UNX41" s="780"/>
      <c r="UNY41" s="780"/>
      <c r="UNZ41" s="780"/>
      <c r="UOA41" s="780"/>
      <c r="UOB41" s="780"/>
      <c r="UOC41" s="780"/>
      <c r="UOD41" s="780"/>
      <c r="UOE41" s="780"/>
      <c r="UOF41" s="780"/>
      <c r="UOG41" s="780"/>
      <c r="UOH41" s="780"/>
      <c r="UOI41" s="780"/>
      <c r="UOJ41" s="780"/>
      <c r="UOK41" s="780"/>
      <c r="UOL41" s="780"/>
      <c r="UOM41" s="780"/>
      <c r="UON41" s="780"/>
      <c r="UOO41" s="780"/>
      <c r="UOP41" s="780"/>
      <c r="UOQ41" s="780"/>
      <c r="UOR41" s="780"/>
      <c r="UOS41" s="780"/>
      <c r="UOT41" s="780"/>
      <c r="UOU41" s="780"/>
      <c r="UOV41" s="780"/>
      <c r="UOW41" s="780"/>
      <c r="UOX41" s="780"/>
      <c r="UOY41" s="780"/>
      <c r="UOZ41" s="780"/>
      <c r="UPA41" s="780"/>
      <c r="UPB41" s="780"/>
      <c r="UPC41" s="780"/>
      <c r="UPD41" s="780"/>
      <c r="UPE41" s="780"/>
      <c r="UPF41" s="780"/>
      <c r="UPG41" s="780"/>
      <c r="UPH41" s="780"/>
      <c r="UPI41" s="780"/>
      <c r="UPJ41" s="780"/>
      <c r="UPK41" s="780"/>
      <c r="UPL41" s="780"/>
      <c r="UPM41" s="780"/>
      <c r="UPN41" s="780"/>
      <c r="UPO41" s="780"/>
      <c r="UPP41" s="780"/>
      <c r="UPQ41" s="780"/>
      <c r="UPR41" s="780"/>
      <c r="UPS41" s="780"/>
      <c r="UPT41" s="780"/>
      <c r="UPU41" s="780"/>
      <c r="UPV41" s="780"/>
      <c r="UPW41" s="780"/>
      <c r="UPX41" s="780"/>
      <c r="UPY41" s="780"/>
      <c r="UPZ41" s="780"/>
      <c r="UQA41" s="780"/>
      <c r="UQB41" s="780"/>
      <c r="UQC41" s="780"/>
      <c r="UQD41" s="780"/>
      <c r="UQE41" s="780"/>
      <c r="UQF41" s="780"/>
      <c r="UQG41" s="780"/>
      <c r="UQH41" s="780"/>
      <c r="UQI41" s="780"/>
      <c r="UQJ41" s="780"/>
      <c r="UQK41" s="780"/>
      <c r="UQL41" s="780"/>
      <c r="UQM41" s="780"/>
      <c r="UQN41" s="780"/>
      <c r="UQO41" s="780"/>
      <c r="UQP41" s="780"/>
      <c r="UQQ41" s="780"/>
      <c r="UQR41" s="780"/>
      <c r="UQS41" s="780"/>
      <c r="UQT41" s="780"/>
      <c r="UQU41" s="780"/>
      <c r="UQV41" s="780"/>
      <c r="UQW41" s="780"/>
      <c r="UQX41" s="780"/>
      <c r="UQY41" s="780"/>
      <c r="UQZ41" s="780"/>
      <c r="URA41" s="780"/>
      <c r="URB41" s="780"/>
      <c r="URC41" s="780"/>
      <c r="URD41" s="780"/>
      <c r="URE41" s="780"/>
      <c r="URF41" s="780"/>
      <c r="URG41" s="780"/>
      <c r="URH41" s="780"/>
      <c r="URI41" s="780"/>
      <c r="URJ41" s="780"/>
      <c r="URK41" s="780"/>
      <c r="URL41" s="780"/>
      <c r="URM41" s="780"/>
      <c r="URN41" s="780"/>
      <c r="URO41" s="780"/>
      <c r="URP41" s="780"/>
      <c r="URQ41" s="780"/>
      <c r="URR41" s="780"/>
      <c r="URS41" s="780"/>
      <c r="URT41" s="780"/>
      <c r="URU41" s="780"/>
      <c r="URV41" s="780"/>
      <c r="URW41" s="780"/>
      <c r="URX41" s="780"/>
      <c r="URY41" s="780"/>
      <c r="URZ41" s="780"/>
      <c r="USA41" s="780"/>
      <c r="USB41" s="780"/>
      <c r="USC41" s="780"/>
      <c r="USD41" s="780"/>
      <c r="USE41" s="780"/>
      <c r="USF41" s="780"/>
      <c r="USG41" s="780"/>
      <c r="USH41" s="780"/>
      <c r="USI41" s="780"/>
      <c r="USJ41" s="780"/>
      <c r="USK41" s="780"/>
      <c r="USL41" s="780"/>
      <c r="USM41" s="780"/>
      <c r="USN41" s="780"/>
      <c r="USO41" s="780"/>
      <c r="USP41" s="780"/>
      <c r="USQ41" s="780"/>
      <c r="USR41" s="780"/>
      <c r="USS41" s="780"/>
      <c r="UST41" s="780"/>
      <c r="USU41" s="780"/>
      <c r="USV41" s="780"/>
      <c r="USW41" s="780"/>
      <c r="USX41" s="780"/>
      <c r="USY41" s="780"/>
      <c r="USZ41" s="780"/>
      <c r="UTA41" s="780"/>
      <c r="UTB41" s="780"/>
      <c r="UTC41" s="780"/>
      <c r="UTD41" s="780"/>
      <c r="UTE41" s="780"/>
      <c r="UTF41" s="780"/>
      <c r="UTG41" s="780"/>
      <c r="UTH41" s="780"/>
      <c r="UTI41" s="780"/>
      <c r="UTJ41" s="780"/>
      <c r="UTK41" s="780"/>
      <c r="UTL41" s="780"/>
      <c r="UTM41" s="780"/>
      <c r="UTN41" s="780"/>
      <c r="UTO41" s="780"/>
      <c r="UTP41" s="780"/>
      <c r="UTQ41" s="780"/>
      <c r="UTR41" s="780"/>
      <c r="UTS41" s="780"/>
      <c r="UTT41" s="780"/>
      <c r="UTU41" s="780"/>
      <c r="UTV41" s="780"/>
      <c r="UTW41" s="780"/>
      <c r="UTX41" s="780"/>
      <c r="UTY41" s="780"/>
      <c r="UTZ41" s="780"/>
      <c r="UUA41" s="780"/>
      <c r="UUB41" s="780"/>
      <c r="UUC41" s="780"/>
      <c r="UUD41" s="780"/>
      <c r="UUE41" s="780"/>
      <c r="UUF41" s="780"/>
      <c r="UUG41" s="780"/>
      <c r="UUH41" s="780"/>
      <c r="UUI41" s="780"/>
      <c r="UUJ41" s="780"/>
      <c r="UUK41" s="780"/>
      <c r="UUL41" s="780"/>
      <c r="UUM41" s="780"/>
      <c r="UUN41" s="780"/>
      <c r="UUO41" s="780"/>
      <c r="UUP41" s="780"/>
      <c r="UUQ41" s="780"/>
      <c r="UUR41" s="780"/>
      <c r="UUS41" s="780"/>
      <c r="UUT41" s="780"/>
      <c r="UUU41" s="780"/>
      <c r="UUV41" s="780"/>
      <c r="UUW41" s="780"/>
      <c r="UUX41" s="780"/>
      <c r="UUY41" s="780"/>
      <c r="UUZ41" s="780"/>
      <c r="UVA41" s="780"/>
      <c r="UVB41" s="780"/>
      <c r="UVC41" s="780"/>
      <c r="UVD41" s="780"/>
      <c r="UVE41" s="780"/>
      <c r="UVF41" s="780"/>
      <c r="UVG41" s="780"/>
      <c r="UVH41" s="780"/>
      <c r="UVI41" s="780"/>
      <c r="UVJ41" s="780"/>
      <c r="UVK41" s="780"/>
      <c r="UVL41" s="780"/>
      <c r="UVM41" s="780"/>
      <c r="UVN41" s="780"/>
      <c r="UVO41" s="780"/>
      <c r="UVP41" s="780"/>
      <c r="UVQ41" s="780"/>
      <c r="UVR41" s="780"/>
      <c r="UVS41" s="780"/>
      <c r="UVT41" s="780"/>
      <c r="UVU41" s="780"/>
      <c r="UVV41" s="780"/>
      <c r="UVW41" s="780"/>
      <c r="UVX41" s="780"/>
      <c r="UVY41" s="780"/>
      <c r="UVZ41" s="780"/>
      <c r="UWA41" s="780"/>
      <c r="UWB41" s="780"/>
      <c r="UWC41" s="780"/>
      <c r="UWD41" s="780"/>
      <c r="UWE41" s="780"/>
      <c r="UWF41" s="780"/>
      <c r="UWG41" s="780"/>
      <c r="UWH41" s="780"/>
      <c r="UWI41" s="780"/>
      <c r="UWJ41" s="780"/>
      <c r="UWK41" s="780"/>
      <c r="UWL41" s="780"/>
      <c r="UWM41" s="780"/>
      <c r="UWN41" s="780"/>
      <c r="UWO41" s="780"/>
      <c r="UWP41" s="780"/>
      <c r="UWQ41" s="780"/>
      <c r="UWR41" s="780"/>
      <c r="UWS41" s="780"/>
      <c r="UWT41" s="780"/>
      <c r="UWU41" s="780"/>
      <c r="UWV41" s="780"/>
      <c r="UWW41" s="780"/>
      <c r="UWX41" s="780"/>
      <c r="UWY41" s="780"/>
      <c r="UWZ41" s="780"/>
      <c r="UXA41" s="780"/>
      <c r="UXB41" s="780"/>
      <c r="UXC41" s="780"/>
      <c r="UXD41" s="780"/>
      <c r="UXE41" s="780"/>
      <c r="UXF41" s="780"/>
      <c r="UXG41" s="780"/>
      <c r="UXH41" s="780"/>
      <c r="UXI41" s="780"/>
      <c r="UXJ41" s="780"/>
      <c r="UXK41" s="780"/>
      <c r="UXL41" s="780"/>
      <c r="UXM41" s="780"/>
      <c r="UXN41" s="780"/>
      <c r="UXO41" s="780"/>
      <c r="UXP41" s="780"/>
      <c r="UXQ41" s="780"/>
      <c r="UXR41" s="780"/>
      <c r="UXS41" s="780"/>
      <c r="UXT41" s="780"/>
      <c r="UXU41" s="780"/>
      <c r="UXV41" s="780"/>
      <c r="UXW41" s="780"/>
      <c r="UXX41" s="780"/>
      <c r="UXY41" s="780"/>
      <c r="UXZ41" s="780"/>
      <c r="UYA41" s="780"/>
      <c r="UYB41" s="780"/>
      <c r="UYC41" s="780"/>
      <c r="UYD41" s="780"/>
      <c r="UYE41" s="780"/>
      <c r="UYF41" s="780"/>
      <c r="UYG41" s="780"/>
      <c r="UYH41" s="780"/>
      <c r="UYI41" s="780"/>
      <c r="UYJ41" s="780"/>
      <c r="UYK41" s="780"/>
      <c r="UYL41" s="780"/>
      <c r="UYM41" s="780"/>
      <c r="UYN41" s="780"/>
      <c r="UYO41" s="780"/>
      <c r="UYP41" s="780"/>
      <c r="UYQ41" s="780"/>
      <c r="UYR41" s="780"/>
      <c r="UYS41" s="780"/>
      <c r="UYT41" s="780"/>
      <c r="UYU41" s="780"/>
      <c r="UYV41" s="780"/>
      <c r="UYW41" s="780"/>
      <c r="UYX41" s="780"/>
      <c r="UYY41" s="780"/>
      <c r="UYZ41" s="780"/>
      <c r="UZA41" s="780"/>
      <c r="UZB41" s="780"/>
      <c r="UZC41" s="780"/>
      <c r="UZD41" s="780"/>
      <c r="UZE41" s="780"/>
      <c r="UZF41" s="780"/>
      <c r="UZG41" s="780"/>
      <c r="UZH41" s="780"/>
      <c r="UZI41" s="780"/>
      <c r="UZJ41" s="780"/>
      <c r="UZK41" s="780"/>
      <c r="UZL41" s="780"/>
      <c r="UZM41" s="780"/>
      <c r="UZN41" s="780"/>
      <c r="UZO41" s="780"/>
      <c r="UZP41" s="780"/>
      <c r="UZQ41" s="780"/>
      <c r="UZR41" s="780"/>
      <c r="UZS41" s="780"/>
      <c r="UZT41" s="780"/>
      <c r="UZU41" s="780"/>
      <c r="UZV41" s="780"/>
      <c r="UZW41" s="780"/>
      <c r="UZX41" s="780"/>
      <c r="UZY41" s="780"/>
      <c r="UZZ41" s="780"/>
      <c r="VAA41" s="780"/>
      <c r="VAB41" s="780"/>
      <c r="VAC41" s="780"/>
      <c r="VAD41" s="780"/>
      <c r="VAE41" s="780"/>
      <c r="VAF41" s="780"/>
      <c r="VAG41" s="780"/>
      <c r="VAH41" s="780"/>
      <c r="VAI41" s="780"/>
      <c r="VAJ41" s="780"/>
      <c r="VAK41" s="780"/>
      <c r="VAL41" s="780"/>
      <c r="VAM41" s="780"/>
      <c r="VAN41" s="780"/>
      <c r="VAO41" s="780"/>
      <c r="VAP41" s="780"/>
      <c r="VAQ41" s="780"/>
      <c r="VAR41" s="780"/>
      <c r="VAS41" s="780"/>
      <c r="VAT41" s="780"/>
      <c r="VAU41" s="780"/>
      <c r="VAV41" s="780"/>
      <c r="VAW41" s="780"/>
      <c r="VAX41" s="780"/>
      <c r="VAY41" s="780"/>
      <c r="VAZ41" s="780"/>
      <c r="VBA41" s="780"/>
      <c r="VBB41" s="780"/>
      <c r="VBC41" s="780"/>
      <c r="VBD41" s="780"/>
      <c r="VBE41" s="780"/>
      <c r="VBF41" s="780"/>
      <c r="VBG41" s="780"/>
      <c r="VBH41" s="780"/>
      <c r="VBI41" s="780"/>
      <c r="VBJ41" s="780"/>
      <c r="VBK41" s="780"/>
      <c r="VBL41" s="780"/>
      <c r="VBM41" s="780"/>
      <c r="VBN41" s="780"/>
      <c r="VBO41" s="780"/>
      <c r="VBP41" s="780"/>
      <c r="VBQ41" s="780"/>
      <c r="VBR41" s="780"/>
      <c r="VBS41" s="780"/>
      <c r="VBT41" s="780"/>
      <c r="VBU41" s="780"/>
      <c r="VBV41" s="780"/>
      <c r="VBW41" s="780"/>
      <c r="VBX41" s="780"/>
      <c r="VBY41" s="780"/>
      <c r="VBZ41" s="780"/>
      <c r="VCA41" s="780"/>
      <c r="VCB41" s="780"/>
      <c r="VCC41" s="780"/>
      <c r="VCD41" s="780"/>
      <c r="VCE41" s="780"/>
      <c r="VCF41" s="780"/>
      <c r="VCG41" s="780"/>
      <c r="VCH41" s="780"/>
      <c r="VCI41" s="780"/>
      <c r="VCJ41" s="780"/>
      <c r="VCK41" s="780"/>
      <c r="VCL41" s="780"/>
      <c r="VCM41" s="780"/>
      <c r="VCN41" s="780"/>
      <c r="VCO41" s="780"/>
      <c r="VCP41" s="780"/>
      <c r="VCQ41" s="780"/>
      <c r="VCR41" s="780"/>
      <c r="VCS41" s="780"/>
      <c r="VCT41" s="780"/>
      <c r="VCU41" s="780"/>
      <c r="VCV41" s="780"/>
      <c r="VCW41" s="780"/>
      <c r="VCX41" s="780"/>
      <c r="VCY41" s="780"/>
      <c r="VCZ41" s="780"/>
      <c r="VDA41" s="780"/>
      <c r="VDB41" s="780"/>
      <c r="VDC41" s="780"/>
      <c r="VDD41" s="780"/>
      <c r="VDE41" s="780"/>
      <c r="VDF41" s="780"/>
      <c r="VDG41" s="780"/>
      <c r="VDH41" s="780"/>
      <c r="VDI41" s="780"/>
      <c r="VDJ41" s="780"/>
      <c r="VDK41" s="780"/>
      <c r="VDL41" s="780"/>
      <c r="VDM41" s="780"/>
      <c r="VDN41" s="780"/>
      <c r="VDO41" s="780"/>
      <c r="VDP41" s="780"/>
      <c r="VDQ41" s="780"/>
      <c r="VDR41" s="780"/>
      <c r="VDS41" s="780"/>
      <c r="VDT41" s="780"/>
      <c r="VDU41" s="780"/>
      <c r="VDV41" s="780"/>
      <c r="VDW41" s="780"/>
      <c r="VDX41" s="780"/>
      <c r="VDY41" s="780"/>
      <c r="VDZ41" s="780"/>
      <c r="VEA41" s="780"/>
      <c r="VEB41" s="780"/>
      <c r="VEC41" s="780"/>
      <c r="VED41" s="780"/>
      <c r="VEE41" s="780"/>
      <c r="VEF41" s="780"/>
      <c r="VEG41" s="780"/>
      <c r="VEH41" s="780"/>
      <c r="VEI41" s="780"/>
      <c r="VEJ41" s="780"/>
      <c r="VEK41" s="780"/>
      <c r="VEL41" s="780"/>
      <c r="VEM41" s="780"/>
      <c r="VEN41" s="780"/>
      <c r="VEO41" s="780"/>
      <c r="VEP41" s="780"/>
      <c r="VEQ41" s="780"/>
      <c r="VER41" s="780"/>
      <c r="VES41" s="780"/>
      <c r="VET41" s="780"/>
      <c r="VEU41" s="780"/>
      <c r="VEV41" s="780"/>
      <c r="VEW41" s="780"/>
      <c r="VEX41" s="780"/>
      <c r="VEY41" s="780"/>
      <c r="VEZ41" s="780"/>
      <c r="VFA41" s="780"/>
      <c r="VFB41" s="780"/>
      <c r="VFC41" s="780"/>
      <c r="VFD41" s="780"/>
      <c r="VFE41" s="780"/>
      <c r="VFF41" s="780"/>
      <c r="VFG41" s="780"/>
      <c r="VFH41" s="780"/>
      <c r="VFI41" s="780"/>
      <c r="VFJ41" s="780"/>
      <c r="VFK41" s="780"/>
      <c r="VFL41" s="780"/>
      <c r="VFM41" s="780"/>
      <c r="VFN41" s="780"/>
      <c r="VFO41" s="780"/>
      <c r="VFP41" s="780"/>
      <c r="VFQ41" s="780"/>
      <c r="VFR41" s="780"/>
      <c r="VFS41" s="780"/>
      <c r="VFT41" s="780"/>
      <c r="VFU41" s="780"/>
      <c r="VFV41" s="780"/>
      <c r="VFW41" s="780"/>
      <c r="VFX41" s="780"/>
      <c r="VFY41" s="780"/>
      <c r="VFZ41" s="780"/>
      <c r="VGA41" s="780"/>
      <c r="VGB41" s="780"/>
      <c r="VGC41" s="780"/>
      <c r="VGD41" s="780"/>
      <c r="VGE41" s="780"/>
      <c r="VGF41" s="780"/>
      <c r="VGG41" s="780"/>
      <c r="VGH41" s="780"/>
      <c r="VGI41" s="780"/>
      <c r="VGJ41" s="780"/>
      <c r="VGK41" s="780"/>
      <c r="VGL41" s="780"/>
      <c r="VGM41" s="780"/>
      <c r="VGN41" s="780"/>
      <c r="VGO41" s="780"/>
      <c r="VGP41" s="780"/>
      <c r="VGQ41" s="780"/>
      <c r="VGR41" s="780"/>
      <c r="VGS41" s="780"/>
      <c r="VGT41" s="780"/>
      <c r="VGU41" s="780"/>
      <c r="VGV41" s="780"/>
      <c r="VGW41" s="780"/>
      <c r="VGX41" s="780"/>
      <c r="VGY41" s="780"/>
      <c r="VGZ41" s="780"/>
      <c r="VHA41" s="780"/>
      <c r="VHB41" s="780"/>
      <c r="VHC41" s="780"/>
      <c r="VHD41" s="780"/>
      <c r="VHE41" s="780"/>
      <c r="VHF41" s="780"/>
      <c r="VHG41" s="780"/>
      <c r="VHH41" s="780"/>
      <c r="VHI41" s="780"/>
      <c r="VHJ41" s="780"/>
      <c r="VHK41" s="780"/>
      <c r="VHL41" s="780"/>
      <c r="VHM41" s="780"/>
      <c r="VHN41" s="780"/>
      <c r="VHO41" s="780"/>
      <c r="VHP41" s="780"/>
      <c r="VHQ41" s="780"/>
      <c r="VHR41" s="780"/>
      <c r="VHS41" s="780"/>
      <c r="VHT41" s="780"/>
      <c r="VHU41" s="780"/>
      <c r="VHV41" s="780"/>
      <c r="VHW41" s="780"/>
      <c r="VHX41" s="780"/>
      <c r="VHY41" s="780"/>
      <c r="VHZ41" s="780"/>
      <c r="VIA41" s="780"/>
      <c r="VIB41" s="780"/>
      <c r="VIC41" s="780"/>
      <c r="VID41" s="780"/>
      <c r="VIE41" s="780"/>
      <c r="VIF41" s="780"/>
      <c r="VIG41" s="780"/>
      <c r="VIH41" s="780"/>
      <c r="VII41" s="780"/>
      <c r="VIJ41" s="780"/>
      <c r="VIK41" s="780"/>
      <c r="VIL41" s="780"/>
      <c r="VIM41" s="780"/>
      <c r="VIN41" s="780"/>
      <c r="VIO41" s="780"/>
      <c r="VIP41" s="780"/>
      <c r="VIQ41" s="780"/>
      <c r="VIR41" s="780"/>
      <c r="VIS41" s="780"/>
      <c r="VIT41" s="780"/>
      <c r="VIU41" s="780"/>
      <c r="VIV41" s="780"/>
      <c r="VIW41" s="780"/>
      <c r="VIX41" s="780"/>
      <c r="VIY41" s="780"/>
      <c r="VIZ41" s="780"/>
      <c r="VJA41" s="780"/>
      <c r="VJB41" s="780"/>
      <c r="VJC41" s="780"/>
      <c r="VJD41" s="780"/>
      <c r="VJE41" s="780"/>
      <c r="VJF41" s="780"/>
      <c r="VJG41" s="780"/>
      <c r="VJH41" s="780"/>
      <c r="VJI41" s="780"/>
      <c r="VJJ41" s="780"/>
      <c r="VJK41" s="780"/>
      <c r="VJL41" s="780"/>
      <c r="VJM41" s="780"/>
      <c r="VJN41" s="780"/>
      <c r="VJO41" s="780"/>
      <c r="VJP41" s="780"/>
      <c r="VJQ41" s="780"/>
      <c r="VJR41" s="780"/>
      <c r="VJS41" s="780"/>
      <c r="VJT41" s="780"/>
      <c r="VJU41" s="780"/>
      <c r="VJV41" s="780"/>
      <c r="VJW41" s="780"/>
      <c r="VJX41" s="780"/>
      <c r="VJY41" s="780"/>
      <c r="VJZ41" s="780"/>
      <c r="VKA41" s="780"/>
      <c r="VKB41" s="780"/>
      <c r="VKC41" s="780"/>
      <c r="VKD41" s="780"/>
      <c r="VKE41" s="780"/>
      <c r="VKF41" s="780"/>
      <c r="VKG41" s="780"/>
      <c r="VKH41" s="780"/>
      <c r="VKI41" s="780"/>
      <c r="VKJ41" s="780"/>
      <c r="VKK41" s="780"/>
      <c r="VKL41" s="780"/>
      <c r="VKM41" s="780"/>
      <c r="VKN41" s="780"/>
      <c r="VKO41" s="780"/>
      <c r="VKP41" s="780"/>
      <c r="VKQ41" s="780"/>
      <c r="VKR41" s="780"/>
      <c r="VKS41" s="780"/>
      <c r="VKT41" s="780"/>
      <c r="VKU41" s="780"/>
      <c r="VKV41" s="780"/>
      <c r="VKW41" s="780"/>
      <c r="VKX41" s="780"/>
      <c r="VKY41" s="780"/>
      <c r="VKZ41" s="780"/>
      <c r="VLA41" s="780"/>
      <c r="VLB41" s="780"/>
      <c r="VLC41" s="780"/>
      <c r="VLD41" s="780"/>
      <c r="VLE41" s="780"/>
      <c r="VLF41" s="780"/>
      <c r="VLG41" s="780"/>
      <c r="VLH41" s="780"/>
      <c r="VLI41" s="780"/>
      <c r="VLJ41" s="780"/>
      <c r="VLK41" s="780"/>
      <c r="VLL41" s="780"/>
      <c r="VLM41" s="780"/>
      <c r="VLN41" s="780"/>
      <c r="VLO41" s="780"/>
      <c r="VLP41" s="780"/>
      <c r="VLQ41" s="780"/>
      <c r="VLR41" s="780"/>
      <c r="VLS41" s="780"/>
      <c r="VLT41" s="780"/>
      <c r="VLU41" s="780"/>
      <c r="VLV41" s="780"/>
      <c r="VLW41" s="780"/>
      <c r="VLX41" s="780"/>
      <c r="VLY41" s="780"/>
      <c r="VLZ41" s="780"/>
      <c r="VMA41" s="780"/>
      <c r="VMB41" s="780"/>
      <c r="VMC41" s="780"/>
      <c r="VMD41" s="780"/>
      <c r="VME41" s="780"/>
      <c r="VMF41" s="780"/>
      <c r="VMG41" s="780"/>
      <c r="VMH41" s="780"/>
      <c r="VMI41" s="780"/>
      <c r="VMJ41" s="780"/>
      <c r="VMK41" s="780"/>
      <c r="VML41" s="780"/>
      <c r="VMM41" s="780"/>
      <c r="VMN41" s="780"/>
      <c r="VMO41" s="780"/>
      <c r="VMP41" s="780"/>
      <c r="VMQ41" s="780"/>
      <c r="VMR41" s="780"/>
      <c r="VMS41" s="780"/>
      <c r="VMT41" s="780"/>
      <c r="VMU41" s="780"/>
      <c r="VMV41" s="780"/>
      <c r="VMW41" s="780"/>
      <c r="VMX41" s="780"/>
      <c r="VMY41" s="780"/>
      <c r="VMZ41" s="780"/>
      <c r="VNA41" s="780"/>
      <c r="VNB41" s="780"/>
      <c r="VNC41" s="780"/>
      <c r="VND41" s="780"/>
      <c r="VNE41" s="780"/>
      <c r="VNF41" s="780"/>
      <c r="VNG41" s="780"/>
      <c r="VNH41" s="780"/>
      <c r="VNI41" s="780"/>
      <c r="VNJ41" s="780"/>
      <c r="VNK41" s="780"/>
      <c r="VNL41" s="780"/>
      <c r="VNM41" s="780"/>
      <c r="VNN41" s="780"/>
      <c r="VNO41" s="780"/>
      <c r="VNP41" s="780"/>
      <c r="VNQ41" s="780"/>
      <c r="VNR41" s="780"/>
      <c r="VNS41" s="780"/>
      <c r="VNT41" s="780"/>
      <c r="VNU41" s="780"/>
      <c r="VNV41" s="780"/>
      <c r="VNW41" s="780"/>
      <c r="VNX41" s="780"/>
      <c r="VNY41" s="780"/>
      <c r="VNZ41" s="780"/>
      <c r="VOA41" s="780"/>
      <c r="VOB41" s="780"/>
      <c r="VOC41" s="780"/>
      <c r="VOD41" s="780"/>
      <c r="VOE41" s="780"/>
      <c r="VOF41" s="780"/>
      <c r="VOG41" s="780"/>
      <c r="VOH41" s="780"/>
      <c r="VOI41" s="780"/>
      <c r="VOJ41" s="780"/>
      <c r="VOK41" s="780"/>
      <c r="VOL41" s="780"/>
      <c r="VOM41" s="780"/>
      <c r="VON41" s="780"/>
      <c r="VOO41" s="780"/>
      <c r="VOP41" s="780"/>
      <c r="VOQ41" s="780"/>
      <c r="VOR41" s="780"/>
      <c r="VOS41" s="780"/>
      <c r="VOT41" s="780"/>
      <c r="VOU41" s="780"/>
      <c r="VOV41" s="780"/>
      <c r="VOW41" s="780"/>
      <c r="VOX41" s="780"/>
      <c r="VOY41" s="780"/>
      <c r="VOZ41" s="780"/>
      <c r="VPA41" s="780"/>
      <c r="VPB41" s="780"/>
      <c r="VPC41" s="780"/>
      <c r="VPD41" s="780"/>
      <c r="VPE41" s="780"/>
      <c r="VPF41" s="780"/>
      <c r="VPG41" s="780"/>
      <c r="VPH41" s="780"/>
      <c r="VPI41" s="780"/>
      <c r="VPJ41" s="780"/>
      <c r="VPK41" s="780"/>
      <c r="VPL41" s="780"/>
      <c r="VPM41" s="780"/>
      <c r="VPN41" s="780"/>
      <c r="VPO41" s="780"/>
      <c r="VPP41" s="780"/>
      <c r="VPQ41" s="780"/>
      <c r="VPR41" s="780"/>
      <c r="VPS41" s="780"/>
      <c r="VPT41" s="780"/>
      <c r="VPU41" s="780"/>
      <c r="VPV41" s="780"/>
      <c r="VPW41" s="780"/>
      <c r="VPX41" s="780"/>
      <c r="VPY41" s="780"/>
      <c r="VPZ41" s="780"/>
      <c r="VQA41" s="780"/>
      <c r="VQB41" s="780"/>
      <c r="VQC41" s="780"/>
      <c r="VQD41" s="780"/>
      <c r="VQE41" s="780"/>
      <c r="VQF41" s="780"/>
      <c r="VQG41" s="780"/>
      <c r="VQH41" s="780"/>
      <c r="VQI41" s="780"/>
      <c r="VQJ41" s="780"/>
      <c r="VQK41" s="780"/>
      <c r="VQL41" s="780"/>
      <c r="VQM41" s="780"/>
      <c r="VQN41" s="780"/>
      <c r="VQO41" s="780"/>
      <c r="VQP41" s="780"/>
      <c r="VQQ41" s="780"/>
      <c r="VQR41" s="780"/>
      <c r="VQS41" s="780"/>
      <c r="VQT41" s="780"/>
      <c r="VQU41" s="780"/>
      <c r="VQV41" s="780"/>
      <c r="VQW41" s="780"/>
      <c r="VQX41" s="780"/>
      <c r="VQY41" s="780"/>
      <c r="VQZ41" s="780"/>
      <c r="VRA41" s="780"/>
      <c r="VRB41" s="780"/>
      <c r="VRC41" s="780"/>
      <c r="VRD41" s="780"/>
      <c r="VRE41" s="780"/>
      <c r="VRF41" s="780"/>
      <c r="VRG41" s="780"/>
      <c r="VRH41" s="780"/>
      <c r="VRI41" s="780"/>
      <c r="VRJ41" s="780"/>
      <c r="VRK41" s="780"/>
      <c r="VRL41" s="780"/>
      <c r="VRM41" s="780"/>
      <c r="VRN41" s="780"/>
      <c r="VRO41" s="780"/>
      <c r="VRP41" s="780"/>
      <c r="VRQ41" s="780"/>
      <c r="VRR41" s="780"/>
      <c r="VRS41" s="780"/>
      <c r="VRT41" s="780"/>
      <c r="VRU41" s="780"/>
      <c r="VRV41" s="780"/>
      <c r="VRW41" s="780"/>
      <c r="VRX41" s="780"/>
      <c r="VRY41" s="780"/>
      <c r="VRZ41" s="780"/>
      <c r="VSA41" s="780"/>
      <c r="VSB41" s="780"/>
      <c r="VSC41" s="780"/>
      <c r="VSD41" s="780"/>
      <c r="VSE41" s="780"/>
      <c r="VSF41" s="780"/>
      <c r="VSG41" s="780"/>
      <c r="VSH41" s="780"/>
      <c r="VSI41" s="780"/>
      <c r="VSJ41" s="780"/>
      <c r="VSK41" s="780"/>
      <c r="VSL41" s="780"/>
      <c r="VSM41" s="780"/>
      <c r="VSN41" s="780"/>
      <c r="VSO41" s="780"/>
      <c r="VSP41" s="780"/>
      <c r="VSQ41" s="780"/>
      <c r="VSR41" s="780"/>
      <c r="VSS41" s="780"/>
      <c r="VST41" s="780"/>
      <c r="VSU41" s="780"/>
      <c r="VSV41" s="780"/>
      <c r="VSW41" s="780"/>
      <c r="VSX41" s="780"/>
      <c r="VSY41" s="780"/>
      <c r="VSZ41" s="780"/>
      <c r="VTA41" s="780"/>
      <c r="VTB41" s="780"/>
      <c r="VTC41" s="780"/>
      <c r="VTD41" s="780"/>
      <c r="VTE41" s="780"/>
      <c r="VTF41" s="780"/>
      <c r="VTG41" s="780"/>
      <c r="VTH41" s="780"/>
      <c r="VTI41" s="780"/>
      <c r="VTJ41" s="780"/>
      <c r="VTK41" s="780"/>
      <c r="VTL41" s="780"/>
      <c r="VTM41" s="780"/>
      <c r="VTN41" s="780"/>
      <c r="VTO41" s="780"/>
      <c r="VTP41" s="780"/>
      <c r="VTQ41" s="780"/>
      <c r="VTR41" s="780"/>
      <c r="VTS41" s="780"/>
      <c r="VTT41" s="780"/>
      <c r="VTU41" s="780"/>
      <c r="VTV41" s="780"/>
      <c r="VTW41" s="780"/>
      <c r="VTX41" s="780"/>
      <c r="VTY41" s="780"/>
      <c r="VTZ41" s="780"/>
      <c r="VUA41" s="780"/>
      <c r="VUB41" s="780"/>
      <c r="VUC41" s="780"/>
      <c r="VUD41" s="780"/>
      <c r="VUE41" s="780"/>
      <c r="VUF41" s="780"/>
      <c r="VUG41" s="780"/>
      <c r="VUH41" s="780"/>
      <c r="VUI41" s="780"/>
      <c r="VUJ41" s="780"/>
      <c r="VUK41" s="780"/>
      <c r="VUL41" s="780"/>
      <c r="VUM41" s="780"/>
      <c r="VUN41" s="780"/>
      <c r="VUO41" s="780"/>
      <c r="VUP41" s="780"/>
      <c r="VUQ41" s="780"/>
      <c r="VUR41" s="780"/>
      <c r="VUS41" s="780"/>
      <c r="VUT41" s="780"/>
      <c r="VUU41" s="780"/>
      <c r="VUV41" s="780"/>
      <c r="VUW41" s="780"/>
      <c r="VUX41" s="780"/>
      <c r="VUY41" s="780"/>
      <c r="VUZ41" s="780"/>
      <c r="VVA41" s="780"/>
      <c r="VVB41" s="780"/>
      <c r="VVC41" s="780"/>
      <c r="VVD41" s="780"/>
      <c r="VVE41" s="780"/>
      <c r="VVF41" s="780"/>
      <c r="VVG41" s="780"/>
      <c r="VVH41" s="780"/>
      <c r="VVI41" s="780"/>
      <c r="VVJ41" s="780"/>
      <c r="VVK41" s="780"/>
      <c r="VVL41" s="780"/>
      <c r="VVM41" s="780"/>
      <c r="VVN41" s="780"/>
      <c r="VVO41" s="780"/>
      <c r="VVP41" s="780"/>
      <c r="VVQ41" s="780"/>
      <c r="VVR41" s="780"/>
      <c r="VVS41" s="780"/>
      <c r="VVT41" s="780"/>
      <c r="VVU41" s="780"/>
      <c r="VVV41" s="780"/>
      <c r="VVW41" s="780"/>
      <c r="VVX41" s="780"/>
      <c r="VVY41" s="780"/>
      <c r="VVZ41" s="780"/>
      <c r="VWA41" s="780"/>
      <c r="VWB41" s="780"/>
      <c r="VWC41" s="780"/>
      <c r="VWD41" s="780"/>
      <c r="VWE41" s="780"/>
      <c r="VWF41" s="780"/>
      <c r="VWG41" s="780"/>
      <c r="VWH41" s="780"/>
      <c r="VWI41" s="780"/>
      <c r="VWJ41" s="780"/>
      <c r="VWK41" s="780"/>
      <c r="VWL41" s="780"/>
      <c r="VWM41" s="780"/>
      <c r="VWN41" s="780"/>
      <c r="VWO41" s="780"/>
      <c r="VWP41" s="780"/>
      <c r="VWQ41" s="780"/>
      <c r="VWR41" s="780"/>
      <c r="VWS41" s="780"/>
      <c r="VWT41" s="780"/>
      <c r="VWU41" s="780"/>
      <c r="VWV41" s="780"/>
      <c r="VWW41" s="780"/>
      <c r="VWX41" s="780"/>
      <c r="VWY41" s="780"/>
      <c r="VWZ41" s="780"/>
      <c r="VXA41" s="780"/>
      <c r="VXB41" s="780"/>
      <c r="VXC41" s="780"/>
      <c r="VXD41" s="780"/>
      <c r="VXE41" s="780"/>
      <c r="VXF41" s="780"/>
      <c r="VXG41" s="780"/>
      <c r="VXH41" s="780"/>
      <c r="VXI41" s="780"/>
      <c r="VXJ41" s="780"/>
      <c r="VXK41" s="780"/>
      <c r="VXL41" s="780"/>
      <c r="VXM41" s="780"/>
      <c r="VXN41" s="780"/>
      <c r="VXO41" s="780"/>
      <c r="VXP41" s="780"/>
      <c r="VXQ41" s="780"/>
      <c r="VXR41" s="780"/>
      <c r="VXS41" s="780"/>
      <c r="VXT41" s="780"/>
      <c r="VXU41" s="780"/>
      <c r="VXV41" s="780"/>
      <c r="VXW41" s="780"/>
      <c r="VXX41" s="780"/>
      <c r="VXY41" s="780"/>
      <c r="VXZ41" s="780"/>
      <c r="VYA41" s="780"/>
      <c r="VYB41" s="780"/>
      <c r="VYC41" s="780"/>
      <c r="VYD41" s="780"/>
      <c r="VYE41" s="780"/>
      <c r="VYF41" s="780"/>
      <c r="VYG41" s="780"/>
      <c r="VYH41" s="780"/>
      <c r="VYI41" s="780"/>
      <c r="VYJ41" s="780"/>
      <c r="VYK41" s="780"/>
      <c r="VYL41" s="780"/>
      <c r="VYM41" s="780"/>
      <c r="VYN41" s="780"/>
      <c r="VYO41" s="780"/>
      <c r="VYP41" s="780"/>
      <c r="VYQ41" s="780"/>
      <c r="VYR41" s="780"/>
      <c r="VYS41" s="780"/>
      <c r="VYT41" s="780"/>
      <c r="VYU41" s="780"/>
      <c r="VYV41" s="780"/>
      <c r="VYW41" s="780"/>
      <c r="VYX41" s="780"/>
      <c r="VYY41" s="780"/>
      <c r="VYZ41" s="780"/>
      <c r="VZA41" s="780"/>
      <c r="VZB41" s="780"/>
      <c r="VZC41" s="780"/>
      <c r="VZD41" s="780"/>
      <c r="VZE41" s="780"/>
      <c r="VZF41" s="780"/>
      <c r="VZG41" s="780"/>
      <c r="VZH41" s="780"/>
      <c r="VZI41" s="780"/>
      <c r="VZJ41" s="780"/>
      <c r="VZK41" s="780"/>
      <c r="VZL41" s="780"/>
      <c r="VZM41" s="780"/>
      <c r="VZN41" s="780"/>
      <c r="VZO41" s="780"/>
      <c r="VZP41" s="780"/>
      <c r="VZQ41" s="780"/>
      <c r="VZR41" s="780"/>
      <c r="VZS41" s="780"/>
      <c r="VZT41" s="780"/>
      <c r="VZU41" s="780"/>
      <c r="VZV41" s="780"/>
      <c r="VZW41" s="780"/>
      <c r="VZX41" s="780"/>
      <c r="VZY41" s="780"/>
      <c r="VZZ41" s="780"/>
      <c r="WAA41" s="780"/>
      <c r="WAB41" s="780"/>
      <c r="WAC41" s="780"/>
      <c r="WAD41" s="780"/>
      <c r="WAE41" s="780"/>
      <c r="WAF41" s="780"/>
      <c r="WAG41" s="780"/>
      <c r="WAH41" s="780"/>
      <c r="WAI41" s="780"/>
      <c r="WAJ41" s="780"/>
      <c r="WAK41" s="780"/>
      <c r="WAL41" s="780"/>
      <c r="WAM41" s="780"/>
      <c r="WAN41" s="780"/>
      <c r="WAO41" s="780"/>
      <c r="WAP41" s="780"/>
      <c r="WAQ41" s="780"/>
      <c r="WAR41" s="780"/>
      <c r="WAS41" s="780"/>
      <c r="WAT41" s="780"/>
      <c r="WAU41" s="780"/>
      <c r="WAV41" s="780"/>
      <c r="WAW41" s="780"/>
      <c r="WAX41" s="780"/>
      <c r="WAY41" s="780"/>
      <c r="WAZ41" s="780"/>
      <c r="WBA41" s="780"/>
      <c r="WBB41" s="780"/>
      <c r="WBC41" s="780"/>
      <c r="WBD41" s="780"/>
      <c r="WBE41" s="780"/>
      <c r="WBF41" s="780"/>
      <c r="WBG41" s="780"/>
      <c r="WBH41" s="780"/>
      <c r="WBI41" s="780"/>
      <c r="WBJ41" s="780"/>
      <c r="WBK41" s="780"/>
      <c r="WBL41" s="780"/>
      <c r="WBM41" s="780"/>
      <c r="WBN41" s="780"/>
      <c r="WBO41" s="780"/>
      <c r="WBP41" s="780"/>
      <c r="WBQ41" s="780"/>
      <c r="WBR41" s="780"/>
      <c r="WBS41" s="780"/>
      <c r="WBT41" s="780"/>
      <c r="WBU41" s="780"/>
      <c r="WBV41" s="780"/>
      <c r="WBW41" s="780"/>
      <c r="WBX41" s="780"/>
      <c r="WBY41" s="780"/>
      <c r="WBZ41" s="780"/>
      <c r="WCA41" s="780"/>
      <c r="WCB41" s="780"/>
      <c r="WCC41" s="780"/>
      <c r="WCD41" s="780"/>
      <c r="WCE41" s="780"/>
      <c r="WCF41" s="780"/>
      <c r="WCG41" s="780"/>
      <c r="WCH41" s="780"/>
      <c r="WCI41" s="780"/>
      <c r="WCJ41" s="780"/>
      <c r="WCK41" s="780"/>
      <c r="WCL41" s="780"/>
      <c r="WCM41" s="780"/>
      <c r="WCN41" s="780"/>
      <c r="WCO41" s="780"/>
      <c r="WCP41" s="780"/>
      <c r="WCQ41" s="780"/>
      <c r="WCR41" s="780"/>
      <c r="WCS41" s="780"/>
      <c r="WCT41" s="780"/>
      <c r="WCU41" s="780"/>
      <c r="WCV41" s="780"/>
      <c r="WCW41" s="780"/>
      <c r="WCX41" s="780"/>
      <c r="WCY41" s="780"/>
      <c r="WCZ41" s="780"/>
      <c r="WDA41" s="780"/>
      <c r="WDB41" s="780"/>
      <c r="WDC41" s="780"/>
      <c r="WDD41" s="780"/>
      <c r="WDE41" s="780"/>
      <c r="WDF41" s="780"/>
      <c r="WDG41" s="780"/>
      <c r="WDH41" s="780"/>
      <c r="WDI41" s="780"/>
      <c r="WDJ41" s="780"/>
      <c r="WDK41" s="780"/>
      <c r="WDL41" s="780"/>
      <c r="WDM41" s="780"/>
      <c r="WDN41" s="780"/>
      <c r="WDO41" s="780"/>
      <c r="WDP41" s="780"/>
      <c r="WDQ41" s="780"/>
      <c r="WDR41" s="780"/>
      <c r="WDS41" s="780"/>
      <c r="WDT41" s="780"/>
      <c r="WDU41" s="780"/>
      <c r="WDV41" s="780"/>
      <c r="WDW41" s="780"/>
      <c r="WDX41" s="780"/>
      <c r="WDY41" s="780"/>
      <c r="WDZ41" s="780"/>
      <c r="WEA41" s="780"/>
      <c r="WEB41" s="780"/>
      <c r="WEC41" s="780"/>
      <c r="WED41" s="780"/>
      <c r="WEE41" s="780"/>
      <c r="WEF41" s="780"/>
      <c r="WEG41" s="780"/>
      <c r="WEH41" s="780"/>
      <c r="WEI41" s="780"/>
      <c r="WEJ41" s="780"/>
      <c r="WEK41" s="780"/>
      <c r="WEL41" s="780"/>
      <c r="WEM41" s="780"/>
      <c r="WEN41" s="780"/>
      <c r="WEO41" s="780"/>
      <c r="WEP41" s="780"/>
      <c r="WEQ41" s="780"/>
      <c r="WER41" s="780"/>
      <c r="WES41" s="780"/>
      <c r="WET41" s="780"/>
      <c r="WEU41" s="780"/>
      <c r="WEV41" s="780"/>
      <c r="WEW41" s="780"/>
      <c r="WEX41" s="780"/>
      <c r="WEY41" s="780"/>
      <c r="WEZ41" s="780"/>
      <c r="WFA41" s="780"/>
      <c r="WFB41" s="780"/>
      <c r="WFC41" s="780"/>
      <c r="WFD41" s="780"/>
      <c r="WFE41" s="780"/>
      <c r="WFF41" s="780"/>
      <c r="WFG41" s="780"/>
      <c r="WFH41" s="780"/>
      <c r="WFI41" s="780"/>
      <c r="WFJ41" s="780"/>
      <c r="WFK41" s="780"/>
      <c r="WFL41" s="780"/>
      <c r="WFM41" s="780"/>
      <c r="WFN41" s="780"/>
      <c r="WFO41" s="780"/>
      <c r="WFP41" s="780"/>
      <c r="WFQ41" s="780"/>
      <c r="WFR41" s="780"/>
      <c r="WFS41" s="780"/>
      <c r="WFT41" s="780"/>
      <c r="WFU41" s="780"/>
      <c r="WFV41" s="780"/>
      <c r="WFW41" s="780"/>
      <c r="WFX41" s="780"/>
      <c r="WFY41" s="780"/>
      <c r="WFZ41" s="780"/>
      <c r="WGA41" s="780"/>
      <c r="WGB41" s="780"/>
      <c r="WGC41" s="780"/>
      <c r="WGD41" s="780"/>
      <c r="WGE41" s="780"/>
      <c r="WGF41" s="780"/>
      <c r="WGG41" s="780"/>
      <c r="WGH41" s="780"/>
      <c r="WGI41" s="780"/>
      <c r="WGJ41" s="780"/>
      <c r="WGK41" s="780"/>
      <c r="WGL41" s="780"/>
      <c r="WGM41" s="780"/>
      <c r="WGN41" s="780"/>
      <c r="WGO41" s="780"/>
      <c r="WGP41" s="780"/>
      <c r="WGQ41" s="780"/>
      <c r="WGR41" s="780"/>
      <c r="WGS41" s="780"/>
      <c r="WGT41" s="780"/>
      <c r="WGU41" s="780"/>
      <c r="WGV41" s="780"/>
      <c r="WGW41" s="780"/>
      <c r="WGX41" s="780"/>
      <c r="WGY41" s="780"/>
      <c r="WGZ41" s="780"/>
      <c r="WHA41" s="780"/>
      <c r="WHB41" s="780"/>
      <c r="WHC41" s="780"/>
      <c r="WHD41" s="780"/>
      <c r="WHE41" s="780"/>
      <c r="WHF41" s="780"/>
      <c r="WHG41" s="780"/>
      <c r="WHH41" s="780"/>
      <c r="WHI41" s="780"/>
      <c r="WHJ41" s="780"/>
      <c r="WHK41" s="780"/>
      <c r="WHL41" s="780"/>
      <c r="WHM41" s="780"/>
      <c r="WHN41" s="780"/>
      <c r="WHO41" s="780"/>
      <c r="WHP41" s="780"/>
      <c r="WHQ41" s="780"/>
      <c r="WHR41" s="780"/>
      <c r="WHS41" s="780"/>
      <c r="WHT41" s="780"/>
      <c r="WHU41" s="780"/>
      <c r="WHV41" s="780"/>
      <c r="WHW41" s="780"/>
      <c r="WHX41" s="780"/>
      <c r="WHY41" s="780"/>
      <c r="WHZ41" s="780"/>
      <c r="WIA41" s="780"/>
      <c r="WIB41" s="780"/>
      <c r="WIC41" s="780"/>
      <c r="WID41" s="780"/>
      <c r="WIE41" s="780"/>
      <c r="WIF41" s="780"/>
      <c r="WIG41" s="780"/>
      <c r="WIH41" s="780"/>
      <c r="WII41" s="780"/>
      <c r="WIJ41" s="780"/>
      <c r="WIK41" s="780"/>
      <c r="WIL41" s="780"/>
      <c r="WIM41" s="780"/>
      <c r="WIN41" s="780"/>
      <c r="WIO41" s="780"/>
      <c r="WIP41" s="780"/>
      <c r="WIQ41" s="780"/>
      <c r="WIR41" s="780"/>
      <c r="WIS41" s="780"/>
      <c r="WIT41" s="780"/>
      <c r="WIU41" s="780"/>
      <c r="WIV41" s="780"/>
      <c r="WIW41" s="780"/>
      <c r="WIX41" s="780"/>
      <c r="WIY41" s="780"/>
      <c r="WIZ41" s="780"/>
      <c r="WJA41" s="780"/>
      <c r="WJB41" s="780"/>
      <c r="WJC41" s="780"/>
      <c r="WJD41" s="780"/>
      <c r="WJE41" s="780"/>
      <c r="WJF41" s="780"/>
      <c r="WJG41" s="780"/>
      <c r="WJH41" s="780"/>
      <c r="WJI41" s="780"/>
      <c r="WJJ41" s="780"/>
      <c r="WJK41" s="780"/>
      <c r="WJL41" s="780"/>
      <c r="WJM41" s="780"/>
      <c r="WJN41" s="780"/>
      <c r="WJO41" s="780"/>
      <c r="WJP41" s="780"/>
      <c r="WJQ41" s="780"/>
      <c r="WJR41" s="780"/>
      <c r="WJS41" s="780"/>
      <c r="WJT41" s="780"/>
      <c r="WJU41" s="780"/>
      <c r="WJV41" s="780"/>
      <c r="WJW41" s="780"/>
      <c r="WJX41" s="780"/>
      <c r="WJY41" s="780"/>
      <c r="WJZ41" s="780"/>
      <c r="WKA41" s="780"/>
      <c r="WKB41" s="780"/>
      <c r="WKC41" s="780"/>
      <c r="WKD41" s="780"/>
      <c r="WKE41" s="780"/>
      <c r="WKF41" s="780"/>
      <c r="WKG41" s="780"/>
      <c r="WKH41" s="780"/>
      <c r="WKI41" s="780"/>
      <c r="WKJ41" s="780"/>
      <c r="WKK41" s="780"/>
      <c r="WKL41" s="780"/>
      <c r="WKM41" s="780"/>
      <c r="WKN41" s="780"/>
      <c r="WKO41" s="780"/>
      <c r="WKP41" s="780"/>
      <c r="WKQ41" s="780"/>
      <c r="WKR41" s="780"/>
      <c r="WKS41" s="780"/>
      <c r="WKT41" s="780"/>
      <c r="WKU41" s="780"/>
      <c r="WKV41" s="780"/>
      <c r="WKW41" s="780"/>
      <c r="WKX41" s="780"/>
      <c r="WKY41" s="780"/>
      <c r="WKZ41" s="780"/>
      <c r="WLA41" s="780"/>
      <c r="WLB41" s="780"/>
      <c r="WLC41" s="780"/>
      <c r="WLD41" s="780"/>
      <c r="WLE41" s="780"/>
      <c r="WLF41" s="780"/>
      <c r="WLG41" s="780"/>
      <c r="WLH41" s="780"/>
      <c r="WLI41" s="780"/>
      <c r="WLJ41" s="780"/>
      <c r="WLK41" s="780"/>
      <c r="WLL41" s="780"/>
      <c r="WLM41" s="780"/>
      <c r="WLN41" s="780"/>
      <c r="WLO41" s="780"/>
      <c r="WLP41" s="780"/>
      <c r="WLQ41" s="780"/>
      <c r="WLR41" s="780"/>
      <c r="WLS41" s="780"/>
      <c r="WLT41" s="780"/>
      <c r="WLU41" s="780"/>
      <c r="WLV41" s="780"/>
      <c r="WLW41" s="780"/>
      <c r="WLX41" s="780"/>
      <c r="WLY41" s="780"/>
      <c r="WLZ41" s="780"/>
      <c r="WMA41" s="780"/>
      <c r="WMB41" s="780"/>
      <c r="WMC41" s="780"/>
      <c r="WMD41" s="780"/>
      <c r="WME41" s="780"/>
      <c r="WMF41" s="780"/>
      <c r="WMG41" s="780"/>
      <c r="WMH41" s="780"/>
      <c r="WMI41" s="780"/>
      <c r="WMJ41" s="780"/>
      <c r="WMK41" s="780"/>
      <c r="WML41" s="780"/>
      <c r="WMM41" s="780"/>
      <c r="WMN41" s="780"/>
      <c r="WMO41" s="780"/>
      <c r="WMP41" s="780"/>
      <c r="WMQ41" s="780"/>
      <c r="WMR41" s="780"/>
      <c r="WMS41" s="780"/>
      <c r="WMT41" s="780"/>
      <c r="WMU41" s="780"/>
      <c r="WMV41" s="780"/>
      <c r="WMW41" s="780"/>
      <c r="WMX41" s="780"/>
      <c r="WMY41" s="780"/>
      <c r="WMZ41" s="780"/>
      <c r="WNA41" s="780"/>
      <c r="WNB41" s="780"/>
      <c r="WNC41" s="780"/>
      <c r="WND41" s="780"/>
      <c r="WNE41" s="780"/>
      <c r="WNF41" s="780"/>
      <c r="WNG41" s="780"/>
      <c r="WNH41" s="780"/>
      <c r="WNI41" s="780"/>
      <c r="WNJ41" s="780"/>
      <c r="WNK41" s="780"/>
      <c r="WNL41" s="780"/>
      <c r="WNM41" s="780"/>
      <c r="WNN41" s="780"/>
      <c r="WNO41" s="780"/>
      <c r="WNP41" s="780"/>
      <c r="WNQ41" s="780"/>
      <c r="WNR41" s="780"/>
      <c r="WNS41" s="780"/>
      <c r="WNT41" s="780"/>
      <c r="WNU41" s="780"/>
      <c r="WNV41" s="780"/>
      <c r="WNW41" s="780"/>
      <c r="WNX41" s="780"/>
      <c r="WNY41" s="780"/>
      <c r="WNZ41" s="780"/>
      <c r="WOA41" s="780"/>
      <c r="WOB41" s="780"/>
      <c r="WOC41" s="780"/>
      <c r="WOD41" s="780"/>
      <c r="WOE41" s="780"/>
      <c r="WOF41" s="780"/>
      <c r="WOG41" s="780"/>
      <c r="WOH41" s="780"/>
      <c r="WOI41" s="780"/>
      <c r="WOJ41" s="780"/>
      <c r="WOK41" s="780"/>
      <c r="WOL41" s="780"/>
      <c r="WOM41" s="780"/>
      <c r="WON41" s="780"/>
      <c r="WOO41" s="780"/>
      <c r="WOP41" s="780"/>
      <c r="WOQ41" s="780"/>
      <c r="WOR41" s="780"/>
      <c r="WOS41" s="780"/>
      <c r="WOT41" s="780"/>
      <c r="WOU41" s="780"/>
      <c r="WOV41" s="780"/>
      <c r="WOW41" s="780"/>
      <c r="WOX41" s="780"/>
      <c r="WOY41" s="780"/>
      <c r="WOZ41" s="780"/>
      <c r="WPA41" s="780"/>
      <c r="WPB41" s="780"/>
      <c r="WPC41" s="780"/>
      <c r="WPD41" s="780"/>
      <c r="WPE41" s="780"/>
      <c r="WPF41" s="780"/>
      <c r="WPG41" s="780"/>
      <c r="WPH41" s="780"/>
      <c r="WPI41" s="780"/>
      <c r="WPJ41" s="780"/>
      <c r="WPK41" s="780"/>
      <c r="WPL41" s="780"/>
      <c r="WPM41" s="780"/>
      <c r="WPN41" s="780"/>
      <c r="WPO41" s="780"/>
      <c r="WPP41" s="780"/>
      <c r="WPQ41" s="780"/>
      <c r="WPR41" s="780"/>
      <c r="WPS41" s="780"/>
      <c r="WPT41" s="780"/>
      <c r="WPU41" s="780"/>
      <c r="WPV41" s="780"/>
      <c r="WPW41" s="780"/>
      <c r="WPX41" s="780"/>
      <c r="WPY41" s="780"/>
      <c r="WPZ41" s="780"/>
      <c r="WQA41" s="780"/>
      <c r="WQB41" s="780"/>
      <c r="WQC41" s="780"/>
      <c r="WQD41" s="780"/>
      <c r="WQE41" s="780"/>
      <c r="WQF41" s="780"/>
      <c r="WQG41" s="780"/>
      <c r="WQH41" s="780"/>
      <c r="WQI41" s="780"/>
      <c r="WQJ41" s="780"/>
      <c r="WQK41" s="780"/>
      <c r="WQL41" s="780"/>
      <c r="WQM41" s="780"/>
      <c r="WQN41" s="780"/>
      <c r="WQO41" s="780"/>
      <c r="WQP41" s="780"/>
      <c r="WQQ41" s="780"/>
      <c r="WQR41" s="780"/>
      <c r="WQS41" s="780"/>
      <c r="WQT41" s="780"/>
      <c r="WQU41" s="780"/>
      <c r="WQV41" s="780"/>
      <c r="WQW41" s="780"/>
      <c r="WQX41" s="780"/>
      <c r="WQY41" s="780"/>
      <c r="WQZ41" s="780"/>
      <c r="WRA41" s="780"/>
      <c r="WRB41" s="780"/>
      <c r="WRC41" s="780"/>
      <c r="WRD41" s="780"/>
      <c r="WRE41" s="780"/>
      <c r="WRF41" s="780"/>
      <c r="WRG41" s="780"/>
      <c r="WRH41" s="780"/>
      <c r="WRI41" s="780"/>
      <c r="WRJ41" s="780"/>
      <c r="WRK41" s="780"/>
      <c r="WRL41" s="780"/>
      <c r="WRM41" s="780"/>
      <c r="WRN41" s="780"/>
      <c r="WRO41" s="780"/>
      <c r="WRP41" s="780"/>
      <c r="WRQ41" s="780"/>
      <c r="WRR41" s="780"/>
      <c r="WRS41" s="780"/>
      <c r="WRT41" s="780"/>
      <c r="WRU41" s="780"/>
      <c r="WRV41" s="780"/>
      <c r="WRW41" s="780"/>
      <c r="WRX41" s="780"/>
      <c r="WRY41" s="780"/>
      <c r="WRZ41" s="780"/>
      <c r="WSA41" s="780"/>
      <c r="WSB41" s="780"/>
      <c r="WSC41" s="780"/>
      <c r="WSD41" s="780"/>
      <c r="WSE41" s="780"/>
      <c r="WSF41" s="780"/>
      <c r="WSG41" s="780"/>
      <c r="WSH41" s="780"/>
      <c r="WSI41" s="780"/>
      <c r="WSJ41" s="780"/>
      <c r="WSK41" s="780"/>
      <c r="WSL41" s="780"/>
      <c r="WSM41" s="780"/>
      <c r="WSN41" s="780"/>
      <c r="WSO41" s="780"/>
      <c r="WSP41" s="780"/>
      <c r="WSQ41" s="780"/>
      <c r="WSR41" s="780"/>
      <c r="WSS41" s="780"/>
      <c r="WST41" s="780"/>
      <c r="WSU41" s="780"/>
      <c r="WSV41" s="780"/>
      <c r="WSW41" s="780"/>
      <c r="WSX41" s="780"/>
      <c r="WSY41" s="780"/>
      <c r="WSZ41" s="780"/>
      <c r="WTA41" s="780"/>
      <c r="WTB41" s="780"/>
      <c r="WTC41" s="780"/>
      <c r="WTD41" s="780"/>
      <c r="WTE41" s="780"/>
      <c r="WTF41" s="780"/>
      <c r="WTG41" s="780"/>
      <c r="WTH41" s="780"/>
      <c r="WTI41" s="780"/>
      <c r="WTJ41" s="780"/>
      <c r="WTK41" s="780"/>
      <c r="WTL41" s="780"/>
      <c r="WTM41" s="780"/>
      <c r="WTN41" s="780"/>
      <c r="WTO41" s="780"/>
      <c r="WTP41" s="780"/>
      <c r="WTQ41" s="780"/>
      <c r="WTR41" s="780"/>
      <c r="WTS41" s="780"/>
      <c r="WTT41" s="780"/>
      <c r="WTU41" s="780"/>
      <c r="WTV41" s="780"/>
      <c r="WTW41" s="780"/>
      <c r="WTX41" s="780"/>
      <c r="WTY41" s="780"/>
      <c r="WTZ41" s="780"/>
      <c r="WUA41" s="780"/>
      <c r="WUB41" s="780"/>
      <c r="WUC41" s="780"/>
      <c r="WUD41" s="780"/>
      <c r="WUE41" s="780"/>
      <c r="WUF41" s="780"/>
      <c r="WUG41" s="780"/>
      <c r="WUH41" s="780"/>
      <c r="WUI41" s="780"/>
      <c r="WUJ41" s="780"/>
      <c r="WUK41" s="780"/>
      <c r="WUL41" s="780"/>
      <c r="WUM41" s="780"/>
      <c r="WUN41" s="780"/>
      <c r="WUO41" s="780"/>
      <c r="WUP41" s="780"/>
      <c r="WUQ41" s="780"/>
      <c r="WUR41" s="780"/>
      <c r="WUS41" s="780"/>
      <c r="WUT41" s="780"/>
      <c r="WUU41" s="780"/>
      <c r="WUV41" s="780"/>
      <c r="WUW41" s="780"/>
      <c r="WUX41" s="780"/>
      <c r="WUY41" s="780"/>
      <c r="WUZ41" s="780"/>
      <c r="WVA41" s="780"/>
      <c r="WVB41" s="780"/>
      <c r="WVC41" s="780"/>
      <c r="WVD41" s="780"/>
      <c r="WVE41" s="780"/>
      <c r="WVF41" s="780"/>
      <c r="WVG41" s="780"/>
      <c r="WVH41" s="780"/>
      <c r="WVI41" s="780"/>
      <c r="WVJ41" s="780"/>
      <c r="WVK41" s="780"/>
      <c r="WVL41" s="780"/>
      <c r="WVM41" s="780"/>
      <c r="WVN41" s="780"/>
      <c r="WVO41" s="780"/>
      <c r="WVP41" s="780"/>
      <c r="WVQ41" s="780"/>
      <c r="WVR41" s="780"/>
      <c r="WVS41" s="780"/>
      <c r="WVT41" s="780"/>
      <c r="WVU41" s="780"/>
      <c r="WVV41" s="780"/>
      <c r="WVW41" s="780"/>
      <c r="WVX41" s="780"/>
      <c r="WVY41" s="780"/>
      <c r="WVZ41" s="780"/>
      <c r="WWA41" s="780"/>
      <c r="WWB41" s="780"/>
      <c r="WWC41" s="780"/>
      <c r="WWD41" s="780"/>
      <c r="WWE41" s="780"/>
      <c r="WWF41" s="780"/>
      <c r="WWG41" s="780"/>
      <c r="WWH41" s="780"/>
      <c r="WWI41" s="780"/>
      <c r="WWJ41" s="780"/>
      <c r="WWK41" s="780"/>
      <c r="WWL41" s="780"/>
      <c r="WWM41" s="780"/>
      <c r="WWN41" s="780"/>
      <c r="WWO41" s="780"/>
      <c r="WWP41" s="780"/>
      <c r="WWQ41" s="780"/>
      <c r="WWR41" s="780"/>
      <c r="WWS41" s="780"/>
      <c r="WWT41" s="780"/>
      <c r="WWU41" s="780"/>
      <c r="WWV41" s="780"/>
      <c r="WWW41" s="780"/>
      <c r="WWX41" s="780"/>
      <c r="WWY41" s="780"/>
      <c r="WWZ41" s="780"/>
      <c r="WXA41" s="780"/>
      <c r="WXB41" s="780"/>
      <c r="WXC41" s="780"/>
      <c r="WXD41" s="780"/>
      <c r="WXE41" s="780"/>
      <c r="WXF41" s="780"/>
      <c r="WXG41" s="780"/>
      <c r="WXH41" s="780"/>
      <c r="WXI41" s="780"/>
      <c r="WXJ41" s="780"/>
      <c r="WXK41" s="780"/>
      <c r="WXL41" s="780"/>
      <c r="WXM41" s="780"/>
      <c r="WXN41" s="780"/>
      <c r="WXO41" s="780"/>
      <c r="WXP41" s="780"/>
      <c r="WXQ41" s="780"/>
      <c r="WXR41" s="780"/>
      <c r="WXS41" s="780"/>
      <c r="WXT41" s="780"/>
      <c r="WXU41" s="780"/>
      <c r="WXV41" s="780"/>
      <c r="WXW41" s="780"/>
      <c r="WXX41" s="780"/>
      <c r="WXY41" s="780"/>
      <c r="WXZ41" s="780"/>
      <c r="WYA41" s="780"/>
      <c r="WYB41" s="780"/>
      <c r="WYC41" s="780"/>
      <c r="WYD41" s="780"/>
      <c r="WYE41" s="780"/>
      <c r="WYF41" s="780"/>
      <c r="WYG41" s="780"/>
      <c r="WYH41" s="780"/>
      <c r="WYI41" s="780"/>
      <c r="WYJ41" s="780"/>
      <c r="WYK41" s="780"/>
      <c r="WYL41" s="780"/>
      <c r="WYM41" s="780"/>
      <c r="WYN41" s="780"/>
      <c r="WYO41" s="780"/>
      <c r="WYP41" s="780"/>
      <c r="WYQ41" s="780"/>
      <c r="WYR41" s="780"/>
      <c r="WYS41" s="780"/>
      <c r="WYT41" s="780"/>
      <c r="WYU41" s="780"/>
      <c r="WYV41" s="780"/>
      <c r="WYW41" s="780"/>
      <c r="WYX41" s="780"/>
      <c r="WYY41" s="780"/>
      <c r="WYZ41" s="780"/>
      <c r="WZA41" s="780"/>
      <c r="WZB41" s="780"/>
      <c r="WZC41" s="780"/>
      <c r="WZD41" s="780"/>
      <c r="WZE41" s="780"/>
      <c r="WZF41" s="780"/>
      <c r="WZG41" s="780"/>
      <c r="WZH41" s="780"/>
      <c r="WZI41" s="780"/>
      <c r="WZJ41" s="780"/>
      <c r="WZK41" s="780"/>
      <c r="WZL41" s="780"/>
      <c r="WZM41" s="780"/>
      <c r="WZN41" s="780"/>
      <c r="WZO41" s="780"/>
      <c r="WZP41" s="780"/>
      <c r="WZQ41" s="780"/>
      <c r="WZR41" s="780"/>
      <c r="WZS41" s="780"/>
      <c r="WZT41" s="780"/>
      <c r="WZU41" s="780"/>
      <c r="WZV41" s="780"/>
      <c r="WZW41" s="780"/>
      <c r="WZX41" s="780"/>
      <c r="WZY41" s="780"/>
      <c r="WZZ41" s="780"/>
      <c r="XAA41" s="780"/>
      <c r="XAB41" s="780"/>
      <c r="XAC41" s="780"/>
      <c r="XAD41" s="780"/>
      <c r="XAE41" s="780"/>
      <c r="XAF41" s="780"/>
      <c r="XAG41" s="780"/>
      <c r="XAH41" s="780"/>
      <c r="XAI41" s="780"/>
      <c r="XAJ41" s="780"/>
      <c r="XAK41" s="780"/>
      <c r="XAL41" s="780"/>
      <c r="XAM41" s="780"/>
      <c r="XAN41" s="780"/>
      <c r="XAO41" s="780"/>
      <c r="XAP41" s="780"/>
      <c r="XAQ41" s="780"/>
      <c r="XAR41" s="780"/>
      <c r="XAS41" s="780"/>
      <c r="XAT41" s="780"/>
      <c r="XAU41" s="780"/>
      <c r="XAV41" s="780"/>
      <c r="XAW41" s="780"/>
      <c r="XAX41" s="780"/>
      <c r="XAY41" s="780"/>
      <c r="XAZ41" s="780"/>
      <c r="XBA41" s="780"/>
      <c r="XBB41" s="780"/>
      <c r="XBC41" s="780"/>
      <c r="XBD41" s="780"/>
      <c r="XBE41" s="780"/>
      <c r="XBF41" s="780"/>
      <c r="XBG41" s="780"/>
      <c r="XBH41" s="780"/>
      <c r="XBI41" s="780"/>
      <c r="XBJ41" s="780"/>
      <c r="XBK41" s="780"/>
      <c r="XBL41" s="780"/>
      <c r="XBM41" s="780"/>
      <c r="XBN41" s="780"/>
      <c r="XBO41" s="780"/>
      <c r="XBP41" s="780"/>
      <c r="XBQ41" s="780"/>
      <c r="XBR41" s="780"/>
      <c r="XBS41" s="780"/>
      <c r="XBT41" s="780"/>
      <c r="XBU41" s="780"/>
      <c r="XBV41" s="780"/>
      <c r="XBW41" s="780"/>
      <c r="XBX41" s="780"/>
      <c r="XBY41" s="780"/>
      <c r="XBZ41" s="780"/>
      <c r="XCA41" s="780"/>
      <c r="XCB41" s="780"/>
      <c r="XCC41" s="780"/>
      <c r="XCD41" s="780"/>
      <c r="XCE41" s="780"/>
      <c r="XCF41" s="780"/>
      <c r="XCG41" s="780"/>
      <c r="XCH41" s="780"/>
      <c r="XCI41" s="780"/>
      <c r="XCJ41" s="780"/>
      <c r="XCK41" s="780"/>
      <c r="XCL41" s="780"/>
      <c r="XCM41" s="780"/>
      <c r="XCN41" s="780"/>
      <c r="XCO41" s="780"/>
      <c r="XCP41" s="780"/>
      <c r="XCQ41" s="780"/>
      <c r="XCR41" s="780"/>
      <c r="XCS41" s="780"/>
      <c r="XCT41" s="780"/>
      <c r="XCU41" s="780"/>
      <c r="XCV41" s="780"/>
      <c r="XCW41" s="780"/>
      <c r="XCX41" s="780"/>
      <c r="XCY41" s="780"/>
      <c r="XCZ41" s="780"/>
      <c r="XDA41" s="780"/>
      <c r="XDB41" s="780"/>
      <c r="XDC41" s="780"/>
      <c r="XDD41" s="780"/>
      <c r="XDE41" s="780"/>
      <c r="XDF41" s="780"/>
      <c r="XDG41" s="780"/>
      <c r="XDH41" s="780"/>
      <c r="XDI41" s="780"/>
      <c r="XDJ41" s="780"/>
      <c r="XDK41" s="780"/>
      <c r="XDL41" s="780"/>
      <c r="XDM41" s="780"/>
      <c r="XDN41" s="780"/>
      <c r="XDO41" s="780"/>
      <c r="XDP41" s="780"/>
      <c r="XDQ41" s="780"/>
      <c r="XDR41" s="780"/>
      <c r="XDS41" s="780"/>
      <c r="XDT41" s="780"/>
      <c r="XDU41" s="780"/>
      <c r="XDV41" s="780"/>
      <c r="XDW41" s="780"/>
      <c r="XDX41" s="780"/>
      <c r="XDY41" s="780"/>
      <c r="XDZ41" s="780"/>
      <c r="XEA41" s="780"/>
      <c r="XEB41" s="780"/>
      <c r="XEC41" s="780"/>
      <c r="XED41" s="780"/>
      <c r="XEE41" s="780"/>
      <c r="XEF41" s="780"/>
      <c r="XEG41" s="780"/>
      <c r="XEH41" s="780"/>
      <c r="XEI41" s="780"/>
      <c r="XEJ41" s="780"/>
      <c r="XEK41" s="780"/>
      <c r="XEL41" s="780"/>
      <c r="XEM41" s="780"/>
      <c r="XEN41" s="780"/>
      <c r="XEO41" s="780"/>
      <c r="XEP41" s="780"/>
      <c r="XEQ41" s="780"/>
      <c r="XER41" s="780"/>
      <c r="XES41" s="780"/>
      <c r="XET41" s="780"/>
      <c r="XEU41" s="780"/>
      <c r="XEV41" s="780"/>
      <c r="XEW41" s="780"/>
      <c r="XEX41" s="780"/>
      <c r="XEY41" s="780"/>
      <c r="XEZ41" s="780"/>
      <c r="XFA41" s="780"/>
      <c r="XFB41" s="780"/>
      <c r="XFC41" s="780"/>
      <c r="XFD41" s="780"/>
    </row>
    <row r="42" spans="1:16384" s="412" customFormat="1" ht="33" customHeight="1">
      <c r="A42" s="785" t="s">
        <v>582</v>
      </c>
      <c r="B42" s="785"/>
      <c r="C42" s="785"/>
      <c r="D42" s="785"/>
      <c r="E42" s="785"/>
      <c r="F42" s="785"/>
      <c r="G42" s="785"/>
    </row>
    <row r="43" spans="1:16384" s="412" customFormat="1" ht="9.75" customHeight="1">
      <c r="A43" s="779" t="s">
        <v>581</v>
      </c>
      <c r="B43" s="779"/>
      <c r="C43" s="779"/>
      <c r="D43" s="779"/>
      <c r="E43" s="779"/>
      <c r="F43" s="779"/>
    </row>
    <row r="44" spans="1:16384" s="412" customFormat="1" ht="33.75" customHeight="1">
      <c r="A44" s="783" t="s">
        <v>580</v>
      </c>
      <c r="B44" s="783"/>
      <c r="C44" s="783"/>
      <c r="D44" s="783"/>
      <c r="E44" s="783"/>
      <c r="F44" s="783"/>
    </row>
    <row r="45" spans="1:16384" s="412" customFormat="1">
      <c r="A45" s="779" t="s">
        <v>579</v>
      </c>
      <c r="B45" s="779"/>
      <c r="C45" s="779"/>
      <c r="D45" s="779"/>
      <c r="E45" s="779"/>
      <c r="F45" s="779"/>
    </row>
    <row r="46" spans="1:16384" s="412" customFormat="1">
      <c r="A46" s="779" t="s">
        <v>578</v>
      </c>
      <c r="B46" s="779"/>
      <c r="C46" s="779"/>
      <c r="D46" s="779"/>
      <c r="E46" s="779"/>
      <c r="F46" s="779"/>
    </row>
    <row r="47" spans="1:16384" s="412" customFormat="1">
      <c r="A47" s="779" t="s">
        <v>577</v>
      </c>
      <c r="B47" s="779"/>
      <c r="C47" s="779"/>
      <c r="D47" s="779"/>
      <c r="E47" s="779"/>
      <c r="F47" s="779"/>
    </row>
    <row r="48" spans="1:16384" s="412" customFormat="1">
      <c r="A48" s="779" t="s">
        <v>576</v>
      </c>
      <c r="B48" s="779"/>
      <c r="C48" s="779"/>
      <c r="D48" s="779"/>
      <c r="E48" s="779"/>
      <c r="F48" s="779"/>
    </row>
    <row r="49" spans="1:6" ht="34.5" customHeight="1">
      <c r="A49" s="780" t="s">
        <v>575</v>
      </c>
      <c r="B49" s="780"/>
      <c r="C49" s="780"/>
      <c r="D49" s="780"/>
      <c r="E49" s="780"/>
      <c r="F49" s="780"/>
    </row>
    <row r="50" spans="1:6">
      <c r="A50" s="779"/>
      <c r="B50" s="779"/>
      <c r="C50" s="779"/>
      <c r="D50" s="779"/>
      <c r="E50" s="779"/>
      <c r="F50" s="779"/>
    </row>
    <row r="51" spans="1:6">
      <c r="A51" s="779"/>
      <c r="B51" s="779"/>
      <c r="C51" s="779"/>
      <c r="D51" s="779"/>
      <c r="E51" s="779"/>
      <c r="F51" s="779"/>
    </row>
    <row r="52" spans="1:6">
      <c r="A52" s="784"/>
      <c r="B52" s="784"/>
      <c r="C52" s="784"/>
      <c r="D52" s="784"/>
      <c r="E52" s="784"/>
      <c r="F52" s="784"/>
    </row>
    <row r="53" spans="1:6">
      <c r="A53" s="784"/>
      <c r="B53" s="784"/>
      <c r="C53" s="784"/>
      <c r="D53" s="784"/>
      <c r="E53" s="784"/>
      <c r="F53" s="784"/>
    </row>
    <row r="54" spans="1:6">
      <c r="A54" s="413"/>
      <c r="B54" s="413"/>
      <c r="C54" s="415"/>
      <c r="D54" s="414"/>
      <c r="E54" s="414"/>
      <c r="F54" s="414"/>
    </row>
    <row r="55" spans="1:6">
      <c r="A55" s="784"/>
      <c r="B55" s="784"/>
      <c r="C55" s="784"/>
      <c r="D55" s="784"/>
      <c r="E55" s="784"/>
      <c r="F55" s="784"/>
    </row>
  </sheetData>
  <mergeCells count="2747">
    <mergeCell ref="XEI41:XEN41"/>
    <mergeCell ref="XEO41:XET41"/>
    <mergeCell ref="XEU41:XEZ41"/>
    <mergeCell ref="XFA41:XFD41"/>
    <mergeCell ref="XDE41:XDJ41"/>
    <mergeCell ref="XDK41:XDP41"/>
    <mergeCell ref="XDQ41:XDV41"/>
    <mergeCell ref="XDW41:XEB41"/>
    <mergeCell ref="XEC41:XEH41"/>
    <mergeCell ref="WZS41:WZX41"/>
    <mergeCell ref="WZY41:XAD41"/>
    <mergeCell ref="XAE41:XAJ41"/>
    <mergeCell ref="XAK41:XAP41"/>
    <mergeCell ref="XAQ41:XAV41"/>
    <mergeCell ref="WYO41:WYT41"/>
    <mergeCell ref="WYU41:WYZ41"/>
    <mergeCell ref="WZA41:WZF41"/>
    <mergeCell ref="WZG41:WZL41"/>
    <mergeCell ref="WZM41:WZR41"/>
    <mergeCell ref="XCA41:XCF41"/>
    <mergeCell ref="XCG41:XCL41"/>
    <mergeCell ref="XCM41:XCR41"/>
    <mergeCell ref="XCS41:XCX41"/>
    <mergeCell ref="XCY41:XDD41"/>
    <mergeCell ref="XAW41:XBB41"/>
    <mergeCell ref="XBC41:XBH41"/>
    <mergeCell ref="XBI41:XBN41"/>
    <mergeCell ref="XBO41:XBT41"/>
    <mergeCell ref="XBU41:XBZ41"/>
    <mergeCell ref="WVC41:WVH41"/>
    <mergeCell ref="WVI41:WVN41"/>
    <mergeCell ref="WVO41:WVT41"/>
    <mergeCell ref="WVU41:WVZ41"/>
    <mergeCell ref="WWA41:WWF41"/>
    <mergeCell ref="WTY41:WUD41"/>
    <mergeCell ref="WUE41:WUJ41"/>
    <mergeCell ref="WUK41:WUP41"/>
    <mergeCell ref="WUQ41:WUV41"/>
    <mergeCell ref="WUW41:WVB41"/>
    <mergeCell ref="WXK41:WXP41"/>
    <mergeCell ref="WXQ41:WXV41"/>
    <mergeCell ref="WXW41:WYB41"/>
    <mergeCell ref="WYC41:WYH41"/>
    <mergeCell ref="WYI41:WYN41"/>
    <mergeCell ref="WWG41:WWL41"/>
    <mergeCell ref="WWM41:WWR41"/>
    <mergeCell ref="WWS41:WWX41"/>
    <mergeCell ref="WWY41:WXD41"/>
    <mergeCell ref="WXE41:WXJ41"/>
    <mergeCell ref="WQM41:WQR41"/>
    <mergeCell ref="WQS41:WQX41"/>
    <mergeCell ref="WQY41:WRD41"/>
    <mergeCell ref="WRE41:WRJ41"/>
    <mergeCell ref="WRK41:WRP41"/>
    <mergeCell ref="WPI41:WPN41"/>
    <mergeCell ref="WPO41:WPT41"/>
    <mergeCell ref="WPU41:WPZ41"/>
    <mergeCell ref="WQA41:WQF41"/>
    <mergeCell ref="WQG41:WQL41"/>
    <mergeCell ref="WSU41:WSZ41"/>
    <mergeCell ref="WTA41:WTF41"/>
    <mergeCell ref="WTG41:WTL41"/>
    <mergeCell ref="WTM41:WTR41"/>
    <mergeCell ref="WTS41:WTX41"/>
    <mergeCell ref="WRQ41:WRV41"/>
    <mergeCell ref="WRW41:WSB41"/>
    <mergeCell ref="WSC41:WSH41"/>
    <mergeCell ref="WSI41:WSN41"/>
    <mergeCell ref="WSO41:WST41"/>
    <mergeCell ref="WLW41:WMB41"/>
    <mergeCell ref="WMC41:WMH41"/>
    <mergeCell ref="WMI41:WMN41"/>
    <mergeCell ref="WMO41:WMT41"/>
    <mergeCell ref="WMU41:WMZ41"/>
    <mergeCell ref="WKS41:WKX41"/>
    <mergeCell ref="WKY41:WLD41"/>
    <mergeCell ref="WLE41:WLJ41"/>
    <mergeCell ref="WLK41:WLP41"/>
    <mergeCell ref="WLQ41:WLV41"/>
    <mergeCell ref="WOE41:WOJ41"/>
    <mergeCell ref="WOK41:WOP41"/>
    <mergeCell ref="WOQ41:WOV41"/>
    <mergeCell ref="WOW41:WPB41"/>
    <mergeCell ref="WPC41:WPH41"/>
    <mergeCell ref="WNA41:WNF41"/>
    <mergeCell ref="WNG41:WNL41"/>
    <mergeCell ref="WNM41:WNR41"/>
    <mergeCell ref="WNS41:WNX41"/>
    <mergeCell ref="WNY41:WOD41"/>
    <mergeCell ref="WHG41:WHL41"/>
    <mergeCell ref="WHM41:WHR41"/>
    <mergeCell ref="WHS41:WHX41"/>
    <mergeCell ref="WHY41:WID41"/>
    <mergeCell ref="WIE41:WIJ41"/>
    <mergeCell ref="WGC41:WGH41"/>
    <mergeCell ref="WGI41:WGN41"/>
    <mergeCell ref="WGO41:WGT41"/>
    <mergeCell ref="WGU41:WGZ41"/>
    <mergeCell ref="WHA41:WHF41"/>
    <mergeCell ref="WJO41:WJT41"/>
    <mergeCell ref="WJU41:WJZ41"/>
    <mergeCell ref="WKA41:WKF41"/>
    <mergeCell ref="WKG41:WKL41"/>
    <mergeCell ref="WKM41:WKR41"/>
    <mergeCell ref="WIK41:WIP41"/>
    <mergeCell ref="WIQ41:WIV41"/>
    <mergeCell ref="WIW41:WJB41"/>
    <mergeCell ref="WJC41:WJH41"/>
    <mergeCell ref="WJI41:WJN41"/>
    <mergeCell ref="WCQ41:WCV41"/>
    <mergeCell ref="WCW41:WDB41"/>
    <mergeCell ref="WDC41:WDH41"/>
    <mergeCell ref="WDI41:WDN41"/>
    <mergeCell ref="WDO41:WDT41"/>
    <mergeCell ref="WBM41:WBR41"/>
    <mergeCell ref="WBS41:WBX41"/>
    <mergeCell ref="WBY41:WCD41"/>
    <mergeCell ref="WCE41:WCJ41"/>
    <mergeCell ref="WCK41:WCP41"/>
    <mergeCell ref="WEY41:WFD41"/>
    <mergeCell ref="WFE41:WFJ41"/>
    <mergeCell ref="WFK41:WFP41"/>
    <mergeCell ref="WFQ41:WFV41"/>
    <mergeCell ref="WFW41:WGB41"/>
    <mergeCell ref="WDU41:WDZ41"/>
    <mergeCell ref="WEA41:WEF41"/>
    <mergeCell ref="WEG41:WEL41"/>
    <mergeCell ref="WEM41:WER41"/>
    <mergeCell ref="WES41:WEX41"/>
    <mergeCell ref="VYA41:VYF41"/>
    <mergeCell ref="VYG41:VYL41"/>
    <mergeCell ref="VYM41:VYR41"/>
    <mergeCell ref="VYS41:VYX41"/>
    <mergeCell ref="VYY41:VZD41"/>
    <mergeCell ref="VWW41:VXB41"/>
    <mergeCell ref="VXC41:VXH41"/>
    <mergeCell ref="VXI41:VXN41"/>
    <mergeCell ref="VXO41:VXT41"/>
    <mergeCell ref="VXU41:VXZ41"/>
    <mergeCell ref="WAI41:WAN41"/>
    <mergeCell ref="WAO41:WAT41"/>
    <mergeCell ref="WAU41:WAZ41"/>
    <mergeCell ref="WBA41:WBF41"/>
    <mergeCell ref="WBG41:WBL41"/>
    <mergeCell ref="VZE41:VZJ41"/>
    <mergeCell ref="VZK41:VZP41"/>
    <mergeCell ref="VZQ41:VZV41"/>
    <mergeCell ref="VZW41:WAB41"/>
    <mergeCell ref="WAC41:WAH41"/>
    <mergeCell ref="VTK41:VTP41"/>
    <mergeCell ref="VTQ41:VTV41"/>
    <mergeCell ref="VTW41:VUB41"/>
    <mergeCell ref="VUC41:VUH41"/>
    <mergeCell ref="VUI41:VUN41"/>
    <mergeCell ref="VSG41:VSL41"/>
    <mergeCell ref="VSM41:VSR41"/>
    <mergeCell ref="VSS41:VSX41"/>
    <mergeCell ref="VSY41:VTD41"/>
    <mergeCell ref="VTE41:VTJ41"/>
    <mergeCell ref="VVS41:VVX41"/>
    <mergeCell ref="VVY41:VWD41"/>
    <mergeCell ref="VWE41:VWJ41"/>
    <mergeCell ref="VWK41:VWP41"/>
    <mergeCell ref="VWQ41:VWV41"/>
    <mergeCell ref="VUO41:VUT41"/>
    <mergeCell ref="VUU41:VUZ41"/>
    <mergeCell ref="VVA41:VVF41"/>
    <mergeCell ref="VVG41:VVL41"/>
    <mergeCell ref="VVM41:VVR41"/>
    <mergeCell ref="VOU41:VOZ41"/>
    <mergeCell ref="VPA41:VPF41"/>
    <mergeCell ref="VPG41:VPL41"/>
    <mergeCell ref="VPM41:VPR41"/>
    <mergeCell ref="VPS41:VPX41"/>
    <mergeCell ref="VNQ41:VNV41"/>
    <mergeCell ref="VNW41:VOB41"/>
    <mergeCell ref="VOC41:VOH41"/>
    <mergeCell ref="VOI41:VON41"/>
    <mergeCell ref="VOO41:VOT41"/>
    <mergeCell ref="VRC41:VRH41"/>
    <mergeCell ref="VRI41:VRN41"/>
    <mergeCell ref="VRO41:VRT41"/>
    <mergeCell ref="VRU41:VRZ41"/>
    <mergeCell ref="VSA41:VSF41"/>
    <mergeCell ref="VPY41:VQD41"/>
    <mergeCell ref="VQE41:VQJ41"/>
    <mergeCell ref="VQK41:VQP41"/>
    <mergeCell ref="VQQ41:VQV41"/>
    <mergeCell ref="VQW41:VRB41"/>
    <mergeCell ref="VKE41:VKJ41"/>
    <mergeCell ref="VKK41:VKP41"/>
    <mergeCell ref="VKQ41:VKV41"/>
    <mergeCell ref="VKW41:VLB41"/>
    <mergeCell ref="VLC41:VLH41"/>
    <mergeCell ref="VJA41:VJF41"/>
    <mergeCell ref="VJG41:VJL41"/>
    <mergeCell ref="VJM41:VJR41"/>
    <mergeCell ref="VJS41:VJX41"/>
    <mergeCell ref="VJY41:VKD41"/>
    <mergeCell ref="VMM41:VMR41"/>
    <mergeCell ref="VMS41:VMX41"/>
    <mergeCell ref="VMY41:VND41"/>
    <mergeCell ref="VNE41:VNJ41"/>
    <mergeCell ref="VNK41:VNP41"/>
    <mergeCell ref="VLI41:VLN41"/>
    <mergeCell ref="VLO41:VLT41"/>
    <mergeCell ref="VLU41:VLZ41"/>
    <mergeCell ref="VMA41:VMF41"/>
    <mergeCell ref="VMG41:VML41"/>
    <mergeCell ref="VFO41:VFT41"/>
    <mergeCell ref="VFU41:VFZ41"/>
    <mergeCell ref="VGA41:VGF41"/>
    <mergeCell ref="VGG41:VGL41"/>
    <mergeCell ref="VGM41:VGR41"/>
    <mergeCell ref="VEK41:VEP41"/>
    <mergeCell ref="VEQ41:VEV41"/>
    <mergeCell ref="VEW41:VFB41"/>
    <mergeCell ref="VFC41:VFH41"/>
    <mergeCell ref="VFI41:VFN41"/>
    <mergeCell ref="VHW41:VIB41"/>
    <mergeCell ref="VIC41:VIH41"/>
    <mergeCell ref="VII41:VIN41"/>
    <mergeCell ref="VIO41:VIT41"/>
    <mergeCell ref="VIU41:VIZ41"/>
    <mergeCell ref="VGS41:VGX41"/>
    <mergeCell ref="VGY41:VHD41"/>
    <mergeCell ref="VHE41:VHJ41"/>
    <mergeCell ref="VHK41:VHP41"/>
    <mergeCell ref="VHQ41:VHV41"/>
    <mergeCell ref="VAY41:VBD41"/>
    <mergeCell ref="VBE41:VBJ41"/>
    <mergeCell ref="VBK41:VBP41"/>
    <mergeCell ref="VBQ41:VBV41"/>
    <mergeCell ref="VBW41:VCB41"/>
    <mergeCell ref="UZU41:UZZ41"/>
    <mergeCell ref="VAA41:VAF41"/>
    <mergeCell ref="VAG41:VAL41"/>
    <mergeCell ref="VAM41:VAR41"/>
    <mergeCell ref="VAS41:VAX41"/>
    <mergeCell ref="VDG41:VDL41"/>
    <mergeCell ref="VDM41:VDR41"/>
    <mergeCell ref="VDS41:VDX41"/>
    <mergeCell ref="VDY41:VED41"/>
    <mergeCell ref="VEE41:VEJ41"/>
    <mergeCell ref="VCC41:VCH41"/>
    <mergeCell ref="VCI41:VCN41"/>
    <mergeCell ref="VCO41:VCT41"/>
    <mergeCell ref="VCU41:VCZ41"/>
    <mergeCell ref="VDA41:VDF41"/>
    <mergeCell ref="UWI41:UWN41"/>
    <mergeCell ref="UWO41:UWT41"/>
    <mergeCell ref="UWU41:UWZ41"/>
    <mergeCell ref="UXA41:UXF41"/>
    <mergeCell ref="UXG41:UXL41"/>
    <mergeCell ref="UVE41:UVJ41"/>
    <mergeCell ref="UVK41:UVP41"/>
    <mergeCell ref="UVQ41:UVV41"/>
    <mergeCell ref="UVW41:UWB41"/>
    <mergeCell ref="UWC41:UWH41"/>
    <mergeCell ref="UYQ41:UYV41"/>
    <mergeCell ref="UYW41:UZB41"/>
    <mergeCell ref="UZC41:UZH41"/>
    <mergeCell ref="UZI41:UZN41"/>
    <mergeCell ref="UZO41:UZT41"/>
    <mergeCell ref="UXM41:UXR41"/>
    <mergeCell ref="UXS41:UXX41"/>
    <mergeCell ref="UXY41:UYD41"/>
    <mergeCell ref="UYE41:UYJ41"/>
    <mergeCell ref="UYK41:UYP41"/>
    <mergeCell ref="URS41:URX41"/>
    <mergeCell ref="URY41:USD41"/>
    <mergeCell ref="USE41:USJ41"/>
    <mergeCell ref="USK41:USP41"/>
    <mergeCell ref="USQ41:USV41"/>
    <mergeCell ref="UQO41:UQT41"/>
    <mergeCell ref="UQU41:UQZ41"/>
    <mergeCell ref="URA41:URF41"/>
    <mergeCell ref="URG41:URL41"/>
    <mergeCell ref="URM41:URR41"/>
    <mergeCell ref="UUA41:UUF41"/>
    <mergeCell ref="UUG41:UUL41"/>
    <mergeCell ref="UUM41:UUR41"/>
    <mergeCell ref="UUS41:UUX41"/>
    <mergeCell ref="UUY41:UVD41"/>
    <mergeCell ref="USW41:UTB41"/>
    <mergeCell ref="UTC41:UTH41"/>
    <mergeCell ref="UTI41:UTN41"/>
    <mergeCell ref="UTO41:UTT41"/>
    <mergeCell ref="UTU41:UTZ41"/>
    <mergeCell ref="UNC41:UNH41"/>
    <mergeCell ref="UNI41:UNN41"/>
    <mergeCell ref="UNO41:UNT41"/>
    <mergeCell ref="UNU41:UNZ41"/>
    <mergeCell ref="UOA41:UOF41"/>
    <mergeCell ref="ULY41:UMD41"/>
    <mergeCell ref="UME41:UMJ41"/>
    <mergeCell ref="UMK41:UMP41"/>
    <mergeCell ref="UMQ41:UMV41"/>
    <mergeCell ref="UMW41:UNB41"/>
    <mergeCell ref="UPK41:UPP41"/>
    <mergeCell ref="UPQ41:UPV41"/>
    <mergeCell ref="UPW41:UQB41"/>
    <mergeCell ref="UQC41:UQH41"/>
    <mergeCell ref="UQI41:UQN41"/>
    <mergeCell ref="UOG41:UOL41"/>
    <mergeCell ref="UOM41:UOR41"/>
    <mergeCell ref="UOS41:UOX41"/>
    <mergeCell ref="UOY41:UPD41"/>
    <mergeCell ref="UPE41:UPJ41"/>
    <mergeCell ref="UIM41:UIR41"/>
    <mergeCell ref="UIS41:UIX41"/>
    <mergeCell ref="UIY41:UJD41"/>
    <mergeCell ref="UJE41:UJJ41"/>
    <mergeCell ref="UJK41:UJP41"/>
    <mergeCell ref="UHI41:UHN41"/>
    <mergeCell ref="UHO41:UHT41"/>
    <mergeCell ref="UHU41:UHZ41"/>
    <mergeCell ref="UIA41:UIF41"/>
    <mergeCell ref="UIG41:UIL41"/>
    <mergeCell ref="UKU41:UKZ41"/>
    <mergeCell ref="ULA41:ULF41"/>
    <mergeCell ref="ULG41:ULL41"/>
    <mergeCell ref="ULM41:ULR41"/>
    <mergeCell ref="ULS41:ULX41"/>
    <mergeCell ref="UJQ41:UJV41"/>
    <mergeCell ref="UJW41:UKB41"/>
    <mergeCell ref="UKC41:UKH41"/>
    <mergeCell ref="UKI41:UKN41"/>
    <mergeCell ref="UKO41:UKT41"/>
    <mergeCell ref="UDW41:UEB41"/>
    <mergeCell ref="UEC41:UEH41"/>
    <mergeCell ref="UEI41:UEN41"/>
    <mergeCell ref="UEO41:UET41"/>
    <mergeCell ref="UEU41:UEZ41"/>
    <mergeCell ref="UCS41:UCX41"/>
    <mergeCell ref="UCY41:UDD41"/>
    <mergeCell ref="UDE41:UDJ41"/>
    <mergeCell ref="UDK41:UDP41"/>
    <mergeCell ref="UDQ41:UDV41"/>
    <mergeCell ref="UGE41:UGJ41"/>
    <mergeCell ref="UGK41:UGP41"/>
    <mergeCell ref="UGQ41:UGV41"/>
    <mergeCell ref="UGW41:UHB41"/>
    <mergeCell ref="UHC41:UHH41"/>
    <mergeCell ref="UFA41:UFF41"/>
    <mergeCell ref="UFG41:UFL41"/>
    <mergeCell ref="UFM41:UFR41"/>
    <mergeCell ref="UFS41:UFX41"/>
    <mergeCell ref="UFY41:UGD41"/>
    <mergeCell ref="TZG41:TZL41"/>
    <mergeCell ref="TZM41:TZR41"/>
    <mergeCell ref="TZS41:TZX41"/>
    <mergeCell ref="TZY41:UAD41"/>
    <mergeCell ref="UAE41:UAJ41"/>
    <mergeCell ref="TYC41:TYH41"/>
    <mergeCell ref="TYI41:TYN41"/>
    <mergeCell ref="TYO41:TYT41"/>
    <mergeCell ref="TYU41:TYZ41"/>
    <mergeCell ref="TZA41:TZF41"/>
    <mergeCell ref="UBO41:UBT41"/>
    <mergeCell ref="UBU41:UBZ41"/>
    <mergeCell ref="UCA41:UCF41"/>
    <mergeCell ref="UCG41:UCL41"/>
    <mergeCell ref="UCM41:UCR41"/>
    <mergeCell ref="UAK41:UAP41"/>
    <mergeCell ref="UAQ41:UAV41"/>
    <mergeCell ref="UAW41:UBB41"/>
    <mergeCell ref="UBC41:UBH41"/>
    <mergeCell ref="UBI41:UBN41"/>
    <mergeCell ref="TUQ41:TUV41"/>
    <mergeCell ref="TUW41:TVB41"/>
    <mergeCell ref="TVC41:TVH41"/>
    <mergeCell ref="TVI41:TVN41"/>
    <mergeCell ref="TVO41:TVT41"/>
    <mergeCell ref="TTM41:TTR41"/>
    <mergeCell ref="TTS41:TTX41"/>
    <mergeCell ref="TTY41:TUD41"/>
    <mergeCell ref="TUE41:TUJ41"/>
    <mergeCell ref="TUK41:TUP41"/>
    <mergeCell ref="TWY41:TXD41"/>
    <mergeCell ref="TXE41:TXJ41"/>
    <mergeCell ref="TXK41:TXP41"/>
    <mergeCell ref="TXQ41:TXV41"/>
    <mergeCell ref="TXW41:TYB41"/>
    <mergeCell ref="TVU41:TVZ41"/>
    <mergeCell ref="TWA41:TWF41"/>
    <mergeCell ref="TWG41:TWL41"/>
    <mergeCell ref="TWM41:TWR41"/>
    <mergeCell ref="TWS41:TWX41"/>
    <mergeCell ref="TQA41:TQF41"/>
    <mergeCell ref="TQG41:TQL41"/>
    <mergeCell ref="TQM41:TQR41"/>
    <mergeCell ref="TQS41:TQX41"/>
    <mergeCell ref="TQY41:TRD41"/>
    <mergeCell ref="TOW41:TPB41"/>
    <mergeCell ref="TPC41:TPH41"/>
    <mergeCell ref="TPI41:TPN41"/>
    <mergeCell ref="TPO41:TPT41"/>
    <mergeCell ref="TPU41:TPZ41"/>
    <mergeCell ref="TSI41:TSN41"/>
    <mergeCell ref="TSO41:TST41"/>
    <mergeCell ref="TSU41:TSZ41"/>
    <mergeCell ref="TTA41:TTF41"/>
    <mergeCell ref="TTG41:TTL41"/>
    <mergeCell ref="TRE41:TRJ41"/>
    <mergeCell ref="TRK41:TRP41"/>
    <mergeCell ref="TRQ41:TRV41"/>
    <mergeCell ref="TRW41:TSB41"/>
    <mergeCell ref="TSC41:TSH41"/>
    <mergeCell ref="TLK41:TLP41"/>
    <mergeCell ref="TLQ41:TLV41"/>
    <mergeCell ref="TLW41:TMB41"/>
    <mergeCell ref="TMC41:TMH41"/>
    <mergeCell ref="TMI41:TMN41"/>
    <mergeCell ref="TKG41:TKL41"/>
    <mergeCell ref="TKM41:TKR41"/>
    <mergeCell ref="TKS41:TKX41"/>
    <mergeCell ref="TKY41:TLD41"/>
    <mergeCell ref="TLE41:TLJ41"/>
    <mergeCell ref="TNS41:TNX41"/>
    <mergeCell ref="TNY41:TOD41"/>
    <mergeCell ref="TOE41:TOJ41"/>
    <mergeCell ref="TOK41:TOP41"/>
    <mergeCell ref="TOQ41:TOV41"/>
    <mergeCell ref="TMO41:TMT41"/>
    <mergeCell ref="TMU41:TMZ41"/>
    <mergeCell ref="TNA41:TNF41"/>
    <mergeCell ref="TNG41:TNL41"/>
    <mergeCell ref="TNM41:TNR41"/>
    <mergeCell ref="TGU41:TGZ41"/>
    <mergeCell ref="THA41:THF41"/>
    <mergeCell ref="THG41:THL41"/>
    <mergeCell ref="THM41:THR41"/>
    <mergeCell ref="THS41:THX41"/>
    <mergeCell ref="TFQ41:TFV41"/>
    <mergeCell ref="TFW41:TGB41"/>
    <mergeCell ref="TGC41:TGH41"/>
    <mergeCell ref="TGI41:TGN41"/>
    <mergeCell ref="TGO41:TGT41"/>
    <mergeCell ref="TJC41:TJH41"/>
    <mergeCell ref="TJI41:TJN41"/>
    <mergeCell ref="TJO41:TJT41"/>
    <mergeCell ref="TJU41:TJZ41"/>
    <mergeCell ref="TKA41:TKF41"/>
    <mergeCell ref="THY41:TID41"/>
    <mergeCell ref="TIE41:TIJ41"/>
    <mergeCell ref="TIK41:TIP41"/>
    <mergeCell ref="TIQ41:TIV41"/>
    <mergeCell ref="TIW41:TJB41"/>
    <mergeCell ref="TCE41:TCJ41"/>
    <mergeCell ref="TCK41:TCP41"/>
    <mergeCell ref="TCQ41:TCV41"/>
    <mergeCell ref="TCW41:TDB41"/>
    <mergeCell ref="TDC41:TDH41"/>
    <mergeCell ref="TBA41:TBF41"/>
    <mergeCell ref="TBG41:TBL41"/>
    <mergeCell ref="TBM41:TBR41"/>
    <mergeCell ref="TBS41:TBX41"/>
    <mergeCell ref="TBY41:TCD41"/>
    <mergeCell ref="TEM41:TER41"/>
    <mergeCell ref="TES41:TEX41"/>
    <mergeCell ref="TEY41:TFD41"/>
    <mergeCell ref="TFE41:TFJ41"/>
    <mergeCell ref="TFK41:TFP41"/>
    <mergeCell ref="TDI41:TDN41"/>
    <mergeCell ref="TDO41:TDT41"/>
    <mergeCell ref="TDU41:TDZ41"/>
    <mergeCell ref="TEA41:TEF41"/>
    <mergeCell ref="TEG41:TEL41"/>
    <mergeCell ref="SXO41:SXT41"/>
    <mergeCell ref="SXU41:SXZ41"/>
    <mergeCell ref="SYA41:SYF41"/>
    <mergeCell ref="SYG41:SYL41"/>
    <mergeCell ref="SYM41:SYR41"/>
    <mergeCell ref="SWK41:SWP41"/>
    <mergeCell ref="SWQ41:SWV41"/>
    <mergeCell ref="SWW41:SXB41"/>
    <mergeCell ref="SXC41:SXH41"/>
    <mergeCell ref="SXI41:SXN41"/>
    <mergeCell ref="SZW41:TAB41"/>
    <mergeCell ref="TAC41:TAH41"/>
    <mergeCell ref="TAI41:TAN41"/>
    <mergeCell ref="TAO41:TAT41"/>
    <mergeCell ref="TAU41:TAZ41"/>
    <mergeCell ref="SYS41:SYX41"/>
    <mergeCell ref="SYY41:SZD41"/>
    <mergeCell ref="SZE41:SZJ41"/>
    <mergeCell ref="SZK41:SZP41"/>
    <mergeCell ref="SZQ41:SZV41"/>
    <mergeCell ref="SSY41:STD41"/>
    <mergeCell ref="STE41:STJ41"/>
    <mergeCell ref="STK41:STP41"/>
    <mergeCell ref="STQ41:STV41"/>
    <mergeCell ref="STW41:SUB41"/>
    <mergeCell ref="SRU41:SRZ41"/>
    <mergeCell ref="SSA41:SSF41"/>
    <mergeCell ref="SSG41:SSL41"/>
    <mergeCell ref="SSM41:SSR41"/>
    <mergeCell ref="SSS41:SSX41"/>
    <mergeCell ref="SVG41:SVL41"/>
    <mergeCell ref="SVM41:SVR41"/>
    <mergeCell ref="SVS41:SVX41"/>
    <mergeCell ref="SVY41:SWD41"/>
    <mergeCell ref="SWE41:SWJ41"/>
    <mergeCell ref="SUC41:SUH41"/>
    <mergeCell ref="SUI41:SUN41"/>
    <mergeCell ref="SUO41:SUT41"/>
    <mergeCell ref="SUU41:SUZ41"/>
    <mergeCell ref="SVA41:SVF41"/>
    <mergeCell ref="SOI41:SON41"/>
    <mergeCell ref="SOO41:SOT41"/>
    <mergeCell ref="SOU41:SOZ41"/>
    <mergeCell ref="SPA41:SPF41"/>
    <mergeCell ref="SPG41:SPL41"/>
    <mergeCell ref="SNE41:SNJ41"/>
    <mergeCell ref="SNK41:SNP41"/>
    <mergeCell ref="SNQ41:SNV41"/>
    <mergeCell ref="SNW41:SOB41"/>
    <mergeCell ref="SOC41:SOH41"/>
    <mergeCell ref="SQQ41:SQV41"/>
    <mergeCell ref="SQW41:SRB41"/>
    <mergeCell ref="SRC41:SRH41"/>
    <mergeCell ref="SRI41:SRN41"/>
    <mergeCell ref="SRO41:SRT41"/>
    <mergeCell ref="SPM41:SPR41"/>
    <mergeCell ref="SPS41:SPX41"/>
    <mergeCell ref="SPY41:SQD41"/>
    <mergeCell ref="SQE41:SQJ41"/>
    <mergeCell ref="SQK41:SQP41"/>
    <mergeCell ref="SJS41:SJX41"/>
    <mergeCell ref="SJY41:SKD41"/>
    <mergeCell ref="SKE41:SKJ41"/>
    <mergeCell ref="SKK41:SKP41"/>
    <mergeCell ref="SKQ41:SKV41"/>
    <mergeCell ref="SIO41:SIT41"/>
    <mergeCell ref="SIU41:SIZ41"/>
    <mergeCell ref="SJA41:SJF41"/>
    <mergeCell ref="SJG41:SJL41"/>
    <mergeCell ref="SJM41:SJR41"/>
    <mergeCell ref="SMA41:SMF41"/>
    <mergeCell ref="SMG41:SML41"/>
    <mergeCell ref="SMM41:SMR41"/>
    <mergeCell ref="SMS41:SMX41"/>
    <mergeCell ref="SMY41:SND41"/>
    <mergeCell ref="SKW41:SLB41"/>
    <mergeCell ref="SLC41:SLH41"/>
    <mergeCell ref="SLI41:SLN41"/>
    <mergeCell ref="SLO41:SLT41"/>
    <mergeCell ref="SLU41:SLZ41"/>
    <mergeCell ref="SFC41:SFH41"/>
    <mergeCell ref="SFI41:SFN41"/>
    <mergeCell ref="SFO41:SFT41"/>
    <mergeCell ref="SFU41:SFZ41"/>
    <mergeCell ref="SGA41:SGF41"/>
    <mergeCell ref="SDY41:SED41"/>
    <mergeCell ref="SEE41:SEJ41"/>
    <mergeCell ref="SEK41:SEP41"/>
    <mergeCell ref="SEQ41:SEV41"/>
    <mergeCell ref="SEW41:SFB41"/>
    <mergeCell ref="SHK41:SHP41"/>
    <mergeCell ref="SHQ41:SHV41"/>
    <mergeCell ref="SHW41:SIB41"/>
    <mergeCell ref="SIC41:SIH41"/>
    <mergeCell ref="SII41:SIN41"/>
    <mergeCell ref="SGG41:SGL41"/>
    <mergeCell ref="SGM41:SGR41"/>
    <mergeCell ref="SGS41:SGX41"/>
    <mergeCell ref="SGY41:SHD41"/>
    <mergeCell ref="SHE41:SHJ41"/>
    <mergeCell ref="SAM41:SAR41"/>
    <mergeCell ref="SAS41:SAX41"/>
    <mergeCell ref="SAY41:SBD41"/>
    <mergeCell ref="SBE41:SBJ41"/>
    <mergeCell ref="SBK41:SBP41"/>
    <mergeCell ref="RZI41:RZN41"/>
    <mergeCell ref="RZO41:RZT41"/>
    <mergeCell ref="RZU41:RZZ41"/>
    <mergeCell ref="SAA41:SAF41"/>
    <mergeCell ref="SAG41:SAL41"/>
    <mergeCell ref="SCU41:SCZ41"/>
    <mergeCell ref="SDA41:SDF41"/>
    <mergeCell ref="SDG41:SDL41"/>
    <mergeCell ref="SDM41:SDR41"/>
    <mergeCell ref="SDS41:SDX41"/>
    <mergeCell ref="SBQ41:SBV41"/>
    <mergeCell ref="SBW41:SCB41"/>
    <mergeCell ref="SCC41:SCH41"/>
    <mergeCell ref="SCI41:SCN41"/>
    <mergeCell ref="SCO41:SCT41"/>
    <mergeCell ref="RVW41:RWB41"/>
    <mergeCell ref="RWC41:RWH41"/>
    <mergeCell ref="RWI41:RWN41"/>
    <mergeCell ref="RWO41:RWT41"/>
    <mergeCell ref="RWU41:RWZ41"/>
    <mergeCell ref="RUS41:RUX41"/>
    <mergeCell ref="RUY41:RVD41"/>
    <mergeCell ref="RVE41:RVJ41"/>
    <mergeCell ref="RVK41:RVP41"/>
    <mergeCell ref="RVQ41:RVV41"/>
    <mergeCell ref="RYE41:RYJ41"/>
    <mergeCell ref="RYK41:RYP41"/>
    <mergeCell ref="RYQ41:RYV41"/>
    <mergeCell ref="RYW41:RZB41"/>
    <mergeCell ref="RZC41:RZH41"/>
    <mergeCell ref="RXA41:RXF41"/>
    <mergeCell ref="RXG41:RXL41"/>
    <mergeCell ref="RXM41:RXR41"/>
    <mergeCell ref="RXS41:RXX41"/>
    <mergeCell ref="RXY41:RYD41"/>
    <mergeCell ref="RRG41:RRL41"/>
    <mergeCell ref="RRM41:RRR41"/>
    <mergeCell ref="RRS41:RRX41"/>
    <mergeCell ref="RRY41:RSD41"/>
    <mergeCell ref="RSE41:RSJ41"/>
    <mergeCell ref="RQC41:RQH41"/>
    <mergeCell ref="RQI41:RQN41"/>
    <mergeCell ref="RQO41:RQT41"/>
    <mergeCell ref="RQU41:RQZ41"/>
    <mergeCell ref="RRA41:RRF41"/>
    <mergeCell ref="RTO41:RTT41"/>
    <mergeCell ref="RTU41:RTZ41"/>
    <mergeCell ref="RUA41:RUF41"/>
    <mergeCell ref="RUG41:RUL41"/>
    <mergeCell ref="RUM41:RUR41"/>
    <mergeCell ref="RSK41:RSP41"/>
    <mergeCell ref="RSQ41:RSV41"/>
    <mergeCell ref="RSW41:RTB41"/>
    <mergeCell ref="RTC41:RTH41"/>
    <mergeCell ref="RTI41:RTN41"/>
    <mergeCell ref="RMQ41:RMV41"/>
    <mergeCell ref="RMW41:RNB41"/>
    <mergeCell ref="RNC41:RNH41"/>
    <mergeCell ref="RNI41:RNN41"/>
    <mergeCell ref="RNO41:RNT41"/>
    <mergeCell ref="RLM41:RLR41"/>
    <mergeCell ref="RLS41:RLX41"/>
    <mergeCell ref="RLY41:RMD41"/>
    <mergeCell ref="RME41:RMJ41"/>
    <mergeCell ref="RMK41:RMP41"/>
    <mergeCell ref="ROY41:RPD41"/>
    <mergeCell ref="RPE41:RPJ41"/>
    <mergeCell ref="RPK41:RPP41"/>
    <mergeCell ref="RPQ41:RPV41"/>
    <mergeCell ref="RPW41:RQB41"/>
    <mergeCell ref="RNU41:RNZ41"/>
    <mergeCell ref="ROA41:ROF41"/>
    <mergeCell ref="ROG41:ROL41"/>
    <mergeCell ref="ROM41:ROR41"/>
    <mergeCell ref="ROS41:ROX41"/>
    <mergeCell ref="RIA41:RIF41"/>
    <mergeCell ref="RIG41:RIL41"/>
    <mergeCell ref="RIM41:RIR41"/>
    <mergeCell ref="RIS41:RIX41"/>
    <mergeCell ref="RIY41:RJD41"/>
    <mergeCell ref="RGW41:RHB41"/>
    <mergeCell ref="RHC41:RHH41"/>
    <mergeCell ref="RHI41:RHN41"/>
    <mergeCell ref="RHO41:RHT41"/>
    <mergeCell ref="RHU41:RHZ41"/>
    <mergeCell ref="RKI41:RKN41"/>
    <mergeCell ref="RKO41:RKT41"/>
    <mergeCell ref="RKU41:RKZ41"/>
    <mergeCell ref="RLA41:RLF41"/>
    <mergeCell ref="RLG41:RLL41"/>
    <mergeCell ref="RJE41:RJJ41"/>
    <mergeCell ref="RJK41:RJP41"/>
    <mergeCell ref="RJQ41:RJV41"/>
    <mergeCell ref="RJW41:RKB41"/>
    <mergeCell ref="RKC41:RKH41"/>
    <mergeCell ref="RDK41:RDP41"/>
    <mergeCell ref="RDQ41:RDV41"/>
    <mergeCell ref="RDW41:REB41"/>
    <mergeCell ref="REC41:REH41"/>
    <mergeCell ref="REI41:REN41"/>
    <mergeCell ref="RCG41:RCL41"/>
    <mergeCell ref="RCM41:RCR41"/>
    <mergeCell ref="RCS41:RCX41"/>
    <mergeCell ref="RCY41:RDD41"/>
    <mergeCell ref="RDE41:RDJ41"/>
    <mergeCell ref="RFS41:RFX41"/>
    <mergeCell ref="RFY41:RGD41"/>
    <mergeCell ref="RGE41:RGJ41"/>
    <mergeCell ref="RGK41:RGP41"/>
    <mergeCell ref="RGQ41:RGV41"/>
    <mergeCell ref="REO41:RET41"/>
    <mergeCell ref="REU41:REZ41"/>
    <mergeCell ref="RFA41:RFF41"/>
    <mergeCell ref="RFG41:RFL41"/>
    <mergeCell ref="RFM41:RFR41"/>
    <mergeCell ref="QYU41:QYZ41"/>
    <mergeCell ref="QZA41:QZF41"/>
    <mergeCell ref="QZG41:QZL41"/>
    <mergeCell ref="QZM41:QZR41"/>
    <mergeCell ref="QZS41:QZX41"/>
    <mergeCell ref="QXQ41:QXV41"/>
    <mergeCell ref="QXW41:QYB41"/>
    <mergeCell ref="QYC41:QYH41"/>
    <mergeCell ref="QYI41:QYN41"/>
    <mergeCell ref="QYO41:QYT41"/>
    <mergeCell ref="RBC41:RBH41"/>
    <mergeCell ref="RBI41:RBN41"/>
    <mergeCell ref="RBO41:RBT41"/>
    <mergeCell ref="RBU41:RBZ41"/>
    <mergeCell ref="RCA41:RCF41"/>
    <mergeCell ref="QZY41:RAD41"/>
    <mergeCell ref="RAE41:RAJ41"/>
    <mergeCell ref="RAK41:RAP41"/>
    <mergeCell ref="RAQ41:RAV41"/>
    <mergeCell ref="RAW41:RBB41"/>
    <mergeCell ref="QUE41:QUJ41"/>
    <mergeCell ref="QUK41:QUP41"/>
    <mergeCell ref="QUQ41:QUV41"/>
    <mergeCell ref="QUW41:QVB41"/>
    <mergeCell ref="QVC41:QVH41"/>
    <mergeCell ref="QTA41:QTF41"/>
    <mergeCell ref="QTG41:QTL41"/>
    <mergeCell ref="QTM41:QTR41"/>
    <mergeCell ref="QTS41:QTX41"/>
    <mergeCell ref="QTY41:QUD41"/>
    <mergeCell ref="QWM41:QWR41"/>
    <mergeCell ref="QWS41:QWX41"/>
    <mergeCell ref="QWY41:QXD41"/>
    <mergeCell ref="QXE41:QXJ41"/>
    <mergeCell ref="QXK41:QXP41"/>
    <mergeCell ref="QVI41:QVN41"/>
    <mergeCell ref="QVO41:QVT41"/>
    <mergeCell ref="QVU41:QVZ41"/>
    <mergeCell ref="QWA41:QWF41"/>
    <mergeCell ref="QWG41:QWL41"/>
    <mergeCell ref="QPO41:QPT41"/>
    <mergeCell ref="QPU41:QPZ41"/>
    <mergeCell ref="QQA41:QQF41"/>
    <mergeCell ref="QQG41:QQL41"/>
    <mergeCell ref="QQM41:QQR41"/>
    <mergeCell ref="QOK41:QOP41"/>
    <mergeCell ref="QOQ41:QOV41"/>
    <mergeCell ref="QOW41:QPB41"/>
    <mergeCell ref="QPC41:QPH41"/>
    <mergeCell ref="QPI41:QPN41"/>
    <mergeCell ref="QRW41:QSB41"/>
    <mergeCell ref="QSC41:QSH41"/>
    <mergeCell ref="QSI41:QSN41"/>
    <mergeCell ref="QSO41:QST41"/>
    <mergeCell ref="QSU41:QSZ41"/>
    <mergeCell ref="QQS41:QQX41"/>
    <mergeCell ref="QQY41:QRD41"/>
    <mergeCell ref="QRE41:QRJ41"/>
    <mergeCell ref="QRK41:QRP41"/>
    <mergeCell ref="QRQ41:QRV41"/>
    <mergeCell ref="QKY41:QLD41"/>
    <mergeCell ref="QLE41:QLJ41"/>
    <mergeCell ref="QLK41:QLP41"/>
    <mergeCell ref="QLQ41:QLV41"/>
    <mergeCell ref="QLW41:QMB41"/>
    <mergeCell ref="QJU41:QJZ41"/>
    <mergeCell ref="QKA41:QKF41"/>
    <mergeCell ref="QKG41:QKL41"/>
    <mergeCell ref="QKM41:QKR41"/>
    <mergeCell ref="QKS41:QKX41"/>
    <mergeCell ref="QNG41:QNL41"/>
    <mergeCell ref="QNM41:QNR41"/>
    <mergeCell ref="QNS41:QNX41"/>
    <mergeCell ref="QNY41:QOD41"/>
    <mergeCell ref="QOE41:QOJ41"/>
    <mergeCell ref="QMC41:QMH41"/>
    <mergeCell ref="QMI41:QMN41"/>
    <mergeCell ref="QMO41:QMT41"/>
    <mergeCell ref="QMU41:QMZ41"/>
    <mergeCell ref="QNA41:QNF41"/>
    <mergeCell ref="QGI41:QGN41"/>
    <mergeCell ref="QGO41:QGT41"/>
    <mergeCell ref="QGU41:QGZ41"/>
    <mergeCell ref="QHA41:QHF41"/>
    <mergeCell ref="QHG41:QHL41"/>
    <mergeCell ref="QFE41:QFJ41"/>
    <mergeCell ref="QFK41:QFP41"/>
    <mergeCell ref="QFQ41:QFV41"/>
    <mergeCell ref="QFW41:QGB41"/>
    <mergeCell ref="QGC41:QGH41"/>
    <mergeCell ref="QIQ41:QIV41"/>
    <mergeCell ref="QIW41:QJB41"/>
    <mergeCell ref="QJC41:QJH41"/>
    <mergeCell ref="QJI41:QJN41"/>
    <mergeCell ref="QJO41:QJT41"/>
    <mergeCell ref="QHM41:QHR41"/>
    <mergeCell ref="QHS41:QHX41"/>
    <mergeCell ref="QHY41:QID41"/>
    <mergeCell ref="QIE41:QIJ41"/>
    <mergeCell ref="QIK41:QIP41"/>
    <mergeCell ref="QBS41:QBX41"/>
    <mergeCell ref="QBY41:QCD41"/>
    <mergeCell ref="QCE41:QCJ41"/>
    <mergeCell ref="QCK41:QCP41"/>
    <mergeCell ref="QCQ41:QCV41"/>
    <mergeCell ref="QAO41:QAT41"/>
    <mergeCell ref="QAU41:QAZ41"/>
    <mergeCell ref="QBA41:QBF41"/>
    <mergeCell ref="QBG41:QBL41"/>
    <mergeCell ref="QBM41:QBR41"/>
    <mergeCell ref="QEA41:QEF41"/>
    <mergeCell ref="QEG41:QEL41"/>
    <mergeCell ref="QEM41:QER41"/>
    <mergeCell ref="QES41:QEX41"/>
    <mergeCell ref="QEY41:QFD41"/>
    <mergeCell ref="QCW41:QDB41"/>
    <mergeCell ref="QDC41:QDH41"/>
    <mergeCell ref="QDI41:QDN41"/>
    <mergeCell ref="QDO41:QDT41"/>
    <mergeCell ref="QDU41:QDZ41"/>
    <mergeCell ref="PXC41:PXH41"/>
    <mergeCell ref="PXI41:PXN41"/>
    <mergeCell ref="PXO41:PXT41"/>
    <mergeCell ref="PXU41:PXZ41"/>
    <mergeCell ref="PYA41:PYF41"/>
    <mergeCell ref="PVY41:PWD41"/>
    <mergeCell ref="PWE41:PWJ41"/>
    <mergeCell ref="PWK41:PWP41"/>
    <mergeCell ref="PWQ41:PWV41"/>
    <mergeCell ref="PWW41:PXB41"/>
    <mergeCell ref="PZK41:PZP41"/>
    <mergeCell ref="PZQ41:PZV41"/>
    <mergeCell ref="PZW41:QAB41"/>
    <mergeCell ref="QAC41:QAH41"/>
    <mergeCell ref="QAI41:QAN41"/>
    <mergeCell ref="PYG41:PYL41"/>
    <mergeCell ref="PYM41:PYR41"/>
    <mergeCell ref="PYS41:PYX41"/>
    <mergeCell ref="PYY41:PZD41"/>
    <mergeCell ref="PZE41:PZJ41"/>
    <mergeCell ref="PSM41:PSR41"/>
    <mergeCell ref="PSS41:PSX41"/>
    <mergeCell ref="PSY41:PTD41"/>
    <mergeCell ref="PTE41:PTJ41"/>
    <mergeCell ref="PTK41:PTP41"/>
    <mergeCell ref="PRI41:PRN41"/>
    <mergeCell ref="PRO41:PRT41"/>
    <mergeCell ref="PRU41:PRZ41"/>
    <mergeCell ref="PSA41:PSF41"/>
    <mergeCell ref="PSG41:PSL41"/>
    <mergeCell ref="PUU41:PUZ41"/>
    <mergeCell ref="PVA41:PVF41"/>
    <mergeCell ref="PVG41:PVL41"/>
    <mergeCell ref="PVM41:PVR41"/>
    <mergeCell ref="PVS41:PVX41"/>
    <mergeCell ref="PTQ41:PTV41"/>
    <mergeCell ref="PTW41:PUB41"/>
    <mergeCell ref="PUC41:PUH41"/>
    <mergeCell ref="PUI41:PUN41"/>
    <mergeCell ref="PUO41:PUT41"/>
    <mergeCell ref="PNW41:POB41"/>
    <mergeCell ref="POC41:POH41"/>
    <mergeCell ref="POI41:PON41"/>
    <mergeCell ref="POO41:POT41"/>
    <mergeCell ref="POU41:POZ41"/>
    <mergeCell ref="PMS41:PMX41"/>
    <mergeCell ref="PMY41:PND41"/>
    <mergeCell ref="PNE41:PNJ41"/>
    <mergeCell ref="PNK41:PNP41"/>
    <mergeCell ref="PNQ41:PNV41"/>
    <mergeCell ref="PQE41:PQJ41"/>
    <mergeCell ref="PQK41:PQP41"/>
    <mergeCell ref="PQQ41:PQV41"/>
    <mergeCell ref="PQW41:PRB41"/>
    <mergeCell ref="PRC41:PRH41"/>
    <mergeCell ref="PPA41:PPF41"/>
    <mergeCell ref="PPG41:PPL41"/>
    <mergeCell ref="PPM41:PPR41"/>
    <mergeCell ref="PPS41:PPX41"/>
    <mergeCell ref="PPY41:PQD41"/>
    <mergeCell ref="PJG41:PJL41"/>
    <mergeCell ref="PJM41:PJR41"/>
    <mergeCell ref="PJS41:PJX41"/>
    <mergeCell ref="PJY41:PKD41"/>
    <mergeCell ref="PKE41:PKJ41"/>
    <mergeCell ref="PIC41:PIH41"/>
    <mergeCell ref="PII41:PIN41"/>
    <mergeCell ref="PIO41:PIT41"/>
    <mergeCell ref="PIU41:PIZ41"/>
    <mergeCell ref="PJA41:PJF41"/>
    <mergeCell ref="PLO41:PLT41"/>
    <mergeCell ref="PLU41:PLZ41"/>
    <mergeCell ref="PMA41:PMF41"/>
    <mergeCell ref="PMG41:PML41"/>
    <mergeCell ref="PMM41:PMR41"/>
    <mergeCell ref="PKK41:PKP41"/>
    <mergeCell ref="PKQ41:PKV41"/>
    <mergeCell ref="PKW41:PLB41"/>
    <mergeCell ref="PLC41:PLH41"/>
    <mergeCell ref="PLI41:PLN41"/>
    <mergeCell ref="PEQ41:PEV41"/>
    <mergeCell ref="PEW41:PFB41"/>
    <mergeCell ref="PFC41:PFH41"/>
    <mergeCell ref="PFI41:PFN41"/>
    <mergeCell ref="PFO41:PFT41"/>
    <mergeCell ref="PDM41:PDR41"/>
    <mergeCell ref="PDS41:PDX41"/>
    <mergeCell ref="PDY41:PED41"/>
    <mergeCell ref="PEE41:PEJ41"/>
    <mergeCell ref="PEK41:PEP41"/>
    <mergeCell ref="PGY41:PHD41"/>
    <mergeCell ref="PHE41:PHJ41"/>
    <mergeCell ref="PHK41:PHP41"/>
    <mergeCell ref="PHQ41:PHV41"/>
    <mergeCell ref="PHW41:PIB41"/>
    <mergeCell ref="PFU41:PFZ41"/>
    <mergeCell ref="PGA41:PGF41"/>
    <mergeCell ref="PGG41:PGL41"/>
    <mergeCell ref="PGM41:PGR41"/>
    <mergeCell ref="PGS41:PGX41"/>
    <mergeCell ref="PAA41:PAF41"/>
    <mergeCell ref="PAG41:PAL41"/>
    <mergeCell ref="PAM41:PAR41"/>
    <mergeCell ref="PAS41:PAX41"/>
    <mergeCell ref="PAY41:PBD41"/>
    <mergeCell ref="OYW41:OZB41"/>
    <mergeCell ref="OZC41:OZH41"/>
    <mergeCell ref="OZI41:OZN41"/>
    <mergeCell ref="OZO41:OZT41"/>
    <mergeCell ref="OZU41:OZZ41"/>
    <mergeCell ref="PCI41:PCN41"/>
    <mergeCell ref="PCO41:PCT41"/>
    <mergeCell ref="PCU41:PCZ41"/>
    <mergeCell ref="PDA41:PDF41"/>
    <mergeCell ref="PDG41:PDL41"/>
    <mergeCell ref="PBE41:PBJ41"/>
    <mergeCell ref="PBK41:PBP41"/>
    <mergeCell ref="PBQ41:PBV41"/>
    <mergeCell ref="PBW41:PCB41"/>
    <mergeCell ref="PCC41:PCH41"/>
    <mergeCell ref="OVK41:OVP41"/>
    <mergeCell ref="OVQ41:OVV41"/>
    <mergeCell ref="OVW41:OWB41"/>
    <mergeCell ref="OWC41:OWH41"/>
    <mergeCell ref="OWI41:OWN41"/>
    <mergeCell ref="OUG41:OUL41"/>
    <mergeCell ref="OUM41:OUR41"/>
    <mergeCell ref="OUS41:OUX41"/>
    <mergeCell ref="OUY41:OVD41"/>
    <mergeCell ref="OVE41:OVJ41"/>
    <mergeCell ref="OXS41:OXX41"/>
    <mergeCell ref="OXY41:OYD41"/>
    <mergeCell ref="OYE41:OYJ41"/>
    <mergeCell ref="OYK41:OYP41"/>
    <mergeCell ref="OYQ41:OYV41"/>
    <mergeCell ref="OWO41:OWT41"/>
    <mergeCell ref="OWU41:OWZ41"/>
    <mergeCell ref="OXA41:OXF41"/>
    <mergeCell ref="OXG41:OXL41"/>
    <mergeCell ref="OXM41:OXR41"/>
    <mergeCell ref="OQU41:OQZ41"/>
    <mergeCell ref="ORA41:ORF41"/>
    <mergeCell ref="ORG41:ORL41"/>
    <mergeCell ref="ORM41:ORR41"/>
    <mergeCell ref="ORS41:ORX41"/>
    <mergeCell ref="OPQ41:OPV41"/>
    <mergeCell ref="OPW41:OQB41"/>
    <mergeCell ref="OQC41:OQH41"/>
    <mergeCell ref="OQI41:OQN41"/>
    <mergeCell ref="OQO41:OQT41"/>
    <mergeCell ref="OTC41:OTH41"/>
    <mergeCell ref="OTI41:OTN41"/>
    <mergeCell ref="OTO41:OTT41"/>
    <mergeCell ref="OTU41:OTZ41"/>
    <mergeCell ref="OUA41:OUF41"/>
    <mergeCell ref="ORY41:OSD41"/>
    <mergeCell ref="OSE41:OSJ41"/>
    <mergeCell ref="OSK41:OSP41"/>
    <mergeCell ref="OSQ41:OSV41"/>
    <mergeCell ref="OSW41:OTB41"/>
    <mergeCell ref="OME41:OMJ41"/>
    <mergeCell ref="OMK41:OMP41"/>
    <mergeCell ref="OMQ41:OMV41"/>
    <mergeCell ref="OMW41:ONB41"/>
    <mergeCell ref="ONC41:ONH41"/>
    <mergeCell ref="OLA41:OLF41"/>
    <mergeCell ref="OLG41:OLL41"/>
    <mergeCell ref="OLM41:OLR41"/>
    <mergeCell ref="OLS41:OLX41"/>
    <mergeCell ref="OLY41:OMD41"/>
    <mergeCell ref="OOM41:OOR41"/>
    <mergeCell ref="OOS41:OOX41"/>
    <mergeCell ref="OOY41:OPD41"/>
    <mergeCell ref="OPE41:OPJ41"/>
    <mergeCell ref="OPK41:OPP41"/>
    <mergeCell ref="ONI41:ONN41"/>
    <mergeCell ref="ONO41:ONT41"/>
    <mergeCell ref="ONU41:ONZ41"/>
    <mergeCell ref="OOA41:OOF41"/>
    <mergeCell ref="OOG41:OOL41"/>
    <mergeCell ref="OHO41:OHT41"/>
    <mergeCell ref="OHU41:OHZ41"/>
    <mergeCell ref="OIA41:OIF41"/>
    <mergeCell ref="OIG41:OIL41"/>
    <mergeCell ref="OIM41:OIR41"/>
    <mergeCell ref="OGK41:OGP41"/>
    <mergeCell ref="OGQ41:OGV41"/>
    <mergeCell ref="OGW41:OHB41"/>
    <mergeCell ref="OHC41:OHH41"/>
    <mergeCell ref="OHI41:OHN41"/>
    <mergeCell ref="OJW41:OKB41"/>
    <mergeCell ref="OKC41:OKH41"/>
    <mergeCell ref="OKI41:OKN41"/>
    <mergeCell ref="OKO41:OKT41"/>
    <mergeCell ref="OKU41:OKZ41"/>
    <mergeCell ref="OIS41:OIX41"/>
    <mergeCell ref="OIY41:OJD41"/>
    <mergeCell ref="OJE41:OJJ41"/>
    <mergeCell ref="OJK41:OJP41"/>
    <mergeCell ref="OJQ41:OJV41"/>
    <mergeCell ref="OCY41:ODD41"/>
    <mergeCell ref="ODE41:ODJ41"/>
    <mergeCell ref="ODK41:ODP41"/>
    <mergeCell ref="ODQ41:ODV41"/>
    <mergeCell ref="ODW41:OEB41"/>
    <mergeCell ref="OBU41:OBZ41"/>
    <mergeCell ref="OCA41:OCF41"/>
    <mergeCell ref="OCG41:OCL41"/>
    <mergeCell ref="OCM41:OCR41"/>
    <mergeCell ref="OCS41:OCX41"/>
    <mergeCell ref="OFG41:OFL41"/>
    <mergeCell ref="OFM41:OFR41"/>
    <mergeCell ref="OFS41:OFX41"/>
    <mergeCell ref="OFY41:OGD41"/>
    <mergeCell ref="OGE41:OGJ41"/>
    <mergeCell ref="OEC41:OEH41"/>
    <mergeCell ref="OEI41:OEN41"/>
    <mergeCell ref="OEO41:OET41"/>
    <mergeCell ref="OEU41:OEZ41"/>
    <mergeCell ref="OFA41:OFF41"/>
    <mergeCell ref="NYI41:NYN41"/>
    <mergeCell ref="NYO41:NYT41"/>
    <mergeCell ref="NYU41:NYZ41"/>
    <mergeCell ref="NZA41:NZF41"/>
    <mergeCell ref="NZG41:NZL41"/>
    <mergeCell ref="NXE41:NXJ41"/>
    <mergeCell ref="NXK41:NXP41"/>
    <mergeCell ref="NXQ41:NXV41"/>
    <mergeCell ref="NXW41:NYB41"/>
    <mergeCell ref="NYC41:NYH41"/>
    <mergeCell ref="OAQ41:OAV41"/>
    <mergeCell ref="OAW41:OBB41"/>
    <mergeCell ref="OBC41:OBH41"/>
    <mergeCell ref="OBI41:OBN41"/>
    <mergeCell ref="OBO41:OBT41"/>
    <mergeCell ref="NZM41:NZR41"/>
    <mergeCell ref="NZS41:NZX41"/>
    <mergeCell ref="NZY41:OAD41"/>
    <mergeCell ref="OAE41:OAJ41"/>
    <mergeCell ref="OAK41:OAP41"/>
    <mergeCell ref="NTS41:NTX41"/>
    <mergeCell ref="NTY41:NUD41"/>
    <mergeCell ref="NUE41:NUJ41"/>
    <mergeCell ref="NUK41:NUP41"/>
    <mergeCell ref="NUQ41:NUV41"/>
    <mergeCell ref="NSO41:NST41"/>
    <mergeCell ref="NSU41:NSZ41"/>
    <mergeCell ref="NTA41:NTF41"/>
    <mergeCell ref="NTG41:NTL41"/>
    <mergeCell ref="NTM41:NTR41"/>
    <mergeCell ref="NWA41:NWF41"/>
    <mergeCell ref="NWG41:NWL41"/>
    <mergeCell ref="NWM41:NWR41"/>
    <mergeCell ref="NWS41:NWX41"/>
    <mergeCell ref="NWY41:NXD41"/>
    <mergeCell ref="NUW41:NVB41"/>
    <mergeCell ref="NVC41:NVH41"/>
    <mergeCell ref="NVI41:NVN41"/>
    <mergeCell ref="NVO41:NVT41"/>
    <mergeCell ref="NVU41:NVZ41"/>
    <mergeCell ref="NPC41:NPH41"/>
    <mergeCell ref="NPI41:NPN41"/>
    <mergeCell ref="NPO41:NPT41"/>
    <mergeCell ref="NPU41:NPZ41"/>
    <mergeCell ref="NQA41:NQF41"/>
    <mergeCell ref="NNY41:NOD41"/>
    <mergeCell ref="NOE41:NOJ41"/>
    <mergeCell ref="NOK41:NOP41"/>
    <mergeCell ref="NOQ41:NOV41"/>
    <mergeCell ref="NOW41:NPB41"/>
    <mergeCell ref="NRK41:NRP41"/>
    <mergeCell ref="NRQ41:NRV41"/>
    <mergeCell ref="NRW41:NSB41"/>
    <mergeCell ref="NSC41:NSH41"/>
    <mergeCell ref="NSI41:NSN41"/>
    <mergeCell ref="NQG41:NQL41"/>
    <mergeCell ref="NQM41:NQR41"/>
    <mergeCell ref="NQS41:NQX41"/>
    <mergeCell ref="NQY41:NRD41"/>
    <mergeCell ref="NRE41:NRJ41"/>
    <mergeCell ref="NKM41:NKR41"/>
    <mergeCell ref="NKS41:NKX41"/>
    <mergeCell ref="NKY41:NLD41"/>
    <mergeCell ref="NLE41:NLJ41"/>
    <mergeCell ref="NLK41:NLP41"/>
    <mergeCell ref="NJI41:NJN41"/>
    <mergeCell ref="NJO41:NJT41"/>
    <mergeCell ref="NJU41:NJZ41"/>
    <mergeCell ref="NKA41:NKF41"/>
    <mergeCell ref="NKG41:NKL41"/>
    <mergeCell ref="NMU41:NMZ41"/>
    <mergeCell ref="NNA41:NNF41"/>
    <mergeCell ref="NNG41:NNL41"/>
    <mergeCell ref="NNM41:NNR41"/>
    <mergeCell ref="NNS41:NNX41"/>
    <mergeCell ref="NLQ41:NLV41"/>
    <mergeCell ref="NLW41:NMB41"/>
    <mergeCell ref="NMC41:NMH41"/>
    <mergeCell ref="NMI41:NMN41"/>
    <mergeCell ref="NMO41:NMT41"/>
    <mergeCell ref="NFW41:NGB41"/>
    <mergeCell ref="NGC41:NGH41"/>
    <mergeCell ref="NGI41:NGN41"/>
    <mergeCell ref="NGO41:NGT41"/>
    <mergeCell ref="NGU41:NGZ41"/>
    <mergeCell ref="NES41:NEX41"/>
    <mergeCell ref="NEY41:NFD41"/>
    <mergeCell ref="NFE41:NFJ41"/>
    <mergeCell ref="NFK41:NFP41"/>
    <mergeCell ref="NFQ41:NFV41"/>
    <mergeCell ref="NIE41:NIJ41"/>
    <mergeCell ref="NIK41:NIP41"/>
    <mergeCell ref="NIQ41:NIV41"/>
    <mergeCell ref="NIW41:NJB41"/>
    <mergeCell ref="NJC41:NJH41"/>
    <mergeCell ref="NHA41:NHF41"/>
    <mergeCell ref="NHG41:NHL41"/>
    <mergeCell ref="NHM41:NHR41"/>
    <mergeCell ref="NHS41:NHX41"/>
    <mergeCell ref="NHY41:NID41"/>
    <mergeCell ref="NBG41:NBL41"/>
    <mergeCell ref="NBM41:NBR41"/>
    <mergeCell ref="NBS41:NBX41"/>
    <mergeCell ref="NBY41:NCD41"/>
    <mergeCell ref="NCE41:NCJ41"/>
    <mergeCell ref="NAC41:NAH41"/>
    <mergeCell ref="NAI41:NAN41"/>
    <mergeCell ref="NAO41:NAT41"/>
    <mergeCell ref="NAU41:NAZ41"/>
    <mergeCell ref="NBA41:NBF41"/>
    <mergeCell ref="NDO41:NDT41"/>
    <mergeCell ref="NDU41:NDZ41"/>
    <mergeCell ref="NEA41:NEF41"/>
    <mergeCell ref="NEG41:NEL41"/>
    <mergeCell ref="NEM41:NER41"/>
    <mergeCell ref="NCK41:NCP41"/>
    <mergeCell ref="NCQ41:NCV41"/>
    <mergeCell ref="NCW41:NDB41"/>
    <mergeCell ref="NDC41:NDH41"/>
    <mergeCell ref="NDI41:NDN41"/>
    <mergeCell ref="MWQ41:MWV41"/>
    <mergeCell ref="MWW41:MXB41"/>
    <mergeCell ref="MXC41:MXH41"/>
    <mergeCell ref="MXI41:MXN41"/>
    <mergeCell ref="MXO41:MXT41"/>
    <mergeCell ref="MVM41:MVR41"/>
    <mergeCell ref="MVS41:MVX41"/>
    <mergeCell ref="MVY41:MWD41"/>
    <mergeCell ref="MWE41:MWJ41"/>
    <mergeCell ref="MWK41:MWP41"/>
    <mergeCell ref="MYY41:MZD41"/>
    <mergeCell ref="MZE41:MZJ41"/>
    <mergeCell ref="MZK41:MZP41"/>
    <mergeCell ref="MZQ41:MZV41"/>
    <mergeCell ref="MZW41:NAB41"/>
    <mergeCell ref="MXU41:MXZ41"/>
    <mergeCell ref="MYA41:MYF41"/>
    <mergeCell ref="MYG41:MYL41"/>
    <mergeCell ref="MYM41:MYR41"/>
    <mergeCell ref="MYS41:MYX41"/>
    <mergeCell ref="MSA41:MSF41"/>
    <mergeCell ref="MSG41:MSL41"/>
    <mergeCell ref="MSM41:MSR41"/>
    <mergeCell ref="MSS41:MSX41"/>
    <mergeCell ref="MSY41:MTD41"/>
    <mergeCell ref="MQW41:MRB41"/>
    <mergeCell ref="MRC41:MRH41"/>
    <mergeCell ref="MRI41:MRN41"/>
    <mergeCell ref="MRO41:MRT41"/>
    <mergeCell ref="MRU41:MRZ41"/>
    <mergeCell ref="MUI41:MUN41"/>
    <mergeCell ref="MUO41:MUT41"/>
    <mergeCell ref="MUU41:MUZ41"/>
    <mergeCell ref="MVA41:MVF41"/>
    <mergeCell ref="MVG41:MVL41"/>
    <mergeCell ref="MTE41:MTJ41"/>
    <mergeCell ref="MTK41:MTP41"/>
    <mergeCell ref="MTQ41:MTV41"/>
    <mergeCell ref="MTW41:MUB41"/>
    <mergeCell ref="MUC41:MUH41"/>
    <mergeCell ref="MNK41:MNP41"/>
    <mergeCell ref="MNQ41:MNV41"/>
    <mergeCell ref="MNW41:MOB41"/>
    <mergeCell ref="MOC41:MOH41"/>
    <mergeCell ref="MOI41:MON41"/>
    <mergeCell ref="MMG41:MML41"/>
    <mergeCell ref="MMM41:MMR41"/>
    <mergeCell ref="MMS41:MMX41"/>
    <mergeCell ref="MMY41:MND41"/>
    <mergeCell ref="MNE41:MNJ41"/>
    <mergeCell ref="MPS41:MPX41"/>
    <mergeCell ref="MPY41:MQD41"/>
    <mergeCell ref="MQE41:MQJ41"/>
    <mergeCell ref="MQK41:MQP41"/>
    <mergeCell ref="MQQ41:MQV41"/>
    <mergeCell ref="MOO41:MOT41"/>
    <mergeCell ref="MOU41:MOZ41"/>
    <mergeCell ref="MPA41:MPF41"/>
    <mergeCell ref="MPG41:MPL41"/>
    <mergeCell ref="MPM41:MPR41"/>
    <mergeCell ref="MIU41:MIZ41"/>
    <mergeCell ref="MJA41:MJF41"/>
    <mergeCell ref="MJG41:MJL41"/>
    <mergeCell ref="MJM41:MJR41"/>
    <mergeCell ref="MJS41:MJX41"/>
    <mergeCell ref="MHQ41:MHV41"/>
    <mergeCell ref="MHW41:MIB41"/>
    <mergeCell ref="MIC41:MIH41"/>
    <mergeCell ref="MII41:MIN41"/>
    <mergeCell ref="MIO41:MIT41"/>
    <mergeCell ref="MLC41:MLH41"/>
    <mergeCell ref="MLI41:MLN41"/>
    <mergeCell ref="MLO41:MLT41"/>
    <mergeCell ref="MLU41:MLZ41"/>
    <mergeCell ref="MMA41:MMF41"/>
    <mergeCell ref="MJY41:MKD41"/>
    <mergeCell ref="MKE41:MKJ41"/>
    <mergeCell ref="MKK41:MKP41"/>
    <mergeCell ref="MKQ41:MKV41"/>
    <mergeCell ref="MKW41:MLB41"/>
    <mergeCell ref="MEE41:MEJ41"/>
    <mergeCell ref="MEK41:MEP41"/>
    <mergeCell ref="MEQ41:MEV41"/>
    <mergeCell ref="MEW41:MFB41"/>
    <mergeCell ref="MFC41:MFH41"/>
    <mergeCell ref="MDA41:MDF41"/>
    <mergeCell ref="MDG41:MDL41"/>
    <mergeCell ref="MDM41:MDR41"/>
    <mergeCell ref="MDS41:MDX41"/>
    <mergeCell ref="MDY41:MED41"/>
    <mergeCell ref="MGM41:MGR41"/>
    <mergeCell ref="MGS41:MGX41"/>
    <mergeCell ref="MGY41:MHD41"/>
    <mergeCell ref="MHE41:MHJ41"/>
    <mergeCell ref="MHK41:MHP41"/>
    <mergeCell ref="MFI41:MFN41"/>
    <mergeCell ref="MFO41:MFT41"/>
    <mergeCell ref="MFU41:MFZ41"/>
    <mergeCell ref="MGA41:MGF41"/>
    <mergeCell ref="MGG41:MGL41"/>
    <mergeCell ref="LZO41:LZT41"/>
    <mergeCell ref="LZU41:LZZ41"/>
    <mergeCell ref="MAA41:MAF41"/>
    <mergeCell ref="MAG41:MAL41"/>
    <mergeCell ref="MAM41:MAR41"/>
    <mergeCell ref="LYK41:LYP41"/>
    <mergeCell ref="LYQ41:LYV41"/>
    <mergeCell ref="LYW41:LZB41"/>
    <mergeCell ref="LZC41:LZH41"/>
    <mergeCell ref="LZI41:LZN41"/>
    <mergeCell ref="MBW41:MCB41"/>
    <mergeCell ref="MCC41:MCH41"/>
    <mergeCell ref="MCI41:MCN41"/>
    <mergeCell ref="MCO41:MCT41"/>
    <mergeCell ref="MCU41:MCZ41"/>
    <mergeCell ref="MAS41:MAX41"/>
    <mergeCell ref="MAY41:MBD41"/>
    <mergeCell ref="MBE41:MBJ41"/>
    <mergeCell ref="MBK41:MBP41"/>
    <mergeCell ref="MBQ41:MBV41"/>
    <mergeCell ref="LUY41:LVD41"/>
    <mergeCell ref="LVE41:LVJ41"/>
    <mergeCell ref="LVK41:LVP41"/>
    <mergeCell ref="LVQ41:LVV41"/>
    <mergeCell ref="LVW41:LWB41"/>
    <mergeCell ref="LTU41:LTZ41"/>
    <mergeCell ref="LUA41:LUF41"/>
    <mergeCell ref="LUG41:LUL41"/>
    <mergeCell ref="LUM41:LUR41"/>
    <mergeCell ref="LUS41:LUX41"/>
    <mergeCell ref="LXG41:LXL41"/>
    <mergeCell ref="LXM41:LXR41"/>
    <mergeCell ref="LXS41:LXX41"/>
    <mergeCell ref="LXY41:LYD41"/>
    <mergeCell ref="LYE41:LYJ41"/>
    <mergeCell ref="LWC41:LWH41"/>
    <mergeCell ref="LWI41:LWN41"/>
    <mergeCell ref="LWO41:LWT41"/>
    <mergeCell ref="LWU41:LWZ41"/>
    <mergeCell ref="LXA41:LXF41"/>
    <mergeCell ref="LQI41:LQN41"/>
    <mergeCell ref="LQO41:LQT41"/>
    <mergeCell ref="LQU41:LQZ41"/>
    <mergeCell ref="LRA41:LRF41"/>
    <mergeCell ref="LRG41:LRL41"/>
    <mergeCell ref="LPE41:LPJ41"/>
    <mergeCell ref="LPK41:LPP41"/>
    <mergeCell ref="LPQ41:LPV41"/>
    <mergeCell ref="LPW41:LQB41"/>
    <mergeCell ref="LQC41:LQH41"/>
    <mergeCell ref="LSQ41:LSV41"/>
    <mergeCell ref="LSW41:LTB41"/>
    <mergeCell ref="LTC41:LTH41"/>
    <mergeCell ref="LTI41:LTN41"/>
    <mergeCell ref="LTO41:LTT41"/>
    <mergeCell ref="LRM41:LRR41"/>
    <mergeCell ref="LRS41:LRX41"/>
    <mergeCell ref="LRY41:LSD41"/>
    <mergeCell ref="LSE41:LSJ41"/>
    <mergeCell ref="LSK41:LSP41"/>
    <mergeCell ref="LLS41:LLX41"/>
    <mergeCell ref="LLY41:LMD41"/>
    <mergeCell ref="LME41:LMJ41"/>
    <mergeCell ref="LMK41:LMP41"/>
    <mergeCell ref="LMQ41:LMV41"/>
    <mergeCell ref="LKO41:LKT41"/>
    <mergeCell ref="LKU41:LKZ41"/>
    <mergeCell ref="LLA41:LLF41"/>
    <mergeCell ref="LLG41:LLL41"/>
    <mergeCell ref="LLM41:LLR41"/>
    <mergeCell ref="LOA41:LOF41"/>
    <mergeCell ref="LOG41:LOL41"/>
    <mergeCell ref="LOM41:LOR41"/>
    <mergeCell ref="LOS41:LOX41"/>
    <mergeCell ref="LOY41:LPD41"/>
    <mergeCell ref="LMW41:LNB41"/>
    <mergeCell ref="LNC41:LNH41"/>
    <mergeCell ref="LNI41:LNN41"/>
    <mergeCell ref="LNO41:LNT41"/>
    <mergeCell ref="LNU41:LNZ41"/>
    <mergeCell ref="LHC41:LHH41"/>
    <mergeCell ref="LHI41:LHN41"/>
    <mergeCell ref="LHO41:LHT41"/>
    <mergeCell ref="LHU41:LHZ41"/>
    <mergeCell ref="LIA41:LIF41"/>
    <mergeCell ref="LFY41:LGD41"/>
    <mergeCell ref="LGE41:LGJ41"/>
    <mergeCell ref="LGK41:LGP41"/>
    <mergeCell ref="LGQ41:LGV41"/>
    <mergeCell ref="LGW41:LHB41"/>
    <mergeCell ref="LJK41:LJP41"/>
    <mergeCell ref="LJQ41:LJV41"/>
    <mergeCell ref="LJW41:LKB41"/>
    <mergeCell ref="LKC41:LKH41"/>
    <mergeCell ref="LKI41:LKN41"/>
    <mergeCell ref="LIG41:LIL41"/>
    <mergeCell ref="LIM41:LIR41"/>
    <mergeCell ref="LIS41:LIX41"/>
    <mergeCell ref="LIY41:LJD41"/>
    <mergeCell ref="LJE41:LJJ41"/>
    <mergeCell ref="LCM41:LCR41"/>
    <mergeCell ref="LCS41:LCX41"/>
    <mergeCell ref="LCY41:LDD41"/>
    <mergeCell ref="LDE41:LDJ41"/>
    <mergeCell ref="LDK41:LDP41"/>
    <mergeCell ref="LBI41:LBN41"/>
    <mergeCell ref="LBO41:LBT41"/>
    <mergeCell ref="LBU41:LBZ41"/>
    <mergeCell ref="LCA41:LCF41"/>
    <mergeCell ref="LCG41:LCL41"/>
    <mergeCell ref="LEU41:LEZ41"/>
    <mergeCell ref="LFA41:LFF41"/>
    <mergeCell ref="LFG41:LFL41"/>
    <mergeCell ref="LFM41:LFR41"/>
    <mergeCell ref="LFS41:LFX41"/>
    <mergeCell ref="LDQ41:LDV41"/>
    <mergeCell ref="LDW41:LEB41"/>
    <mergeCell ref="LEC41:LEH41"/>
    <mergeCell ref="LEI41:LEN41"/>
    <mergeCell ref="LEO41:LET41"/>
    <mergeCell ref="KXW41:KYB41"/>
    <mergeCell ref="KYC41:KYH41"/>
    <mergeCell ref="KYI41:KYN41"/>
    <mergeCell ref="KYO41:KYT41"/>
    <mergeCell ref="KYU41:KYZ41"/>
    <mergeCell ref="KWS41:KWX41"/>
    <mergeCell ref="KWY41:KXD41"/>
    <mergeCell ref="KXE41:KXJ41"/>
    <mergeCell ref="KXK41:KXP41"/>
    <mergeCell ref="KXQ41:KXV41"/>
    <mergeCell ref="LAE41:LAJ41"/>
    <mergeCell ref="LAK41:LAP41"/>
    <mergeCell ref="LAQ41:LAV41"/>
    <mergeCell ref="LAW41:LBB41"/>
    <mergeCell ref="LBC41:LBH41"/>
    <mergeCell ref="KZA41:KZF41"/>
    <mergeCell ref="KZG41:KZL41"/>
    <mergeCell ref="KZM41:KZR41"/>
    <mergeCell ref="KZS41:KZX41"/>
    <mergeCell ref="KZY41:LAD41"/>
    <mergeCell ref="KTG41:KTL41"/>
    <mergeCell ref="KTM41:KTR41"/>
    <mergeCell ref="KTS41:KTX41"/>
    <mergeCell ref="KTY41:KUD41"/>
    <mergeCell ref="KUE41:KUJ41"/>
    <mergeCell ref="KSC41:KSH41"/>
    <mergeCell ref="KSI41:KSN41"/>
    <mergeCell ref="KSO41:KST41"/>
    <mergeCell ref="KSU41:KSZ41"/>
    <mergeCell ref="KTA41:KTF41"/>
    <mergeCell ref="KVO41:KVT41"/>
    <mergeCell ref="KVU41:KVZ41"/>
    <mergeCell ref="KWA41:KWF41"/>
    <mergeCell ref="KWG41:KWL41"/>
    <mergeCell ref="KWM41:KWR41"/>
    <mergeCell ref="KUK41:KUP41"/>
    <mergeCell ref="KUQ41:KUV41"/>
    <mergeCell ref="KUW41:KVB41"/>
    <mergeCell ref="KVC41:KVH41"/>
    <mergeCell ref="KVI41:KVN41"/>
    <mergeCell ref="KOQ41:KOV41"/>
    <mergeCell ref="KOW41:KPB41"/>
    <mergeCell ref="KPC41:KPH41"/>
    <mergeCell ref="KPI41:KPN41"/>
    <mergeCell ref="KPO41:KPT41"/>
    <mergeCell ref="KNM41:KNR41"/>
    <mergeCell ref="KNS41:KNX41"/>
    <mergeCell ref="KNY41:KOD41"/>
    <mergeCell ref="KOE41:KOJ41"/>
    <mergeCell ref="KOK41:KOP41"/>
    <mergeCell ref="KQY41:KRD41"/>
    <mergeCell ref="KRE41:KRJ41"/>
    <mergeCell ref="KRK41:KRP41"/>
    <mergeCell ref="KRQ41:KRV41"/>
    <mergeCell ref="KRW41:KSB41"/>
    <mergeCell ref="KPU41:KPZ41"/>
    <mergeCell ref="KQA41:KQF41"/>
    <mergeCell ref="KQG41:KQL41"/>
    <mergeCell ref="KQM41:KQR41"/>
    <mergeCell ref="KQS41:KQX41"/>
    <mergeCell ref="KKA41:KKF41"/>
    <mergeCell ref="KKG41:KKL41"/>
    <mergeCell ref="KKM41:KKR41"/>
    <mergeCell ref="KKS41:KKX41"/>
    <mergeCell ref="KKY41:KLD41"/>
    <mergeCell ref="KIW41:KJB41"/>
    <mergeCell ref="KJC41:KJH41"/>
    <mergeCell ref="KJI41:KJN41"/>
    <mergeCell ref="KJO41:KJT41"/>
    <mergeCell ref="KJU41:KJZ41"/>
    <mergeCell ref="KMI41:KMN41"/>
    <mergeCell ref="KMO41:KMT41"/>
    <mergeCell ref="KMU41:KMZ41"/>
    <mergeCell ref="KNA41:KNF41"/>
    <mergeCell ref="KNG41:KNL41"/>
    <mergeCell ref="KLE41:KLJ41"/>
    <mergeCell ref="KLK41:KLP41"/>
    <mergeCell ref="KLQ41:KLV41"/>
    <mergeCell ref="KLW41:KMB41"/>
    <mergeCell ref="KMC41:KMH41"/>
    <mergeCell ref="KFK41:KFP41"/>
    <mergeCell ref="KFQ41:KFV41"/>
    <mergeCell ref="KFW41:KGB41"/>
    <mergeCell ref="KGC41:KGH41"/>
    <mergeCell ref="KGI41:KGN41"/>
    <mergeCell ref="KEG41:KEL41"/>
    <mergeCell ref="KEM41:KER41"/>
    <mergeCell ref="KES41:KEX41"/>
    <mergeCell ref="KEY41:KFD41"/>
    <mergeCell ref="KFE41:KFJ41"/>
    <mergeCell ref="KHS41:KHX41"/>
    <mergeCell ref="KHY41:KID41"/>
    <mergeCell ref="KIE41:KIJ41"/>
    <mergeCell ref="KIK41:KIP41"/>
    <mergeCell ref="KIQ41:KIV41"/>
    <mergeCell ref="KGO41:KGT41"/>
    <mergeCell ref="KGU41:KGZ41"/>
    <mergeCell ref="KHA41:KHF41"/>
    <mergeCell ref="KHG41:KHL41"/>
    <mergeCell ref="KHM41:KHR41"/>
    <mergeCell ref="KAU41:KAZ41"/>
    <mergeCell ref="KBA41:KBF41"/>
    <mergeCell ref="KBG41:KBL41"/>
    <mergeCell ref="KBM41:KBR41"/>
    <mergeCell ref="KBS41:KBX41"/>
    <mergeCell ref="JZQ41:JZV41"/>
    <mergeCell ref="JZW41:KAB41"/>
    <mergeCell ref="KAC41:KAH41"/>
    <mergeCell ref="KAI41:KAN41"/>
    <mergeCell ref="KAO41:KAT41"/>
    <mergeCell ref="KDC41:KDH41"/>
    <mergeCell ref="KDI41:KDN41"/>
    <mergeCell ref="KDO41:KDT41"/>
    <mergeCell ref="KDU41:KDZ41"/>
    <mergeCell ref="KEA41:KEF41"/>
    <mergeCell ref="KBY41:KCD41"/>
    <mergeCell ref="KCE41:KCJ41"/>
    <mergeCell ref="KCK41:KCP41"/>
    <mergeCell ref="KCQ41:KCV41"/>
    <mergeCell ref="KCW41:KDB41"/>
    <mergeCell ref="JWE41:JWJ41"/>
    <mergeCell ref="JWK41:JWP41"/>
    <mergeCell ref="JWQ41:JWV41"/>
    <mergeCell ref="JWW41:JXB41"/>
    <mergeCell ref="JXC41:JXH41"/>
    <mergeCell ref="JVA41:JVF41"/>
    <mergeCell ref="JVG41:JVL41"/>
    <mergeCell ref="JVM41:JVR41"/>
    <mergeCell ref="JVS41:JVX41"/>
    <mergeCell ref="JVY41:JWD41"/>
    <mergeCell ref="JYM41:JYR41"/>
    <mergeCell ref="JYS41:JYX41"/>
    <mergeCell ref="JYY41:JZD41"/>
    <mergeCell ref="JZE41:JZJ41"/>
    <mergeCell ref="JZK41:JZP41"/>
    <mergeCell ref="JXI41:JXN41"/>
    <mergeCell ref="JXO41:JXT41"/>
    <mergeCell ref="JXU41:JXZ41"/>
    <mergeCell ref="JYA41:JYF41"/>
    <mergeCell ref="JYG41:JYL41"/>
    <mergeCell ref="JRO41:JRT41"/>
    <mergeCell ref="JRU41:JRZ41"/>
    <mergeCell ref="JSA41:JSF41"/>
    <mergeCell ref="JSG41:JSL41"/>
    <mergeCell ref="JSM41:JSR41"/>
    <mergeCell ref="JQK41:JQP41"/>
    <mergeCell ref="JQQ41:JQV41"/>
    <mergeCell ref="JQW41:JRB41"/>
    <mergeCell ref="JRC41:JRH41"/>
    <mergeCell ref="JRI41:JRN41"/>
    <mergeCell ref="JTW41:JUB41"/>
    <mergeCell ref="JUC41:JUH41"/>
    <mergeCell ref="JUI41:JUN41"/>
    <mergeCell ref="JUO41:JUT41"/>
    <mergeCell ref="JUU41:JUZ41"/>
    <mergeCell ref="JSS41:JSX41"/>
    <mergeCell ref="JSY41:JTD41"/>
    <mergeCell ref="JTE41:JTJ41"/>
    <mergeCell ref="JTK41:JTP41"/>
    <mergeCell ref="JTQ41:JTV41"/>
    <mergeCell ref="JMY41:JND41"/>
    <mergeCell ref="JNE41:JNJ41"/>
    <mergeCell ref="JNK41:JNP41"/>
    <mergeCell ref="JNQ41:JNV41"/>
    <mergeCell ref="JNW41:JOB41"/>
    <mergeCell ref="JLU41:JLZ41"/>
    <mergeCell ref="JMA41:JMF41"/>
    <mergeCell ref="JMG41:JML41"/>
    <mergeCell ref="JMM41:JMR41"/>
    <mergeCell ref="JMS41:JMX41"/>
    <mergeCell ref="JPG41:JPL41"/>
    <mergeCell ref="JPM41:JPR41"/>
    <mergeCell ref="JPS41:JPX41"/>
    <mergeCell ref="JPY41:JQD41"/>
    <mergeCell ref="JQE41:JQJ41"/>
    <mergeCell ref="JOC41:JOH41"/>
    <mergeCell ref="JOI41:JON41"/>
    <mergeCell ref="JOO41:JOT41"/>
    <mergeCell ref="JOU41:JOZ41"/>
    <mergeCell ref="JPA41:JPF41"/>
    <mergeCell ref="JII41:JIN41"/>
    <mergeCell ref="JIO41:JIT41"/>
    <mergeCell ref="JIU41:JIZ41"/>
    <mergeCell ref="JJA41:JJF41"/>
    <mergeCell ref="JJG41:JJL41"/>
    <mergeCell ref="JHE41:JHJ41"/>
    <mergeCell ref="JHK41:JHP41"/>
    <mergeCell ref="JHQ41:JHV41"/>
    <mergeCell ref="JHW41:JIB41"/>
    <mergeCell ref="JIC41:JIH41"/>
    <mergeCell ref="JKQ41:JKV41"/>
    <mergeCell ref="JKW41:JLB41"/>
    <mergeCell ref="JLC41:JLH41"/>
    <mergeCell ref="JLI41:JLN41"/>
    <mergeCell ref="JLO41:JLT41"/>
    <mergeCell ref="JJM41:JJR41"/>
    <mergeCell ref="JJS41:JJX41"/>
    <mergeCell ref="JJY41:JKD41"/>
    <mergeCell ref="JKE41:JKJ41"/>
    <mergeCell ref="JKK41:JKP41"/>
    <mergeCell ref="JDS41:JDX41"/>
    <mergeCell ref="JDY41:JED41"/>
    <mergeCell ref="JEE41:JEJ41"/>
    <mergeCell ref="JEK41:JEP41"/>
    <mergeCell ref="JEQ41:JEV41"/>
    <mergeCell ref="JCO41:JCT41"/>
    <mergeCell ref="JCU41:JCZ41"/>
    <mergeCell ref="JDA41:JDF41"/>
    <mergeCell ref="JDG41:JDL41"/>
    <mergeCell ref="JDM41:JDR41"/>
    <mergeCell ref="JGA41:JGF41"/>
    <mergeCell ref="JGG41:JGL41"/>
    <mergeCell ref="JGM41:JGR41"/>
    <mergeCell ref="JGS41:JGX41"/>
    <mergeCell ref="JGY41:JHD41"/>
    <mergeCell ref="JEW41:JFB41"/>
    <mergeCell ref="JFC41:JFH41"/>
    <mergeCell ref="JFI41:JFN41"/>
    <mergeCell ref="JFO41:JFT41"/>
    <mergeCell ref="JFU41:JFZ41"/>
    <mergeCell ref="IZC41:IZH41"/>
    <mergeCell ref="IZI41:IZN41"/>
    <mergeCell ref="IZO41:IZT41"/>
    <mergeCell ref="IZU41:IZZ41"/>
    <mergeCell ref="JAA41:JAF41"/>
    <mergeCell ref="IXY41:IYD41"/>
    <mergeCell ref="IYE41:IYJ41"/>
    <mergeCell ref="IYK41:IYP41"/>
    <mergeCell ref="IYQ41:IYV41"/>
    <mergeCell ref="IYW41:IZB41"/>
    <mergeCell ref="JBK41:JBP41"/>
    <mergeCell ref="JBQ41:JBV41"/>
    <mergeCell ref="JBW41:JCB41"/>
    <mergeCell ref="JCC41:JCH41"/>
    <mergeCell ref="JCI41:JCN41"/>
    <mergeCell ref="JAG41:JAL41"/>
    <mergeCell ref="JAM41:JAR41"/>
    <mergeCell ref="JAS41:JAX41"/>
    <mergeCell ref="JAY41:JBD41"/>
    <mergeCell ref="JBE41:JBJ41"/>
    <mergeCell ref="IUM41:IUR41"/>
    <mergeCell ref="IUS41:IUX41"/>
    <mergeCell ref="IUY41:IVD41"/>
    <mergeCell ref="IVE41:IVJ41"/>
    <mergeCell ref="IVK41:IVP41"/>
    <mergeCell ref="ITI41:ITN41"/>
    <mergeCell ref="ITO41:ITT41"/>
    <mergeCell ref="ITU41:ITZ41"/>
    <mergeCell ref="IUA41:IUF41"/>
    <mergeCell ref="IUG41:IUL41"/>
    <mergeCell ref="IWU41:IWZ41"/>
    <mergeCell ref="IXA41:IXF41"/>
    <mergeCell ref="IXG41:IXL41"/>
    <mergeCell ref="IXM41:IXR41"/>
    <mergeCell ref="IXS41:IXX41"/>
    <mergeCell ref="IVQ41:IVV41"/>
    <mergeCell ref="IVW41:IWB41"/>
    <mergeCell ref="IWC41:IWH41"/>
    <mergeCell ref="IWI41:IWN41"/>
    <mergeCell ref="IWO41:IWT41"/>
    <mergeCell ref="IPW41:IQB41"/>
    <mergeCell ref="IQC41:IQH41"/>
    <mergeCell ref="IQI41:IQN41"/>
    <mergeCell ref="IQO41:IQT41"/>
    <mergeCell ref="IQU41:IQZ41"/>
    <mergeCell ref="IOS41:IOX41"/>
    <mergeCell ref="IOY41:IPD41"/>
    <mergeCell ref="IPE41:IPJ41"/>
    <mergeCell ref="IPK41:IPP41"/>
    <mergeCell ref="IPQ41:IPV41"/>
    <mergeCell ref="ISE41:ISJ41"/>
    <mergeCell ref="ISK41:ISP41"/>
    <mergeCell ref="ISQ41:ISV41"/>
    <mergeCell ref="ISW41:ITB41"/>
    <mergeCell ref="ITC41:ITH41"/>
    <mergeCell ref="IRA41:IRF41"/>
    <mergeCell ref="IRG41:IRL41"/>
    <mergeCell ref="IRM41:IRR41"/>
    <mergeCell ref="IRS41:IRX41"/>
    <mergeCell ref="IRY41:ISD41"/>
    <mergeCell ref="ILG41:ILL41"/>
    <mergeCell ref="ILM41:ILR41"/>
    <mergeCell ref="ILS41:ILX41"/>
    <mergeCell ref="ILY41:IMD41"/>
    <mergeCell ref="IME41:IMJ41"/>
    <mergeCell ref="IKC41:IKH41"/>
    <mergeCell ref="IKI41:IKN41"/>
    <mergeCell ref="IKO41:IKT41"/>
    <mergeCell ref="IKU41:IKZ41"/>
    <mergeCell ref="ILA41:ILF41"/>
    <mergeCell ref="INO41:INT41"/>
    <mergeCell ref="INU41:INZ41"/>
    <mergeCell ref="IOA41:IOF41"/>
    <mergeCell ref="IOG41:IOL41"/>
    <mergeCell ref="IOM41:IOR41"/>
    <mergeCell ref="IMK41:IMP41"/>
    <mergeCell ref="IMQ41:IMV41"/>
    <mergeCell ref="IMW41:INB41"/>
    <mergeCell ref="INC41:INH41"/>
    <mergeCell ref="INI41:INN41"/>
    <mergeCell ref="IGQ41:IGV41"/>
    <mergeCell ref="IGW41:IHB41"/>
    <mergeCell ref="IHC41:IHH41"/>
    <mergeCell ref="IHI41:IHN41"/>
    <mergeCell ref="IHO41:IHT41"/>
    <mergeCell ref="IFM41:IFR41"/>
    <mergeCell ref="IFS41:IFX41"/>
    <mergeCell ref="IFY41:IGD41"/>
    <mergeCell ref="IGE41:IGJ41"/>
    <mergeCell ref="IGK41:IGP41"/>
    <mergeCell ref="IIY41:IJD41"/>
    <mergeCell ref="IJE41:IJJ41"/>
    <mergeCell ref="IJK41:IJP41"/>
    <mergeCell ref="IJQ41:IJV41"/>
    <mergeCell ref="IJW41:IKB41"/>
    <mergeCell ref="IHU41:IHZ41"/>
    <mergeCell ref="IIA41:IIF41"/>
    <mergeCell ref="IIG41:IIL41"/>
    <mergeCell ref="IIM41:IIR41"/>
    <mergeCell ref="IIS41:IIX41"/>
    <mergeCell ref="ICA41:ICF41"/>
    <mergeCell ref="ICG41:ICL41"/>
    <mergeCell ref="ICM41:ICR41"/>
    <mergeCell ref="ICS41:ICX41"/>
    <mergeCell ref="ICY41:IDD41"/>
    <mergeCell ref="IAW41:IBB41"/>
    <mergeCell ref="IBC41:IBH41"/>
    <mergeCell ref="IBI41:IBN41"/>
    <mergeCell ref="IBO41:IBT41"/>
    <mergeCell ref="IBU41:IBZ41"/>
    <mergeCell ref="IEI41:IEN41"/>
    <mergeCell ref="IEO41:IET41"/>
    <mergeCell ref="IEU41:IEZ41"/>
    <mergeCell ref="IFA41:IFF41"/>
    <mergeCell ref="IFG41:IFL41"/>
    <mergeCell ref="IDE41:IDJ41"/>
    <mergeCell ref="IDK41:IDP41"/>
    <mergeCell ref="IDQ41:IDV41"/>
    <mergeCell ref="IDW41:IEB41"/>
    <mergeCell ref="IEC41:IEH41"/>
    <mergeCell ref="HXK41:HXP41"/>
    <mergeCell ref="HXQ41:HXV41"/>
    <mergeCell ref="HXW41:HYB41"/>
    <mergeCell ref="HYC41:HYH41"/>
    <mergeCell ref="HYI41:HYN41"/>
    <mergeCell ref="HWG41:HWL41"/>
    <mergeCell ref="HWM41:HWR41"/>
    <mergeCell ref="HWS41:HWX41"/>
    <mergeCell ref="HWY41:HXD41"/>
    <mergeCell ref="HXE41:HXJ41"/>
    <mergeCell ref="HZS41:HZX41"/>
    <mergeCell ref="HZY41:IAD41"/>
    <mergeCell ref="IAE41:IAJ41"/>
    <mergeCell ref="IAK41:IAP41"/>
    <mergeCell ref="IAQ41:IAV41"/>
    <mergeCell ref="HYO41:HYT41"/>
    <mergeCell ref="HYU41:HYZ41"/>
    <mergeCell ref="HZA41:HZF41"/>
    <mergeCell ref="HZG41:HZL41"/>
    <mergeCell ref="HZM41:HZR41"/>
    <mergeCell ref="HSU41:HSZ41"/>
    <mergeCell ref="HTA41:HTF41"/>
    <mergeCell ref="HTG41:HTL41"/>
    <mergeCell ref="HTM41:HTR41"/>
    <mergeCell ref="HTS41:HTX41"/>
    <mergeCell ref="HRQ41:HRV41"/>
    <mergeCell ref="HRW41:HSB41"/>
    <mergeCell ref="HSC41:HSH41"/>
    <mergeCell ref="HSI41:HSN41"/>
    <mergeCell ref="HSO41:HST41"/>
    <mergeCell ref="HVC41:HVH41"/>
    <mergeCell ref="HVI41:HVN41"/>
    <mergeCell ref="HVO41:HVT41"/>
    <mergeCell ref="HVU41:HVZ41"/>
    <mergeCell ref="HWA41:HWF41"/>
    <mergeCell ref="HTY41:HUD41"/>
    <mergeCell ref="HUE41:HUJ41"/>
    <mergeCell ref="HUK41:HUP41"/>
    <mergeCell ref="HUQ41:HUV41"/>
    <mergeCell ref="HUW41:HVB41"/>
    <mergeCell ref="HOE41:HOJ41"/>
    <mergeCell ref="HOK41:HOP41"/>
    <mergeCell ref="HOQ41:HOV41"/>
    <mergeCell ref="HOW41:HPB41"/>
    <mergeCell ref="HPC41:HPH41"/>
    <mergeCell ref="HNA41:HNF41"/>
    <mergeCell ref="HNG41:HNL41"/>
    <mergeCell ref="HNM41:HNR41"/>
    <mergeCell ref="HNS41:HNX41"/>
    <mergeCell ref="HNY41:HOD41"/>
    <mergeCell ref="HQM41:HQR41"/>
    <mergeCell ref="HQS41:HQX41"/>
    <mergeCell ref="HQY41:HRD41"/>
    <mergeCell ref="HRE41:HRJ41"/>
    <mergeCell ref="HRK41:HRP41"/>
    <mergeCell ref="HPI41:HPN41"/>
    <mergeCell ref="HPO41:HPT41"/>
    <mergeCell ref="HPU41:HPZ41"/>
    <mergeCell ref="HQA41:HQF41"/>
    <mergeCell ref="HQG41:HQL41"/>
    <mergeCell ref="HJO41:HJT41"/>
    <mergeCell ref="HJU41:HJZ41"/>
    <mergeCell ref="HKA41:HKF41"/>
    <mergeCell ref="HKG41:HKL41"/>
    <mergeCell ref="HKM41:HKR41"/>
    <mergeCell ref="HIK41:HIP41"/>
    <mergeCell ref="HIQ41:HIV41"/>
    <mergeCell ref="HIW41:HJB41"/>
    <mergeCell ref="HJC41:HJH41"/>
    <mergeCell ref="HJI41:HJN41"/>
    <mergeCell ref="HLW41:HMB41"/>
    <mergeCell ref="HMC41:HMH41"/>
    <mergeCell ref="HMI41:HMN41"/>
    <mergeCell ref="HMO41:HMT41"/>
    <mergeCell ref="HMU41:HMZ41"/>
    <mergeCell ref="HKS41:HKX41"/>
    <mergeCell ref="HKY41:HLD41"/>
    <mergeCell ref="HLE41:HLJ41"/>
    <mergeCell ref="HLK41:HLP41"/>
    <mergeCell ref="HLQ41:HLV41"/>
    <mergeCell ref="HEY41:HFD41"/>
    <mergeCell ref="HFE41:HFJ41"/>
    <mergeCell ref="HFK41:HFP41"/>
    <mergeCell ref="HFQ41:HFV41"/>
    <mergeCell ref="HFW41:HGB41"/>
    <mergeCell ref="HDU41:HDZ41"/>
    <mergeCell ref="HEA41:HEF41"/>
    <mergeCell ref="HEG41:HEL41"/>
    <mergeCell ref="HEM41:HER41"/>
    <mergeCell ref="HES41:HEX41"/>
    <mergeCell ref="HHG41:HHL41"/>
    <mergeCell ref="HHM41:HHR41"/>
    <mergeCell ref="HHS41:HHX41"/>
    <mergeCell ref="HHY41:HID41"/>
    <mergeCell ref="HIE41:HIJ41"/>
    <mergeCell ref="HGC41:HGH41"/>
    <mergeCell ref="HGI41:HGN41"/>
    <mergeCell ref="HGO41:HGT41"/>
    <mergeCell ref="HGU41:HGZ41"/>
    <mergeCell ref="HHA41:HHF41"/>
    <mergeCell ref="HAI41:HAN41"/>
    <mergeCell ref="HAO41:HAT41"/>
    <mergeCell ref="HAU41:HAZ41"/>
    <mergeCell ref="HBA41:HBF41"/>
    <mergeCell ref="HBG41:HBL41"/>
    <mergeCell ref="GZE41:GZJ41"/>
    <mergeCell ref="GZK41:GZP41"/>
    <mergeCell ref="GZQ41:GZV41"/>
    <mergeCell ref="GZW41:HAB41"/>
    <mergeCell ref="HAC41:HAH41"/>
    <mergeCell ref="HCQ41:HCV41"/>
    <mergeCell ref="HCW41:HDB41"/>
    <mergeCell ref="HDC41:HDH41"/>
    <mergeCell ref="HDI41:HDN41"/>
    <mergeCell ref="HDO41:HDT41"/>
    <mergeCell ref="HBM41:HBR41"/>
    <mergeCell ref="HBS41:HBX41"/>
    <mergeCell ref="HBY41:HCD41"/>
    <mergeCell ref="HCE41:HCJ41"/>
    <mergeCell ref="HCK41:HCP41"/>
    <mergeCell ref="GVS41:GVX41"/>
    <mergeCell ref="GVY41:GWD41"/>
    <mergeCell ref="GWE41:GWJ41"/>
    <mergeCell ref="GWK41:GWP41"/>
    <mergeCell ref="GWQ41:GWV41"/>
    <mergeCell ref="GUO41:GUT41"/>
    <mergeCell ref="GUU41:GUZ41"/>
    <mergeCell ref="GVA41:GVF41"/>
    <mergeCell ref="GVG41:GVL41"/>
    <mergeCell ref="GVM41:GVR41"/>
    <mergeCell ref="GYA41:GYF41"/>
    <mergeCell ref="GYG41:GYL41"/>
    <mergeCell ref="GYM41:GYR41"/>
    <mergeCell ref="GYS41:GYX41"/>
    <mergeCell ref="GYY41:GZD41"/>
    <mergeCell ref="GWW41:GXB41"/>
    <mergeCell ref="GXC41:GXH41"/>
    <mergeCell ref="GXI41:GXN41"/>
    <mergeCell ref="GXO41:GXT41"/>
    <mergeCell ref="GXU41:GXZ41"/>
    <mergeCell ref="GRC41:GRH41"/>
    <mergeCell ref="GRI41:GRN41"/>
    <mergeCell ref="GRO41:GRT41"/>
    <mergeCell ref="GRU41:GRZ41"/>
    <mergeCell ref="GSA41:GSF41"/>
    <mergeCell ref="GPY41:GQD41"/>
    <mergeCell ref="GQE41:GQJ41"/>
    <mergeCell ref="GQK41:GQP41"/>
    <mergeCell ref="GQQ41:GQV41"/>
    <mergeCell ref="GQW41:GRB41"/>
    <mergeCell ref="GTK41:GTP41"/>
    <mergeCell ref="GTQ41:GTV41"/>
    <mergeCell ref="GTW41:GUB41"/>
    <mergeCell ref="GUC41:GUH41"/>
    <mergeCell ref="GUI41:GUN41"/>
    <mergeCell ref="GSG41:GSL41"/>
    <mergeCell ref="GSM41:GSR41"/>
    <mergeCell ref="GSS41:GSX41"/>
    <mergeCell ref="GSY41:GTD41"/>
    <mergeCell ref="GTE41:GTJ41"/>
    <mergeCell ref="GMM41:GMR41"/>
    <mergeCell ref="GMS41:GMX41"/>
    <mergeCell ref="GMY41:GND41"/>
    <mergeCell ref="GNE41:GNJ41"/>
    <mergeCell ref="GNK41:GNP41"/>
    <mergeCell ref="GLI41:GLN41"/>
    <mergeCell ref="GLO41:GLT41"/>
    <mergeCell ref="GLU41:GLZ41"/>
    <mergeCell ref="GMA41:GMF41"/>
    <mergeCell ref="GMG41:GML41"/>
    <mergeCell ref="GOU41:GOZ41"/>
    <mergeCell ref="GPA41:GPF41"/>
    <mergeCell ref="GPG41:GPL41"/>
    <mergeCell ref="GPM41:GPR41"/>
    <mergeCell ref="GPS41:GPX41"/>
    <mergeCell ref="GNQ41:GNV41"/>
    <mergeCell ref="GNW41:GOB41"/>
    <mergeCell ref="GOC41:GOH41"/>
    <mergeCell ref="GOI41:GON41"/>
    <mergeCell ref="GOO41:GOT41"/>
    <mergeCell ref="GHW41:GIB41"/>
    <mergeCell ref="GIC41:GIH41"/>
    <mergeCell ref="GII41:GIN41"/>
    <mergeCell ref="GIO41:GIT41"/>
    <mergeCell ref="GIU41:GIZ41"/>
    <mergeCell ref="GGS41:GGX41"/>
    <mergeCell ref="GGY41:GHD41"/>
    <mergeCell ref="GHE41:GHJ41"/>
    <mergeCell ref="GHK41:GHP41"/>
    <mergeCell ref="GHQ41:GHV41"/>
    <mergeCell ref="GKE41:GKJ41"/>
    <mergeCell ref="GKK41:GKP41"/>
    <mergeCell ref="GKQ41:GKV41"/>
    <mergeCell ref="GKW41:GLB41"/>
    <mergeCell ref="GLC41:GLH41"/>
    <mergeCell ref="GJA41:GJF41"/>
    <mergeCell ref="GJG41:GJL41"/>
    <mergeCell ref="GJM41:GJR41"/>
    <mergeCell ref="GJS41:GJX41"/>
    <mergeCell ref="GJY41:GKD41"/>
    <mergeCell ref="GDG41:GDL41"/>
    <mergeCell ref="GDM41:GDR41"/>
    <mergeCell ref="GDS41:GDX41"/>
    <mergeCell ref="GDY41:GED41"/>
    <mergeCell ref="GEE41:GEJ41"/>
    <mergeCell ref="GCC41:GCH41"/>
    <mergeCell ref="GCI41:GCN41"/>
    <mergeCell ref="GCO41:GCT41"/>
    <mergeCell ref="GCU41:GCZ41"/>
    <mergeCell ref="GDA41:GDF41"/>
    <mergeCell ref="GFO41:GFT41"/>
    <mergeCell ref="GFU41:GFZ41"/>
    <mergeCell ref="GGA41:GGF41"/>
    <mergeCell ref="GGG41:GGL41"/>
    <mergeCell ref="GGM41:GGR41"/>
    <mergeCell ref="GEK41:GEP41"/>
    <mergeCell ref="GEQ41:GEV41"/>
    <mergeCell ref="GEW41:GFB41"/>
    <mergeCell ref="GFC41:GFH41"/>
    <mergeCell ref="GFI41:GFN41"/>
    <mergeCell ref="FYQ41:FYV41"/>
    <mergeCell ref="FYW41:FZB41"/>
    <mergeCell ref="FZC41:FZH41"/>
    <mergeCell ref="FZI41:FZN41"/>
    <mergeCell ref="FZO41:FZT41"/>
    <mergeCell ref="FXM41:FXR41"/>
    <mergeCell ref="FXS41:FXX41"/>
    <mergeCell ref="FXY41:FYD41"/>
    <mergeCell ref="FYE41:FYJ41"/>
    <mergeCell ref="FYK41:FYP41"/>
    <mergeCell ref="GAY41:GBD41"/>
    <mergeCell ref="GBE41:GBJ41"/>
    <mergeCell ref="GBK41:GBP41"/>
    <mergeCell ref="GBQ41:GBV41"/>
    <mergeCell ref="GBW41:GCB41"/>
    <mergeCell ref="FZU41:FZZ41"/>
    <mergeCell ref="GAA41:GAF41"/>
    <mergeCell ref="GAG41:GAL41"/>
    <mergeCell ref="GAM41:GAR41"/>
    <mergeCell ref="GAS41:GAX41"/>
    <mergeCell ref="FUA41:FUF41"/>
    <mergeCell ref="FUG41:FUL41"/>
    <mergeCell ref="FUM41:FUR41"/>
    <mergeCell ref="FUS41:FUX41"/>
    <mergeCell ref="FUY41:FVD41"/>
    <mergeCell ref="FSW41:FTB41"/>
    <mergeCell ref="FTC41:FTH41"/>
    <mergeCell ref="FTI41:FTN41"/>
    <mergeCell ref="FTO41:FTT41"/>
    <mergeCell ref="FTU41:FTZ41"/>
    <mergeCell ref="FWI41:FWN41"/>
    <mergeCell ref="FWO41:FWT41"/>
    <mergeCell ref="FWU41:FWZ41"/>
    <mergeCell ref="FXA41:FXF41"/>
    <mergeCell ref="FXG41:FXL41"/>
    <mergeCell ref="FVE41:FVJ41"/>
    <mergeCell ref="FVK41:FVP41"/>
    <mergeCell ref="FVQ41:FVV41"/>
    <mergeCell ref="FVW41:FWB41"/>
    <mergeCell ref="FWC41:FWH41"/>
    <mergeCell ref="FPK41:FPP41"/>
    <mergeCell ref="FPQ41:FPV41"/>
    <mergeCell ref="FPW41:FQB41"/>
    <mergeCell ref="FQC41:FQH41"/>
    <mergeCell ref="FQI41:FQN41"/>
    <mergeCell ref="FOG41:FOL41"/>
    <mergeCell ref="FOM41:FOR41"/>
    <mergeCell ref="FOS41:FOX41"/>
    <mergeCell ref="FOY41:FPD41"/>
    <mergeCell ref="FPE41:FPJ41"/>
    <mergeCell ref="FRS41:FRX41"/>
    <mergeCell ref="FRY41:FSD41"/>
    <mergeCell ref="FSE41:FSJ41"/>
    <mergeCell ref="FSK41:FSP41"/>
    <mergeCell ref="FSQ41:FSV41"/>
    <mergeCell ref="FQO41:FQT41"/>
    <mergeCell ref="FQU41:FQZ41"/>
    <mergeCell ref="FRA41:FRF41"/>
    <mergeCell ref="FRG41:FRL41"/>
    <mergeCell ref="FRM41:FRR41"/>
    <mergeCell ref="FKU41:FKZ41"/>
    <mergeCell ref="FLA41:FLF41"/>
    <mergeCell ref="FLG41:FLL41"/>
    <mergeCell ref="FLM41:FLR41"/>
    <mergeCell ref="FLS41:FLX41"/>
    <mergeCell ref="FJQ41:FJV41"/>
    <mergeCell ref="FJW41:FKB41"/>
    <mergeCell ref="FKC41:FKH41"/>
    <mergeCell ref="FKI41:FKN41"/>
    <mergeCell ref="FKO41:FKT41"/>
    <mergeCell ref="FNC41:FNH41"/>
    <mergeCell ref="FNI41:FNN41"/>
    <mergeCell ref="FNO41:FNT41"/>
    <mergeCell ref="FNU41:FNZ41"/>
    <mergeCell ref="FOA41:FOF41"/>
    <mergeCell ref="FLY41:FMD41"/>
    <mergeCell ref="FME41:FMJ41"/>
    <mergeCell ref="FMK41:FMP41"/>
    <mergeCell ref="FMQ41:FMV41"/>
    <mergeCell ref="FMW41:FNB41"/>
    <mergeCell ref="FGE41:FGJ41"/>
    <mergeCell ref="FGK41:FGP41"/>
    <mergeCell ref="FGQ41:FGV41"/>
    <mergeCell ref="FGW41:FHB41"/>
    <mergeCell ref="FHC41:FHH41"/>
    <mergeCell ref="FFA41:FFF41"/>
    <mergeCell ref="FFG41:FFL41"/>
    <mergeCell ref="FFM41:FFR41"/>
    <mergeCell ref="FFS41:FFX41"/>
    <mergeCell ref="FFY41:FGD41"/>
    <mergeCell ref="FIM41:FIR41"/>
    <mergeCell ref="FIS41:FIX41"/>
    <mergeCell ref="FIY41:FJD41"/>
    <mergeCell ref="FJE41:FJJ41"/>
    <mergeCell ref="FJK41:FJP41"/>
    <mergeCell ref="FHI41:FHN41"/>
    <mergeCell ref="FHO41:FHT41"/>
    <mergeCell ref="FHU41:FHZ41"/>
    <mergeCell ref="FIA41:FIF41"/>
    <mergeCell ref="FIG41:FIL41"/>
    <mergeCell ref="FBO41:FBT41"/>
    <mergeCell ref="FBU41:FBZ41"/>
    <mergeCell ref="FCA41:FCF41"/>
    <mergeCell ref="FCG41:FCL41"/>
    <mergeCell ref="FCM41:FCR41"/>
    <mergeCell ref="FAK41:FAP41"/>
    <mergeCell ref="FAQ41:FAV41"/>
    <mergeCell ref="FAW41:FBB41"/>
    <mergeCell ref="FBC41:FBH41"/>
    <mergeCell ref="FBI41:FBN41"/>
    <mergeCell ref="FDW41:FEB41"/>
    <mergeCell ref="FEC41:FEH41"/>
    <mergeCell ref="FEI41:FEN41"/>
    <mergeCell ref="FEO41:FET41"/>
    <mergeCell ref="FEU41:FEZ41"/>
    <mergeCell ref="FCS41:FCX41"/>
    <mergeCell ref="FCY41:FDD41"/>
    <mergeCell ref="FDE41:FDJ41"/>
    <mergeCell ref="FDK41:FDP41"/>
    <mergeCell ref="FDQ41:FDV41"/>
    <mergeCell ref="EWY41:EXD41"/>
    <mergeCell ref="EXE41:EXJ41"/>
    <mergeCell ref="EXK41:EXP41"/>
    <mergeCell ref="EXQ41:EXV41"/>
    <mergeCell ref="EXW41:EYB41"/>
    <mergeCell ref="EVU41:EVZ41"/>
    <mergeCell ref="EWA41:EWF41"/>
    <mergeCell ref="EWG41:EWL41"/>
    <mergeCell ref="EWM41:EWR41"/>
    <mergeCell ref="EWS41:EWX41"/>
    <mergeCell ref="EZG41:EZL41"/>
    <mergeCell ref="EZM41:EZR41"/>
    <mergeCell ref="EZS41:EZX41"/>
    <mergeCell ref="EZY41:FAD41"/>
    <mergeCell ref="FAE41:FAJ41"/>
    <mergeCell ref="EYC41:EYH41"/>
    <mergeCell ref="EYI41:EYN41"/>
    <mergeCell ref="EYO41:EYT41"/>
    <mergeCell ref="EYU41:EYZ41"/>
    <mergeCell ref="EZA41:EZF41"/>
    <mergeCell ref="ESI41:ESN41"/>
    <mergeCell ref="ESO41:EST41"/>
    <mergeCell ref="ESU41:ESZ41"/>
    <mergeCell ref="ETA41:ETF41"/>
    <mergeCell ref="ETG41:ETL41"/>
    <mergeCell ref="ERE41:ERJ41"/>
    <mergeCell ref="ERK41:ERP41"/>
    <mergeCell ref="ERQ41:ERV41"/>
    <mergeCell ref="ERW41:ESB41"/>
    <mergeCell ref="ESC41:ESH41"/>
    <mergeCell ref="EUQ41:EUV41"/>
    <mergeCell ref="EUW41:EVB41"/>
    <mergeCell ref="EVC41:EVH41"/>
    <mergeCell ref="EVI41:EVN41"/>
    <mergeCell ref="EVO41:EVT41"/>
    <mergeCell ref="ETM41:ETR41"/>
    <mergeCell ref="ETS41:ETX41"/>
    <mergeCell ref="ETY41:EUD41"/>
    <mergeCell ref="EUE41:EUJ41"/>
    <mergeCell ref="EUK41:EUP41"/>
    <mergeCell ref="ENS41:ENX41"/>
    <mergeCell ref="ENY41:EOD41"/>
    <mergeCell ref="EOE41:EOJ41"/>
    <mergeCell ref="EOK41:EOP41"/>
    <mergeCell ref="EOQ41:EOV41"/>
    <mergeCell ref="EMO41:EMT41"/>
    <mergeCell ref="EMU41:EMZ41"/>
    <mergeCell ref="ENA41:ENF41"/>
    <mergeCell ref="ENG41:ENL41"/>
    <mergeCell ref="ENM41:ENR41"/>
    <mergeCell ref="EQA41:EQF41"/>
    <mergeCell ref="EQG41:EQL41"/>
    <mergeCell ref="EQM41:EQR41"/>
    <mergeCell ref="EQS41:EQX41"/>
    <mergeCell ref="EQY41:ERD41"/>
    <mergeCell ref="EOW41:EPB41"/>
    <mergeCell ref="EPC41:EPH41"/>
    <mergeCell ref="EPI41:EPN41"/>
    <mergeCell ref="EPO41:EPT41"/>
    <mergeCell ref="EPU41:EPZ41"/>
    <mergeCell ref="EJC41:EJH41"/>
    <mergeCell ref="EJI41:EJN41"/>
    <mergeCell ref="EJO41:EJT41"/>
    <mergeCell ref="EJU41:EJZ41"/>
    <mergeCell ref="EKA41:EKF41"/>
    <mergeCell ref="EHY41:EID41"/>
    <mergeCell ref="EIE41:EIJ41"/>
    <mergeCell ref="EIK41:EIP41"/>
    <mergeCell ref="EIQ41:EIV41"/>
    <mergeCell ref="EIW41:EJB41"/>
    <mergeCell ref="ELK41:ELP41"/>
    <mergeCell ref="ELQ41:ELV41"/>
    <mergeCell ref="ELW41:EMB41"/>
    <mergeCell ref="EMC41:EMH41"/>
    <mergeCell ref="EMI41:EMN41"/>
    <mergeCell ref="EKG41:EKL41"/>
    <mergeCell ref="EKM41:EKR41"/>
    <mergeCell ref="EKS41:EKX41"/>
    <mergeCell ref="EKY41:ELD41"/>
    <mergeCell ref="ELE41:ELJ41"/>
    <mergeCell ref="EEM41:EER41"/>
    <mergeCell ref="EES41:EEX41"/>
    <mergeCell ref="EEY41:EFD41"/>
    <mergeCell ref="EFE41:EFJ41"/>
    <mergeCell ref="EFK41:EFP41"/>
    <mergeCell ref="EDI41:EDN41"/>
    <mergeCell ref="EDO41:EDT41"/>
    <mergeCell ref="EDU41:EDZ41"/>
    <mergeCell ref="EEA41:EEF41"/>
    <mergeCell ref="EEG41:EEL41"/>
    <mergeCell ref="EGU41:EGZ41"/>
    <mergeCell ref="EHA41:EHF41"/>
    <mergeCell ref="EHG41:EHL41"/>
    <mergeCell ref="EHM41:EHR41"/>
    <mergeCell ref="EHS41:EHX41"/>
    <mergeCell ref="EFQ41:EFV41"/>
    <mergeCell ref="EFW41:EGB41"/>
    <mergeCell ref="EGC41:EGH41"/>
    <mergeCell ref="EGI41:EGN41"/>
    <mergeCell ref="EGO41:EGT41"/>
    <mergeCell ref="DZW41:EAB41"/>
    <mergeCell ref="EAC41:EAH41"/>
    <mergeCell ref="EAI41:EAN41"/>
    <mergeCell ref="EAO41:EAT41"/>
    <mergeCell ref="EAU41:EAZ41"/>
    <mergeCell ref="DYS41:DYX41"/>
    <mergeCell ref="DYY41:DZD41"/>
    <mergeCell ref="DZE41:DZJ41"/>
    <mergeCell ref="DZK41:DZP41"/>
    <mergeCell ref="DZQ41:DZV41"/>
    <mergeCell ref="ECE41:ECJ41"/>
    <mergeCell ref="ECK41:ECP41"/>
    <mergeCell ref="ECQ41:ECV41"/>
    <mergeCell ref="ECW41:EDB41"/>
    <mergeCell ref="EDC41:EDH41"/>
    <mergeCell ref="EBA41:EBF41"/>
    <mergeCell ref="EBG41:EBL41"/>
    <mergeCell ref="EBM41:EBR41"/>
    <mergeCell ref="EBS41:EBX41"/>
    <mergeCell ref="EBY41:ECD41"/>
    <mergeCell ref="DVG41:DVL41"/>
    <mergeCell ref="DVM41:DVR41"/>
    <mergeCell ref="DVS41:DVX41"/>
    <mergeCell ref="DVY41:DWD41"/>
    <mergeCell ref="DWE41:DWJ41"/>
    <mergeCell ref="DUC41:DUH41"/>
    <mergeCell ref="DUI41:DUN41"/>
    <mergeCell ref="DUO41:DUT41"/>
    <mergeCell ref="DUU41:DUZ41"/>
    <mergeCell ref="DVA41:DVF41"/>
    <mergeCell ref="DXO41:DXT41"/>
    <mergeCell ref="DXU41:DXZ41"/>
    <mergeCell ref="DYA41:DYF41"/>
    <mergeCell ref="DYG41:DYL41"/>
    <mergeCell ref="DYM41:DYR41"/>
    <mergeCell ref="DWK41:DWP41"/>
    <mergeCell ref="DWQ41:DWV41"/>
    <mergeCell ref="DWW41:DXB41"/>
    <mergeCell ref="DXC41:DXH41"/>
    <mergeCell ref="DXI41:DXN41"/>
    <mergeCell ref="DQQ41:DQV41"/>
    <mergeCell ref="DQW41:DRB41"/>
    <mergeCell ref="DRC41:DRH41"/>
    <mergeCell ref="DRI41:DRN41"/>
    <mergeCell ref="DRO41:DRT41"/>
    <mergeCell ref="DPM41:DPR41"/>
    <mergeCell ref="DPS41:DPX41"/>
    <mergeCell ref="DPY41:DQD41"/>
    <mergeCell ref="DQE41:DQJ41"/>
    <mergeCell ref="DQK41:DQP41"/>
    <mergeCell ref="DSY41:DTD41"/>
    <mergeCell ref="DTE41:DTJ41"/>
    <mergeCell ref="DTK41:DTP41"/>
    <mergeCell ref="DTQ41:DTV41"/>
    <mergeCell ref="DTW41:DUB41"/>
    <mergeCell ref="DRU41:DRZ41"/>
    <mergeCell ref="DSA41:DSF41"/>
    <mergeCell ref="DSG41:DSL41"/>
    <mergeCell ref="DSM41:DSR41"/>
    <mergeCell ref="DSS41:DSX41"/>
    <mergeCell ref="DMA41:DMF41"/>
    <mergeCell ref="DMG41:DML41"/>
    <mergeCell ref="DMM41:DMR41"/>
    <mergeCell ref="DMS41:DMX41"/>
    <mergeCell ref="DMY41:DND41"/>
    <mergeCell ref="DKW41:DLB41"/>
    <mergeCell ref="DLC41:DLH41"/>
    <mergeCell ref="DLI41:DLN41"/>
    <mergeCell ref="DLO41:DLT41"/>
    <mergeCell ref="DLU41:DLZ41"/>
    <mergeCell ref="DOI41:DON41"/>
    <mergeCell ref="DOO41:DOT41"/>
    <mergeCell ref="DOU41:DOZ41"/>
    <mergeCell ref="DPA41:DPF41"/>
    <mergeCell ref="DPG41:DPL41"/>
    <mergeCell ref="DNE41:DNJ41"/>
    <mergeCell ref="DNK41:DNP41"/>
    <mergeCell ref="DNQ41:DNV41"/>
    <mergeCell ref="DNW41:DOB41"/>
    <mergeCell ref="DOC41:DOH41"/>
    <mergeCell ref="DHK41:DHP41"/>
    <mergeCell ref="DHQ41:DHV41"/>
    <mergeCell ref="DHW41:DIB41"/>
    <mergeCell ref="DIC41:DIH41"/>
    <mergeCell ref="DII41:DIN41"/>
    <mergeCell ref="DGG41:DGL41"/>
    <mergeCell ref="DGM41:DGR41"/>
    <mergeCell ref="DGS41:DGX41"/>
    <mergeCell ref="DGY41:DHD41"/>
    <mergeCell ref="DHE41:DHJ41"/>
    <mergeCell ref="DJS41:DJX41"/>
    <mergeCell ref="DJY41:DKD41"/>
    <mergeCell ref="DKE41:DKJ41"/>
    <mergeCell ref="DKK41:DKP41"/>
    <mergeCell ref="DKQ41:DKV41"/>
    <mergeCell ref="DIO41:DIT41"/>
    <mergeCell ref="DIU41:DIZ41"/>
    <mergeCell ref="DJA41:DJF41"/>
    <mergeCell ref="DJG41:DJL41"/>
    <mergeCell ref="DJM41:DJR41"/>
    <mergeCell ref="DCU41:DCZ41"/>
    <mergeCell ref="DDA41:DDF41"/>
    <mergeCell ref="DDG41:DDL41"/>
    <mergeCell ref="DDM41:DDR41"/>
    <mergeCell ref="DDS41:DDX41"/>
    <mergeCell ref="DBQ41:DBV41"/>
    <mergeCell ref="DBW41:DCB41"/>
    <mergeCell ref="DCC41:DCH41"/>
    <mergeCell ref="DCI41:DCN41"/>
    <mergeCell ref="DCO41:DCT41"/>
    <mergeCell ref="DFC41:DFH41"/>
    <mergeCell ref="DFI41:DFN41"/>
    <mergeCell ref="DFO41:DFT41"/>
    <mergeCell ref="DFU41:DFZ41"/>
    <mergeCell ref="DGA41:DGF41"/>
    <mergeCell ref="DDY41:DED41"/>
    <mergeCell ref="DEE41:DEJ41"/>
    <mergeCell ref="DEK41:DEP41"/>
    <mergeCell ref="DEQ41:DEV41"/>
    <mergeCell ref="DEW41:DFB41"/>
    <mergeCell ref="CYE41:CYJ41"/>
    <mergeCell ref="CYK41:CYP41"/>
    <mergeCell ref="CYQ41:CYV41"/>
    <mergeCell ref="CYW41:CZB41"/>
    <mergeCell ref="CZC41:CZH41"/>
    <mergeCell ref="CXA41:CXF41"/>
    <mergeCell ref="CXG41:CXL41"/>
    <mergeCell ref="CXM41:CXR41"/>
    <mergeCell ref="CXS41:CXX41"/>
    <mergeCell ref="CXY41:CYD41"/>
    <mergeCell ref="DAM41:DAR41"/>
    <mergeCell ref="DAS41:DAX41"/>
    <mergeCell ref="DAY41:DBD41"/>
    <mergeCell ref="DBE41:DBJ41"/>
    <mergeCell ref="DBK41:DBP41"/>
    <mergeCell ref="CZI41:CZN41"/>
    <mergeCell ref="CZO41:CZT41"/>
    <mergeCell ref="CZU41:CZZ41"/>
    <mergeCell ref="DAA41:DAF41"/>
    <mergeCell ref="DAG41:DAL41"/>
    <mergeCell ref="CTO41:CTT41"/>
    <mergeCell ref="CTU41:CTZ41"/>
    <mergeCell ref="CUA41:CUF41"/>
    <mergeCell ref="CUG41:CUL41"/>
    <mergeCell ref="CUM41:CUR41"/>
    <mergeCell ref="CSK41:CSP41"/>
    <mergeCell ref="CSQ41:CSV41"/>
    <mergeCell ref="CSW41:CTB41"/>
    <mergeCell ref="CTC41:CTH41"/>
    <mergeCell ref="CTI41:CTN41"/>
    <mergeCell ref="CVW41:CWB41"/>
    <mergeCell ref="CWC41:CWH41"/>
    <mergeCell ref="CWI41:CWN41"/>
    <mergeCell ref="CWO41:CWT41"/>
    <mergeCell ref="CWU41:CWZ41"/>
    <mergeCell ref="CUS41:CUX41"/>
    <mergeCell ref="CUY41:CVD41"/>
    <mergeCell ref="CVE41:CVJ41"/>
    <mergeCell ref="CVK41:CVP41"/>
    <mergeCell ref="CVQ41:CVV41"/>
    <mergeCell ref="COY41:CPD41"/>
    <mergeCell ref="CPE41:CPJ41"/>
    <mergeCell ref="CPK41:CPP41"/>
    <mergeCell ref="CPQ41:CPV41"/>
    <mergeCell ref="CPW41:CQB41"/>
    <mergeCell ref="CNU41:CNZ41"/>
    <mergeCell ref="COA41:COF41"/>
    <mergeCell ref="COG41:COL41"/>
    <mergeCell ref="COM41:COR41"/>
    <mergeCell ref="COS41:COX41"/>
    <mergeCell ref="CRG41:CRL41"/>
    <mergeCell ref="CRM41:CRR41"/>
    <mergeCell ref="CRS41:CRX41"/>
    <mergeCell ref="CRY41:CSD41"/>
    <mergeCell ref="CSE41:CSJ41"/>
    <mergeCell ref="CQC41:CQH41"/>
    <mergeCell ref="CQI41:CQN41"/>
    <mergeCell ref="CQO41:CQT41"/>
    <mergeCell ref="CQU41:CQZ41"/>
    <mergeCell ref="CRA41:CRF41"/>
    <mergeCell ref="CKI41:CKN41"/>
    <mergeCell ref="CKO41:CKT41"/>
    <mergeCell ref="CKU41:CKZ41"/>
    <mergeCell ref="CLA41:CLF41"/>
    <mergeCell ref="CLG41:CLL41"/>
    <mergeCell ref="CJE41:CJJ41"/>
    <mergeCell ref="CJK41:CJP41"/>
    <mergeCell ref="CJQ41:CJV41"/>
    <mergeCell ref="CJW41:CKB41"/>
    <mergeCell ref="CKC41:CKH41"/>
    <mergeCell ref="CMQ41:CMV41"/>
    <mergeCell ref="CMW41:CNB41"/>
    <mergeCell ref="CNC41:CNH41"/>
    <mergeCell ref="CNI41:CNN41"/>
    <mergeCell ref="CNO41:CNT41"/>
    <mergeCell ref="CLM41:CLR41"/>
    <mergeCell ref="CLS41:CLX41"/>
    <mergeCell ref="CLY41:CMD41"/>
    <mergeCell ref="CME41:CMJ41"/>
    <mergeCell ref="CMK41:CMP41"/>
    <mergeCell ref="CFS41:CFX41"/>
    <mergeCell ref="CFY41:CGD41"/>
    <mergeCell ref="CGE41:CGJ41"/>
    <mergeCell ref="CGK41:CGP41"/>
    <mergeCell ref="CGQ41:CGV41"/>
    <mergeCell ref="CEO41:CET41"/>
    <mergeCell ref="CEU41:CEZ41"/>
    <mergeCell ref="CFA41:CFF41"/>
    <mergeCell ref="CFG41:CFL41"/>
    <mergeCell ref="CFM41:CFR41"/>
    <mergeCell ref="CIA41:CIF41"/>
    <mergeCell ref="CIG41:CIL41"/>
    <mergeCell ref="CIM41:CIR41"/>
    <mergeCell ref="CIS41:CIX41"/>
    <mergeCell ref="CIY41:CJD41"/>
    <mergeCell ref="CGW41:CHB41"/>
    <mergeCell ref="CHC41:CHH41"/>
    <mergeCell ref="CHI41:CHN41"/>
    <mergeCell ref="CHO41:CHT41"/>
    <mergeCell ref="CHU41:CHZ41"/>
    <mergeCell ref="CBC41:CBH41"/>
    <mergeCell ref="CBI41:CBN41"/>
    <mergeCell ref="CBO41:CBT41"/>
    <mergeCell ref="CBU41:CBZ41"/>
    <mergeCell ref="CCA41:CCF41"/>
    <mergeCell ref="BZY41:CAD41"/>
    <mergeCell ref="CAE41:CAJ41"/>
    <mergeCell ref="CAK41:CAP41"/>
    <mergeCell ref="CAQ41:CAV41"/>
    <mergeCell ref="CAW41:CBB41"/>
    <mergeCell ref="CDK41:CDP41"/>
    <mergeCell ref="CDQ41:CDV41"/>
    <mergeCell ref="CDW41:CEB41"/>
    <mergeCell ref="CEC41:CEH41"/>
    <mergeCell ref="CEI41:CEN41"/>
    <mergeCell ref="CCG41:CCL41"/>
    <mergeCell ref="CCM41:CCR41"/>
    <mergeCell ref="CCS41:CCX41"/>
    <mergeCell ref="CCY41:CDD41"/>
    <mergeCell ref="CDE41:CDJ41"/>
    <mergeCell ref="BWM41:BWR41"/>
    <mergeCell ref="BWS41:BWX41"/>
    <mergeCell ref="BWY41:BXD41"/>
    <mergeCell ref="BXE41:BXJ41"/>
    <mergeCell ref="BXK41:BXP41"/>
    <mergeCell ref="BVI41:BVN41"/>
    <mergeCell ref="BVO41:BVT41"/>
    <mergeCell ref="BVU41:BVZ41"/>
    <mergeCell ref="BWA41:BWF41"/>
    <mergeCell ref="BWG41:BWL41"/>
    <mergeCell ref="BYU41:BYZ41"/>
    <mergeCell ref="BZA41:BZF41"/>
    <mergeCell ref="BZG41:BZL41"/>
    <mergeCell ref="BZM41:BZR41"/>
    <mergeCell ref="BZS41:BZX41"/>
    <mergeCell ref="BXQ41:BXV41"/>
    <mergeCell ref="BXW41:BYB41"/>
    <mergeCell ref="BYC41:BYH41"/>
    <mergeCell ref="BYI41:BYN41"/>
    <mergeCell ref="BYO41:BYT41"/>
    <mergeCell ref="BRW41:BSB41"/>
    <mergeCell ref="BSC41:BSH41"/>
    <mergeCell ref="BSI41:BSN41"/>
    <mergeCell ref="BSO41:BST41"/>
    <mergeCell ref="BSU41:BSZ41"/>
    <mergeCell ref="BQS41:BQX41"/>
    <mergeCell ref="BQY41:BRD41"/>
    <mergeCell ref="BRE41:BRJ41"/>
    <mergeCell ref="BRK41:BRP41"/>
    <mergeCell ref="BRQ41:BRV41"/>
    <mergeCell ref="BUE41:BUJ41"/>
    <mergeCell ref="BUK41:BUP41"/>
    <mergeCell ref="BUQ41:BUV41"/>
    <mergeCell ref="BUW41:BVB41"/>
    <mergeCell ref="BVC41:BVH41"/>
    <mergeCell ref="BTA41:BTF41"/>
    <mergeCell ref="BTG41:BTL41"/>
    <mergeCell ref="BTM41:BTR41"/>
    <mergeCell ref="BTS41:BTX41"/>
    <mergeCell ref="BTY41:BUD41"/>
    <mergeCell ref="BNG41:BNL41"/>
    <mergeCell ref="BNM41:BNR41"/>
    <mergeCell ref="BNS41:BNX41"/>
    <mergeCell ref="BNY41:BOD41"/>
    <mergeCell ref="BOE41:BOJ41"/>
    <mergeCell ref="BMC41:BMH41"/>
    <mergeCell ref="BMI41:BMN41"/>
    <mergeCell ref="BMO41:BMT41"/>
    <mergeCell ref="BMU41:BMZ41"/>
    <mergeCell ref="BNA41:BNF41"/>
    <mergeCell ref="BPO41:BPT41"/>
    <mergeCell ref="BPU41:BPZ41"/>
    <mergeCell ref="BQA41:BQF41"/>
    <mergeCell ref="BQG41:BQL41"/>
    <mergeCell ref="BQM41:BQR41"/>
    <mergeCell ref="BOK41:BOP41"/>
    <mergeCell ref="BOQ41:BOV41"/>
    <mergeCell ref="BOW41:BPB41"/>
    <mergeCell ref="BPC41:BPH41"/>
    <mergeCell ref="BPI41:BPN41"/>
    <mergeCell ref="BIQ41:BIV41"/>
    <mergeCell ref="BIW41:BJB41"/>
    <mergeCell ref="BJC41:BJH41"/>
    <mergeCell ref="BJI41:BJN41"/>
    <mergeCell ref="BJO41:BJT41"/>
    <mergeCell ref="BHM41:BHR41"/>
    <mergeCell ref="BHS41:BHX41"/>
    <mergeCell ref="BHY41:BID41"/>
    <mergeCell ref="BIE41:BIJ41"/>
    <mergeCell ref="BIK41:BIP41"/>
    <mergeCell ref="BKY41:BLD41"/>
    <mergeCell ref="BLE41:BLJ41"/>
    <mergeCell ref="BLK41:BLP41"/>
    <mergeCell ref="BLQ41:BLV41"/>
    <mergeCell ref="BLW41:BMB41"/>
    <mergeCell ref="BJU41:BJZ41"/>
    <mergeCell ref="BKA41:BKF41"/>
    <mergeCell ref="BKG41:BKL41"/>
    <mergeCell ref="BKM41:BKR41"/>
    <mergeCell ref="BKS41:BKX41"/>
    <mergeCell ref="BEA41:BEF41"/>
    <mergeCell ref="BEG41:BEL41"/>
    <mergeCell ref="BEM41:BER41"/>
    <mergeCell ref="BES41:BEX41"/>
    <mergeCell ref="BEY41:BFD41"/>
    <mergeCell ref="BCW41:BDB41"/>
    <mergeCell ref="BDC41:BDH41"/>
    <mergeCell ref="BDI41:BDN41"/>
    <mergeCell ref="BDO41:BDT41"/>
    <mergeCell ref="BDU41:BDZ41"/>
    <mergeCell ref="BGI41:BGN41"/>
    <mergeCell ref="BGO41:BGT41"/>
    <mergeCell ref="BGU41:BGZ41"/>
    <mergeCell ref="BHA41:BHF41"/>
    <mergeCell ref="BHG41:BHL41"/>
    <mergeCell ref="BFE41:BFJ41"/>
    <mergeCell ref="BFK41:BFP41"/>
    <mergeCell ref="BFQ41:BFV41"/>
    <mergeCell ref="BFW41:BGB41"/>
    <mergeCell ref="BGC41:BGH41"/>
    <mergeCell ref="AZK41:AZP41"/>
    <mergeCell ref="AZQ41:AZV41"/>
    <mergeCell ref="AZW41:BAB41"/>
    <mergeCell ref="BAC41:BAH41"/>
    <mergeCell ref="BAI41:BAN41"/>
    <mergeCell ref="AYG41:AYL41"/>
    <mergeCell ref="AYM41:AYR41"/>
    <mergeCell ref="AYS41:AYX41"/>
    <mergeCell ref="AYY41:AZD41"/>
    <mergeCell ref="AZE41:AZJ41"/>
    <mergeCell ref="BBS41:BBX41"/>
    <mergeCell ref="BBY41:BCD41"/>
    <mergeCell ref="BCE41:BCJ41"/>
    <mergeCell ref="BCK41:BCP41"/>
    <mergeCell ref="BCQ41:BCV41"/>
    <mergeCell ref="BAO41:BAT41"/>
    <mergeCell ref="BAU41:BAZ41"/>
    <mergeCell ref="BBA41:BBF41"/>
    <mergeCell ref="BBG41:BBL41"/>
    <mergeCell ref="BBM41:BBR41"/>
    <mergeCell ref="AUU41:AUZ41"/>
    <mergeCell ref="AVA41:AVF41"/>
    <mergeCell ref="AVG41:AVL41"/>
    <mergeCell ref="AVM41:AVR41"/>
    <mergeCell ref="AVS41:AVX41"/>
    <mergeCell ref="ATQ41:ATV41"/>
    <mergeCell ref="ATW41:AUB41"/>
    <mergeCell ref="AUC41:AUH41"/>
    <mergeCell ref="AUI41:AUN41"/>
    <mergeCell ref="AUO41:AUT41"/>
    <mergeCell ref="AXC41:AXH41"/>
    <mergeCell ref="AXI41:AXN41"/>
    <mergeCell ref="AXO41:AXT41"/>
    <mergeCell ref="AXU41:AXZ41"/>
    <mergeCell ref="AYA41:AYF41"/>
    <mergeCell ref="AVY41:AWD41"/>
    <mergeCell ref="AWE41:AWJ41"/>
    <mergeCell ref="AWK41:AWP41"/>
    <mergeCell ref="AWQ41:AWV41"/>
    <mergeCell ref="AWW41:AXB41"/>
    <mergeCell ref="AQE41:AQJ41"/>
    <mergeCell ref="AQK41:AQP41"/>
    <mergeCell ref="AQQ41:AQV41"/>
    <mergeCell ref="AQW41:ARB41"/>
    <mergeCell ref="ARC41:ARH41"/>
    <mergeCell ref="APA41:APF41"/>
    <mergeCell ref="APG41:APL41"/>
    <mergeCell ref="APM41:APR41"/>
    <mergeCell ref="APS41:APX41"/>
    <mergeCell ref="APY41:AQD41"/>
    <mergeCell ref="ASM41:ASR41"/>
    <mergeCell ref="ASS41:ASX41"/>
    <mergeCell ref="ASY41:ATD41"/>
    <mergeCell ref="ATE41:ATJ41"/>
    <mergeCell ref="ATK41:ATP41"/>
    <mergeCell ref="ARI41:ARN41"/>
    <mergeCell ref="ARO41:ART41"/>
    <mergeCell ref="ARU41:ARZ41"/>
    <mergeCell ref="ASA41:ASF41"/>
    <mergeCell ref="ASG41:ASL41"/>
    <mergeCell ref="ALO41:ALT41"/>
    <mergeCell ref="ALU41:ALZ41"/>
    <mergeCell ref="AMA41:AMF41"/>
    <mergeCell ref="AMG41:AML41"/>
    <mergeCell ref="AMM41:AMR41"/>
    <mergeCell ref="AKK41:AKP41"/>
    <mergeCell ref="AKQ41:AKV41"/>
    <mergeCell ref="AKW41:ALB41"/>
    <mergeCell ref="ALC41:ALH41"/>
    <mergeCell ref="ALI41:ALN41"/>
    <mergeCell ref="ANW41:AOB41"/>
    <mergeCell ref="AOC41:AOH41"/>
    <mergeCell ref="AOI41:AON41"/>
    <mergeCell ref="AOO41:AOT41"/>
    <mergeCell ref="AOU41:AOZ41"/>
    <mergeCell ref="AMS41:AMX41"/>
    <mergeCell ref="AMY41:AND41"/>
    <mergeCell ref="ANE41:ANJ41"/>
    <mergeCell ref="ANK41:ANP41"/>
    <mergeCell ref="ANQ41:ANV41"/>
    <mergeCell ref="AGY41:AHD41"/>
    <mergeCell ref="AHE41:AHJ41"/>
    <mergeCell ref="AHK41:AHP41"/>
    <mergeCell ref="AHQ41:AHV41"/>
    <mergeCell ref="AHW41:AIB41"/>
    <mergeCell ref="AFU41:AFZ41"/>
    <mergeCell ref="AGA41:AGF41"/>
    <mergeCell ref="AGG41:AGL41"/>
    <mergeCell ref="AGM41:AGR41"/>
    <mergeCell ref="AGS41:AGX41"/>
    <mergeCell ref="AJG41:AJL41"/>
    <mergeCell ref="AJM41:AJR41"/>
    <mergeCell ref="AJS41:AJX41"/>
    <mergeCell ref="AJY41:AKD41"/>
    <mergeCell ref="AKE41:AKJ41"/>
    <mergeCell ref="AIC41:AIH41"/>
    <mergeCell ref="AII41:AIN41"/>
    <mergeCell ref="AIO41:AIT41"/>
    <mergeCell ref="AIU41:AIZ41"/>
    <mergeCell ref="AJA41:AJF41"/>
    <mergeCell ref="ACI41:ACN41"/>
    <mergeCell ref="ACO41:ACT41"/>
    <mergeCell ref="ACU41:ACZ41"/>
    <mergeCell ref="ADA41:ADF41"/>
    <mergeCell ref="ADG41:ADL41"/>
    <mergeCell ref="ABE41:ABJ41"/>
    <mergeCell ref="ABK41:ABP41"/>
    <mergeCell ref="ABQ41:ABV41"/>
    <mergeCell ref="ABW41:ACB41"/>
    <mergeCell ref="ACC41:ACH41"/>
    <mergeCell ref="AEQ41:AEV41"/>
    <mergeCell ref="AEW41:AFB41"/>
    <mergeCell ref="AFC41:AFH41"/>
    <mergeCell ref="AFI41:AFN41"/>
    <mergeCell ref="AFO41:AFT41"/>
    <mergeCell ref="ADM41:ADR41"/>
    <mergeCell ref="ADS41:ADX41"/>
    <mergeCell ref="ADY41:AED41"/>
    <mergeCell ref="AEE41:AEJ41"/>
    <mergeCell ref="AEK41:AEP41"/>
    <mergeCell ref="XS41:XX41"/>
    <mergeCell ref="XY41:YD41"/>
    <mergeCell ref="YE41:YJ41"/>
    <mergeCell ref="YK41:YP41"/>
    <mergeCell ref="YQ41:YV41"/>
    <mergeCell ref="WO41:WT41"/>
    <mergeCell ref="WU41:WZ41"/>
    <mergeCell ref="XA41:XF41"/>
    <mergeCell ref="XG41:XL41"/>
    <mergeCell ref="XM41:XR41"/>
    <mergeCell ref="AAA41:AAF41"/>
    <mergeCell ref="AAG41:AAL41"/>
    <mergeCell ref="AAM41:AAR41"/>
    <mergeCell ref="AAS41:AAX41"/>
    <mergeCell ref="AAY41:ABD41"/>
    <mergeCell ref="YW41:ZB41"/>
    <mergeCell ref="ZC41:ZH41"/>
    <mergeCell ref="ZI41:ZN41"/>
    <mergeCell ref="ZO41:ZT41"/>
    <mergeCell ref="ZU41:ZZ41"/>
    <mergeCell ref="TC41:TH41"/>
    <mergeCell ref="TI41:TN41"/>
    <mergeCell ref="TO41:TT41"/>
    <mergeCell ref="TU41:TZ41"/>
    <mergeCell ref="UA41:UF41"/>
    <mergeCell ref="RY41:SD41"/>
    <mergeCell ref="SE41:SJ41"/>
    <mergeCell ref="SK41:SP41"/>
    <mergeCell ref="SQ41:SV41"/>
    <mergeCell ref="SW41:TB41"/>
    <mergeCell ref="VK41:VP41"/>
    <mergeCell ref="VQ41:VV41"/>
    <mergeCell ref="VW41:WB41"/>
    <mergeCell ref="WC41:WH41"/>
    <mergeCell ref="WI41:WN41"/>
    <mergeCell ref="UG41:UL41"/>
    <mergeCell ref="UM41:UR41"/>
    <mergeCell ref="US41:UX41"/>
    <mergeCell ref="UY41:VD41"/>
    <mergeCell ref="VE41:VJ41"/>
    <mergeCell ref="OM41:OR41"/>
    <mergeCell ref="OS41:OX41"/>
    <mergeCell ref="OY41:PD41"/>
    <mergeCell ref="PE41:PJ41"/>
    <mergeCell ref="PK41:PP41"/>
    <mergeCell ref="NI41:NN41"/>
    <mergeCell ref="NO41:NT41"/>
    <mergeCell ref="NU41:NZ41"/>
    <mergeCell ref="OA41:OF41"/>
    <mergeCell ref="OG41:OL41"/>
    <mergeCell ref="QU41:QZ41"/>
    <mergeCell ref="RA41:RF41"/>
    <mergeCell ref="RG41:RL41"/>
    <mergeCell ref="RM41:RR41"/>
    <mergeCell ref="RS41:RX41"/>
    <mergeCell ref="PQ41:PV41"/>
    <mergeCell ref="PW41:QB41"/>
    <mergeCell ref="QC41:QH41"/>
    <mergeCell ref="QI41:QN41"/>
    <mergeCell ref="QO41:QT41"/>
    <mergeCell ref="JW41:KB41"/>
    <mergeCell ref="KC41:KH41"/>
    <mergeCell ref="KI41:KN41"/>
    <mergeCell ref="KO41:KT41"/>
    <mergeCell ref="KU41:KZ41"/>
    <mergeCell ref="IS41:IX41"/>
    <mergeCell ref="IY41:JD41"/>
    <mergeCell ref="JE41:JJ41"/>
    <mergeCell ref="JK41:JP41"/>
    <mergeCell ref="JQ41:JV41"/>
    <mergeCell ref="ME41:MJ41"/>
    <mergeCell ref="MK41:MP41"/>
    <mergeCell ref="MQ41:MV41"/>
    <mergeCell ref="MW41:NB41"/>
    <mergeCell ref="NC41:NH41"/>
    <mergeCell ref="LA41:LF41"/>
    <mergeCell ref="LG41:LL41"/>
    <mergeCell ref="LM41:LR41"/>
    <mergeCell ref="LS41:LX41"/>
    <mergeCell ref="LY41:MD41"/>
    <mergeCell ref="FG41:FL41"/>
    <mergeCell ref="FM41:FR41"/>
    <mergeCell ref="FS41:FX41"/>
    <mergeCell ref="FY41:GD41"/>
    <mergeCell ref="GE41:GJ41"/>
    <mergeCell ref="EC41:EH41"/>
    <mergeCell ref="EI41:EN41"/>
    <mergeCell ref="EO41:ET41"/>
    <mergeCell ref="EU41:EZ41"/>
    <mergeCell ref="FA41:FF41"/>
    <mergeCell ref="HO41:HT41"/>
    <mergeCell ref="HU41:HZ41"/>
    <mergeCell ref="IA41:IF41"/>
    <mergeCell ref="IG41:IL41"/>
    <mergeCell ref="IM41:IR41"/>
    <mergeCell ref="GK41:GP41"/>
    <mergeCell ref="GQ41:GV41"/>
    <mergeCell ref="GW41:HB41"/>
    <mergeCell ref="HC41:HH41"/>
    <mergeCell ref="HI41:HN41"/>
    <mergeCell ref="AQ41:AV41"/>
    <mergeCell ref="AW41:BB41"/>
    <mergeCell ref="BC41:BH41"/>
    <mergeCell ref="BI41:BN41"/>
    <mergeCell ref="BO41:BT41"/>
    <mergeCell ref="M41:R41"/>
    <mergeCell ref="S41:X41"/>
    <mergeCell ref="Y41:AD41"/>
    <mergeCell ref="AE41:AJ41"/>
    <mergeCell ref="AK41:AP41"/>
    <mergeCell ref="CY41:DD41"/>
    <mergeCell ref="DE41:DJ41"/>
    <mergeCell ref="DK41:DP41"/>
    <mergeCell ref="DQ41:DV41"/>
    <mergeCell ref="DW41:EB41"/>
    <mergeCell ref="BU41:BZ41"/>
    <mergeCell ref="CA41:CF41"/>
    <mergeCell ref="CG41:CL41"/>
    <mergeCell ref="CM41:CR41"/>
    <mergeCell ref="CS41:CX41"/>
    <mergeCell ref="A3:F3"/>
    <mergeCell ref="A48:F48"/>
    <mergeCell ref="A49:F49"/>
    <mergeCell ref="A50:F50"/>
    <mergeCell ref="B38:F38"/>
    <mergeCell ref="E39:F39"/>
    <mergeCell ref="A40:F40"/>
    <mergeCell ref="A43:F43"/>
    <mergeCell ref="A44:F44"/>
    <mergeCell ref="A53:F53"/>
    <mergeCell ref="A55:F55"/>
    <mergeCell ref="A51:F51"/>
    <mergeCell ref="A52:F52"/>
    <mergeCell ref="A45:F45"/>
    <mergeCell ref="A46:F46"/>
    <mergeCell ref="A47:F47"/>
    <mergeCell ref="A41:G41"/>
    <mergeCell ref="A42:G42"/>
  </mergeCells>
  <phoneticPr fontId="34" type="noConversion"/>
  <conditionalFormatting sqref="A1:A2">
    <cfRule type="cellIs" dxfId="26" priority="1" operator="equal">
      <formula>0</formula>
    </cfRule>
  </conditionalFormatting>
  <hyperlinks>
    <hyperlink ref="G2" location="පටුන!A1" display="පටුන වෙත" xr:uid="{278E4AC9-38C3-49D8-B87B-A4800EBF5517}"/>
  </hyperlinks>
  <pageMargins left="0.7" right="0.7" top="0.75" bottom="0.75" header="0.3" footer="0.3"/>
  <pageSetup paperSize="9" scale="10" fitToHeight="0" orientation="portrait" r:id="rId1"/>
  <headerFooter>
    <oddHeader>&amp;L&amp;"Calibri"&amp;10&amp;K000000 [Limited Sharing]&amp;1#_x000D_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099A-2209-43DD-9A93-F46B81AEE051}">
  <sheetPr>
    <pageSetUpPr fitToPage="1"/>
  </sheetPr>
  <dimension ref="A1:G52"/>
  <sheetViews>
    <sheetView showGridLines="0" workbookViewId="0">
      <selection activeCell="J44" sqref="J44"/>
    </sheetView>
  </sheetViews>
  <sheetFormatPr defaultColWidth="9.140625" defaultRowHeight="15"/>
  <cols>
    <col min="1" max="1" width="43.5703125" style="406" customWidth="1"/>
    <col min="2" max="2" width="16.140625" style="406" customWidth="1"/>
    <col min="3" max="3" width="16.7109375" style="406" customWidth="1"/>
    <col min="4" max="4" width="16.85546875" style="406" customWidth="1"/>
    <col min="5" max="5" width="15.42578125" style="406" customWidth="1"/>
    <col min="6" max="6" width="14.7109375" style="406" customWidth="1"/>
    <col min="7" max="7" width="17.140625" style="406" customWidth="1"/>
    <col min="8" max="16384" width="9.140625" style="406"/>
  </cols>
  <sheetData>
    <row r="1" spans="1:7" s="410" customFormat="1" ht="15.75">
      <c r="A1" s="332" t="s">
        <v>408</v>
      </c>
      <c r="B1" s="332"/>
      <c r="G1" s="411" t="s">
        <v>708</v>
      </c>
    </row>
    <row r="2" spans="1:7" s="410" customFormat="1" ht="15.75">
      <c r="A2" s="332"/>
      <c r="B2" s="332"/>
      <c r="G2" s="337" t="s">
        <v>407</v>
      </c>
    </row>
    <row r="3" spans="1:7" s="410" customFormat="1" ht="15.75">
      <c r="A3" s="775" t="s">
        <v>645</v>
      </c>
      <c r="B3" s="775"/>
      <c r="C3" s="775"/>
      <c r="D3" s="775"/>
      <c r="E3" s="775"/>
      <c r="F3" s="775"/>
      <c r="G3" s="775"/>
    </row>
    <row r="4" spans="1:7">
      <c r="G4" s="409" t="s">
        <v>573</v>
      </c>
    </row>
    <row r="5" spans="1:7">
      <c r="A5" s="652" t="s">
        <v>644</v>
      </c>
      <c r="B5" s="653">
        <v>2019</v>
      </c>
      <c r="C5" s="653">
        <v>2020</v>
      </c>
      <c r="D5" s="653">
        <v>2021</v>
      </c>
      <c r="E5" s="653">
        <v>2022</v>
      </c>
      <c r="F5" s="653">
        <v>2023</v>
      </c>
      <c r="G5" s="653" t="s">
        <v>643</v>
      </c>
    </row>
    <row r="6" spans="1:7">
      <c r="A6" s="428" t="s">
        <v>642</v>
      </c>
      <c r="B6" s="408">
        <v>504467</v>
      </c>
      <c r="C6" s="408">
        <v>-141972</v>
      </c>
      <c r="D6" s="408">
        <v>-7318</v>
      </c>
      <c r="E6" s="408">
        <v>405664</v>
      </c>
      <c r="F6" s="408">
        <v>469282</v>
      </c>
      <c r="G6" s="427">
        <v>288648.30000000005</v>
      </c>
    </row>
    <row r="7" spans="1:7">
      <c r="A7" s="425" t="s">
        <v>611</v>
      </c>
      <c r="B7" s="553">
        <v>11879</v>
      </c>
      <c r="C7" s="553">
        <v>15144</v>
      </c>
      <c r="D7" s="553">
        <v>72079</v>
      </c>
      <c r="E7" s="553">
        <v>149473</v>
      </c>
      <c r="F7" s="553">
        <v>176938</v>
      </c>
      <c r="G7" s="424">
        <v>164579.6</v>
      </c>
    </row>
    <row r="8" spans="1:7">
      <c r="A8" s="425" t="s">
        <v>641</v>
      </c>
      <c r="B8" s="553">
        <v>-2010</v>
      </c>
      <c r="C8" s="553">
        <v>-2104</v>
      </c>
      <c r="D8" s="553">
        <v>-2273</v>
      </c>
      <c r="E8" s="554" t="s">
        <v>621</v>
      </c>
      <c r="F8" s="554" t="s">
        <v>621</v>
      </c>
      <c r="G8" s="426">
        <v>0</v>
      </c>
    </row>
    <row r="9" spans="1:7">
      <c r="A9" s="425" t="s">
        <v>640</v>
      </c>
      <c r="B9" s="554">
        <v>-559</v>
      </c>
      <c r="C9" s="554">
        <v>-562</v>
      </c>
      <c r="D9" s="554">
        <v>-627</v>
      </c>
      <c r="E9" s="554">
        <v>-475</v>
      </c>
      <c r="F9" s="554">
        <v>-38</v>
      </c>
      <c r="G9" s="424">
        <v>-18.100000000000001</v>
      </c>
    </row>
    <row r="10" spans="1:7">
      <c r="A10" s="425" t="s">
        <v>639</v>
      </c>
      <c r="B10" s="553">
        <v>76318</v>
      </c>
      <c r="C10" s="553">
        <v>99721</v>
      </c>
      <c r="D10" s="553">
        <v>105457</v>
      </c>
      <c r="E10" s="553">
        <v>-45961</v>
      </c>
      <c r="F10" s="553" t="s">
        <v>621</v>
      </c>
      <c r="G10" s="424">
        <v>-7548.9</v>
      </c>
    </row>
    <row r="11" spans="1:7">
      <c r="A11" s="425" t="s">
        <v>638</v>
      </c>
      <c r="B11" s="553">
        <v>-2242</v>
      </c>
      <c r="C11" s="553">
        <v>-2143</v>
      </c>
      <c r="D11" s="553">
        <v>-1687</v>
      </c>
      <c r="E11" s="554">
        <v>-590</v>
      </c>
      <c r="F11" s="554" t="s">
        <v>621</v>
      </c>
      <c r="G11" s="426">
        <v>0</v>
      </c>
    </row>
    <row r="12" spans="1:7">
      <c r="A12" s="425" t="s">
        <v>637</v>
      </c>
      <c r="B12" s="553">
        <v>-346</v>
      </c>
      <c r="C12" s="553">
        <v>-1043</v>
      </c>
      <c r="D12" s="554">
        <v>-840</v>
      </c>
      <c r="E12" s="554">
        <v>-121</v>
      </c>
      <c r="F12" s="554">
        <v>425</v>
      </c>
      <c r="G12" s="426">
        <v>0</v>
      </c>
    </row>
    <row r="13" spans="1:7">
      <c r="A13" s="425" t="s">
        <v>626</v>
      </c>
      <c r="B13" s="553">
        <v>-2562</v>
      </c>
      <c r="C13" s="553">
        <v>-3383</v>
      </c>
      <c r="D13" s="553">
        <v>-3480</v>
      </c>
      <c r="E13" s="554" t="s">
        <v>621</v>
      </c>
      <c r="F13" s="554" t="s">
        <v>621</v>
      </c>
      <c r="G13" s="426">
        <v>0</v>
      </c>
    </row>
    <row r="14" spans="1:7">
      <c r="A14" s="425" t="s">
        <v>636</v>
      </c>
      <c r="B14" s="553">
        <v>8805</v>
      </c>
      <c r="C14" s="553">
        <v>9710</v>
      </c>
      <c r="D14" s="553">
        <v>41947</v>
      </c>
      <c r="E14" s="553">
        <v>125719</v>
      </c>
      <c r="F14" s="553">
        <v>39934</v>
      </c>
      <c r="G14" s="424">
        <v>17934.7</v>
      </c>
    </row>
    <row r="15" spans="1:7">
      <c r="A15" s="425" t="s">
        <v>607</v>
      </c>
      <c r="B15" s="553">
        <v>-2654</v>
      </c>
      <c r="C15" s="553">
        <v>16561</v>
      </c>
      <c r="D15" s="553">
        <v>23908</v>
      </c>
      <c r="E15" s="553">
        <v>-41262</v>
      </c>
      <c r="F15" s="553">
        <v>129184</v>
      </c>
      <c r="G15" s="424">
        <v>76355.7</v>
      </c>
    </row>
    <row r="16" spans="1:7">
      <c r="A16" s="425" t="s">
        <v>606</v>
      </c>
      <c r="B16" s="554">
        <v>1128</v>
      </c>
      <c r="C16" s="554">
        <v>737</v>
      </c>
      <c r="D16" s="554">
        <v>223</v>
      </c>
      <c r="E16" s="553">
        <v>-1177</v>
      </c>
      <c r="F16" s="553">
        <v>-129</v>
      </c>
      <c r="G16" s="424">
        <v>1802.6000000000004</v>
      </c>
    </row>
    <row r="17" spans="1:7">
      <c r="A17" s="425" t="s">
        <v>635</v>
      </c>
      <c r="B17" s="553">
        <v>-9788</v>
      </c>
      <c r="C17" s="553">
        <v>-7365</v>
      </c>
      <c r="D17" s="553">
        <v>-1257</v>
      </c>
      <c r="E17" s="553">
        <v>302041</v>
      </c>
      <c r="F17" s="553">
        <v>-114449</v>
      </c>
      <c r="G17" s="426">
        <v>0</v>
      </c>
    </row>
    <row r="18" spans="1:7">
      <c r="A18" s="425" t="s">
        <v>625</v>
      </c>
      <c r="B18" s="553">
        <v>-2679</v>
      </c>
      <c r="C18" s="553">
        <v>-9706</v>
      </c>
      <c r="D18" s="553">
        <v>-14338</v>
      </c>
      <c r="E18" s="553">
        <v>2185</v>
      </c>
      <c r="F18" s="553" t="s">
        <v>621</v>
      </c>
      <c r="G18" s="424">
        <v>10549.4</v>
      </c>
    </row>
    <row r="19" spans="1:7">
      <c r="A19" s="425" t="s">
        <v>634</v>
      </c>
      <c r="B19" s="553">
        <v>-227</v>
      </c>
      <c r="C19" s="553">
        <v>-1552</v>
      </c>
      <c r="D19" s="553">
        <v>-1425</v>
      </c>
      <c r="E19" s="554">
        <v>243</v>
      </c>
      <c r="F19" s="554" t="s">
        <v>621</v>
      </c>
      <c r="G19" s="424">
        <v>1280.8</v>
      </c>
    </row>
    <row r="20" spans="1:7">
      <c r="A20" s="425" t="s">
        <v>633</v>
      </c>
      <c r="B20" s="553">
        <v>784</v>
      </c>
      <c r="C20" s="553">
        <v>1367</v>
      </c>
      <c r="D20" s="553">
        <v>2123</v>
      </c>
      <c r="E20" s="553">
        <v>1116</v>
      </c>
      <c r="F20" s="553" t="s">
        <v>621</v>
      </c>
      <c r="G20" s="426">
        <v>0</v>
      </c>
    </row>
    <row r="21" spans="1:7">
      <c r="A21" s="425" t="s">
        <v>632</v>
      </c>
      <c r="B21" s="554" t="s">
        <v>621</v>
      </c>
      <c r="C21" s="554" t="s">
        <v>622</v>
      </c>
      <c r="D21" s="553">
        <v>-5854</v>
      </c>
      <c r="E21" s="553">
        <v>4704</v>
      </c>
      <c r="F21" s="553">
        <v>8046</v>
      </c>
      <c r="G21" s="424">
        <v>881.8</v>
      </c>
    </row>
    <row r="22" spans="1:7">
      <c r="A22" s="425" t="s">
        <v>631</v>
      </c>
      <c r="B22" s="554">
        <v>1866</v>
      </c>
      <c r="C22" s="554">
        <v>254</v>
      </c>
      <c r="D22" s="553">
        <v>1212</v>
      </c>
      <c r="E22" s="553">
        <v>-2258</v>
      </c>
      <c r="F22" s="553">
        <v>1949</v>
      </c>
      <c r="G22" s="424">
        <v>986.69999999999982</v>
      </c>
    </row>
    <row r="23" spans="1:7">
      <c r="A23" s="425" t="s">
        <v>585</v>
      </c>
      <c r="B23" s="554">
        <v>1185</v>
      </c>
      <c r="C23" s="554">
        <v>-887</v>
      </c>
      <c r="D23" s="554">
        <v>-62</v>
      </c>
      <c r="E23" s="554">
        <v>937</v>
      </c>
      <c r="F23" s="554">
        <v>2425</v>
      </c>
      <c r="G23" s="424">
        <v>5785.6</v>
      </c>
    </row>
    <row r="24" spans="1:7">
      <c r="A24" s="425" t="s">
        <v>630</v>
      </c>
      <c r="B24" s="553">
        <v>-5595</v>
      </c>
      <c r="C24" s="553">
        <v>-5669</v>
      </c>
      <c r="D24" s="553">
        <v>-6551</v>
      </c>
      <c r="E24" s="553">
        <v>-1336</v>
      </c>
      <c r="F24" s="553" t="s">
        <v>621</v>
      </c>
      <c r="G24" s="426">
        <v>0</v>
      </c>
    </row>
    <row r="25" spans="1:7">
      <c r="A25" s="425" t="s">
        <v>584</v>
      </c>
      <c r="B25" s="553">
        <v>-4300</v>
      </c>
      <c r="C25" s="553">
        <v>-4293</v>
      </c>
      <c r="D25" s="553">
        <v>-4344</v>
      </c>
      <c r="E25" s="554">
        <v>-881</v>
      </c>
      <c r="F25" s="554" t="s">
        <v>621</v>
      </c>
      <c r="G25" s="426">
        <v>0</v>
      </c>
    </row>
    <row r="26" spans="1:7">
      <c r="A26" s="425" t="s">
        <v>629</v>
      </c>
      <c r="B26" s="554" t="s">
        <v>621</v>
      </c>
      <c r="C26" s="554" t="s">
        <v>622</v>
      </c>
      <c r="D26" s="554" t="s">
        <v>621</v>
      </c>
      <c r="E26" s="554" t="s">
        <v>621</v>
      </c>
      <c r="F26" s="554">
        <v>221011</v>
      </c>
      <c r="G26" s="424">
        <v>101488.5</v>
      </c>
    </row>
    <row r="27" spans="1:7">
      <c r="A27" s="425" t="s">
        <v>628</v>
      </c>
      <c r="B27" s="553">
        <v>435465</v>
      </c>
      <c r="C27" s="553">
        <v>-246759</v>
      </c>
      <c r="D27" s="553">
        <v>-211529</v>
      </c>
      <c r="E27" s="553">
        <v>-86692</v>
      </c>
      <c r="F27" s="553">
        <v>3986</v>
      </c>
      <c r="G27" s="430">
        <f>G6-SUM(G7:G26)</f>
        <v>-85430.099999999919</v>
      </c>
    </row>
    <row r="28" spans="1:7">
      <c r="A28" s="425"/>
      <c r="B28" s="555"/>
      <c r="C28" s="555"/>
      <c r="D28" s="555"/>
      <c r="E28" s="555"/>
      <c r="F28" s="555"/>
      <c r="G28" s="429"/>
    </row>
    <row r="29" spans="1:7">
      <c r="A29" s="428" t="s">
        <v>627</v>
      </c>
      <c r="B29" s="556">
        <v>4480</v>
      </c>
      <c r="C29" s="556">
        <v>6773</v>
      </c>
      <c r="D29" s="556">
        <v>3875</v>
      </c>
      <c r="E29" s="556">
        <v>3463</v>
      </c>
      <c r="F29" s="556">
        <v>18414</v>
      </c>
      <c r="G29" s="427">
        <v>8459</v>
      </c>
    </row>
    <row r="30" spans="1:7">
      <c r="A30" s="425" t="s">
        <v>611</v>
      </c>
      <c r="B30" s="553">
        <v>3</v>
      </c>
      <c r="C30" s="553">
        <v>2277</v>
      </c>
      <c r="D30" s="553">
        <v>1180</v>
      </c>
      <c r="E30" s="554">
        <v>258</v>
      </c>
      <c r="F30" s="554">
        <v>984</v>
      </c>
      <c r="G30" s="424">
        <v>691</v>
      </c>
    </row>
    <row r="31" spans="1:7">
      <c r="A31" s="425" t="s">
        <v>626</v>
      </c>
      <c r="B31" s="554" t="s">
        <v>621</v>
      </c>
      <c r="C31" s="554" t="s">
        <v>622</v>
      </c>
      <c r="D31" s="554" t="s">
        <v>621</v>
      </c>
      <c r="E31" s="554">
        <v>529</v>
      </c>
      <c r="F31" s="554">
        <v>1444</v>
      </c>
      <c r="G31" s="424">
        <v>1385</v>
      </c>
    </row>
    <row r="32" spans="1:7">
      <c r="A32" s="425" t="s">
        <v>625</v>
      </c>
      <c r="B32" s="553">
        <v>1666</v>
      </c>
      <c r="C32" s="553">
        <v>1651</v>
      </c>
      <c r="D32" s="554" t="s">
        <v>621</v>
      </c>
      <c r="E32" s="554" t="s">
        <v>621</v>
      </c>
      <c r="F32" s="554">
        <v>12812</v>
      </c>
      <c r="G32" s="424">
        <v>601</v>
      </c>
    </row>
    <row r="33" spans="1:7">
      <c r="A33" s="425" t="s">
        <v>624</v>
      </c>
      <c r="B33" s="553">
        <v>321</v>
      </c>
      <c r="C33" s="553">
        <v>2087</v>
      </c>
      <c r="D33" s="554">
        <v>841</v>
      </c>
      <c r="E33" s="554" t="s">
        <v>621</v>
      </c>
      <c r="F33" s="554" t="s">
        <v>621</v>
      </c>
      <c r="G33" s="426">
        <v>0</v>
      </c>
    </row>
    <row r="34" spans="1:7">
      <c r="A34" s="425" t="s">
        <v>623</v>
      </c>
      <c r="B34" s="554">
        <v>1946</v>
      </c>
      <c r="C34" s="554" t="s">
        <v>622</v>
      </c>
      <c r="D34" s="554" t="s">
        <v>621</v>
      </c>
      <c r="E34" s="554" t="s">
        <v>621</v>
      </c>
      <c r="F34" s="554" t="s">
        <v>621</v>
      </c>
      <c r="G34" s="426">
        <v>0</v>
      </c>
    </row>
    <row r="35" spans="1:7">
      <c r="A35" s="425" t="s">
        <v>67</v>
      </c>
      <c r="B35" s="554">
        <v>544</v>
      </c>
      <c r="C35" s="554">
        <v>758</v>
      </c>
      <c r="D35" s="553">
        <v>1854</v>
      </c>
      <c r="E35" s="553">
        <v>2676</v>
      </c>
      <c r="F35" s="553">
        <v>3174</v>
      </c>
      <c r="G35" s="424">
        <f>G29-SUM(G30:G34)</f>
        <v>5782</v>
      </c>
    </row>
    <row r="36" spans="1:7">
      <c r="A36" s="654" t="s">
        <v>138</v>
      </c>
      <c r="B36" s="655">
        <v>508947</v>
      </c>
      <c r="C36" s="655">
        <v>-135199</v>
      </c>
      <c r="D36" s="655">
        <v>-3443</v>
      </c>
      <c r="E36" s="655">
        <v>409127</v>
      </c>
      <c r="F36" s="655">
        <v>487696</v>
      </c>
      <c r="G36" s="656">
        <f>G29+G6</f>
        <v>297107.30000000005</v>
      </c>
    </row>
    <row r="37" spans="1:7">
      <c r="A37" s="787"/>
      <c r="C37" s="781" t="s">
        <v>651</v>
      </c>
      <c r="D37" s="781"/>
      <c r="E37" s="781"/>
      <c r="F37" s="781"/>
      <c r="G37" s="781"/>
    </row>
    <row r="38" spans="1:7">
      <c r="A38" s="787"/>
      <c r="D38" s="414"/>
      <c r="E38" s="423" t="s">
        <v>668</v>
      </c>
      <c r="F38" s="414"/>
      <c r="G38" s="414"/>
    </row>
    <row r="39" spans="1:7" ht="81.75" customHeight="1">
      <c r="A39" s="768" t="s">
        <v>733</v>
      </c>
      <c r="B39" s="768"/>
      <c r="C39" s="768"/>
      <c r="D39" s="768"/>
      <c r="E39" s="768"/>
      <c r="F39" s="768"/>
      <c r="G39" s="768"/>
    </row>
    <row r="40" spans="1:7">
      <c r="A40" s="786" t="s">
        <v>620</v>
      </c>
      <c r="B40" s="786"/>
      <c r="C40" s="786"/>
      <c r="D40" s="786"/>
      <c r="E40" s="786"/>
      <c r="F40" s="786"/>
      <c r="G40" s="786"/>
    </row>
    <row r="41" spans="1:7">
      <c r="A41" s="786" t="s">
        <v>39</v>
      </c>
      <c r="B41" s="786"/>
      <c r="C41" s="786"/>
      <c r="D41" s="786"/>
      <c r="E41" s="786"/>
      <c r="F41" s="786"/>
      <c r="G41" s="786"/>
    </row>
    <row r="42" spans="1:7" ht="29.25" customHeight="1">
      <c r="A42" s="786" t="s">
        <v>619</v>
      </c>
      <c r="B42" s="786"/>
      <c r="C42" s="786"/>
      <c r="D42" s="786"/>
      <c r="E42" s="786"/>
      <c r="F42" s="786"/>
      <c r="G42" s="786"/>
    </row>
    <row r="43" spans="1:7">
      <c r="A43" s="786" t="s">
        <v>618</v>
      </c>
      <c r="B43" s="786"/>
      <c r="C43" s="786"/>
      <c r="D43" s="786"/>
      <c r="E43" s="786"/>
      <c r="F43" s="786"/>
      <c r="G43" s="786"/>
    </row>
    <row r="44" spans="1:7" ht="27.75" customHeight="1">
      <c r="A44" s="786" t="s">
        <v>617</v>
      </c>
      <c r="B44" s="786"/>
      <c r="C44" s="786"/>
      <c r="D44" s="786"/>
      <c r="E44" s="786"/>
      <c r="F44" s="786"/>
      <c r="G44" s="786"/>
    </row>
    <row r="45" spans="1:7">
      <c r="A45" s="786" t="s">
        <v>665</v>
      </c>
      <c r="B45" s="786"/>
      <c r="C45" s="786"/>
      <c r="D45" s="786"/>
      <c r="E45" s="786"/>
      <c r="F45" s="786"/>
      <c r="G45" s="786"/>
    </row>
    <row r="46" spans="1:7" ht="18" customHeight="1">
      <c r="A46" s="786" t="s">
        <v>666</v>
      </c>
      <c r="B46" s="786"/>
      <c r="C46" s="786"/>
      <c r="D46" s="786"/>
      <c r="E46" s="786"/>
      <c r="F46" s="786"/>
      <c r="G46" s="786"/>
    </row>
    <row r="47" spans="1:7">
      <c r="A47" s="788"/>
      <c r="B47" s="788"/>
      <c r="C47" s="788"/>
      <c r="D47" s="788"/>
      <c r="E47" s="788"/>
      <c r="F47" s="788"/>
      <c r="G47" s="788"/>
    </row>
    <row r="48" spans="1:7">
      <c r="A48" s="788"/>
      <c r="B48" s="788"/>
      <c r="C48" s="788"/>
      <c r="D48" s="788"/>
      <c r="E48" s="788"/>
      <c r="F48" s="788"/>
      <c r="G48" s="788"/>
    </row>
    <row r="49" spans="1:7">
      <c r="A49" s="788"/>
      <c r="B49" s="788"/>
      <c r="C49" s="788"/>
      <c r="D49" s="788"/>
      <c r="E49" s="788"/>
      <c r="F49" s="788"/>
      <c r="G49" s="788"/>
    </row>
    <row r="50" spans="1:7">
      <c r="A50" s="789"/>
      <c r="B50" s="789"/>
      <c r="C50" s="789"/>
      <c r="D50" s="789"/>
      <c r="E50" s="789"/>
      <c r="F50" s="789"/>
      <c r="G50" s="789"/>
    </row>
    <row r="51" spans="1:7">
      <c r="A51" s="776"/>
      <c r="B51" s="776"/>
      <c r="C51" s="776"/>
      <c r="D51" s="776"/>
      <c r="E51" s="776"/>
      <c r="F51" s="776"/>
      <c r="G51" s="776"/>
    </row>
    <row r="52" spans="1:7">
      <c r="A52" s="776"/>
      <c r="B52" s="776"/>
      <c r="C52" s="776"/>
      <c r="D52" s="776"/>
      <c r="E52" s="776"/>
      <c r="F52" s="776"/>
      <c r="G52" s="776"/>
    </row>
  </sheetData>
  <mergeCells count="17">
    <mergeCell ref="A49:G49"/>
    <mergeCell ref="A50:G50"/>
    <mergeCell ref="A51:G51"/>
    <mergeCell ref="A52:G52"/>
    <mergeCell ref="A47:G47"/>
    <mergeCell ref="A48:G48"/>
    <mergeCell ref="A3:G3"/>
    <mergeCell ref="A43:G43"/>
    <mergeCell ref="A44:G44"/>
    <mergeCell ref="A45:G45"/>
    <mergeCell ref="A46:G46"/>
    <mergeCell ref="A37:A38"/>
    <mergeCell ref="C37:G37"/>
    <mergeCell ref="A40:G40"/>
    <mergeCell ref="A41:G41"/>
    <mergeCell ref="A42:G42"/>
    <mergeCell ref="A39:G39"/>
  </mergeCells>
  <conditionalFormatting sqref="A1:B2">
    <cfRule type="cellIs" dxfId="25" priority="1" operator="equal">
      <formula>0</formula>
    </cfRule>
  </conditionalFormatting>
  <hyperlinks>
    <hyperlink ref="G2" location="පටුන!A1" display="පටුන වෙත" xr:uid="{5B019A8E-FE8A-4089-812F-BB5904200BB1}"/>
  </hyperlinks>
  <pageMargins left="0.7" right="0.7" top="0.75" bottom="0.75" header="0.3" footer="0.3"/>
  <pageSetup scale="72" fitToHeight="0" orientation="portrait" r:id="rId1"/>
  <headerFooter>
    <oddHeader>&amp;L&amp;"Calibri"&amp;10&amp;K000000 [Limited Sharing]&amp;1#_x000D_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36924-735A-48CF-873E-4F46D7993C26}">
  <sheetPr>
    <pageSetUpPr fitToPage="1"/>
  </sheetPr>
  <dimension ref="A1:L523"/>
  <sheetViews>
    <sheetView zoomScaleNormal="100" zoomScaleSheetLayoutView="100" workbookViewId="0">
      <selection activeCell="I32" sqref="I32"/>
    </sheetView>
  </sheetViews>
  <sheetFormatPr defaultColWidth="9.140625" defaultRowHeight="12.75"/>
  <cols>
    <col min="1" max="1" width="75.5703125" style="316" customWidth="1"/>
    <col min="2" max="2" width="12.5703125" style="316" customWidth="1"/>
    <col min="3" max="3" width="11.5703125" style="339" customWidth="1"/>
    <col min="4" max="4" width="11.7109375" style="339" customWidth="1"/>
    <col min="5" max="5" width="11.85546875" style="339" customWidth="1"/>
    <col min="6" max="6" width="11.7109375" style="339" customWidth="1"/>
    <col min="7" max="7" width="10" style="316" bestFit="1" customWidth="1"/>
    <col min="8" max="16384" width="9.140625" style="316"/>
  </cols>
  <sheetData>
    <row r="1" spans="1:7">
      <c r="A1" s="342" t="s">
        <v>408</v>
      </c>
      <c r="B1" s="342"/>
      <c r="E1" s="340"/>
      <c r="F1" s="361" t="s">
        <v>707</v>
      </c>
    </row>
    <row r="2" spans="1:7" ht="15">
      <c r="A2" s="342"/>
      <c r="B2" s="342"/>
      <c r="E2" s="340"/>
      <c r="F2" s="337" t="s">
        <v>407</v>
      </c>
    </row>
    <row r="3" spans="1:7" ht="19.5" customHeight="1">
      <c r="A3" s="770" t="s">
        <v>465</v>
      </c>
      <c r="B3" s="770"/>
      <c r="C3" s="770"/>
      <c r="D3" s="770"/>
      <c r="E3" s="770"/>
      <c r="F3" s="770"/>
    </row>
    <row r="4" spans="1:7">
      <c r="F4" s="339" t="s">
        <v>28</v>
      </c>
    </row>
    <row r="5" spans="1:7">
      <c r="A5" s="659" t="s">
        <v>40</v>
      </c>
      <c r="B5" s="659">
        <v>2019</v>
      </c>
      <c r="C5" s="659">
        <v>2020</v>
      </c>
      <c r="D5" s="659">
        <v>2021</v>
      </c>
      <c r="E5" s="659">
        <v>2022</v>
      </c>
      <c r="F5" s="659" t="s">
        <v>464</v>
      </c>
    </row>
    <row r="6" spans="1:7">
      <c r="A6" s="360" t="s">
        <v>463</v>
      </c>
      <c r="B6" s="279">
        <v>13031543.025028039</v>
      </c>
      <c r="C6" s="279">
        <v>15117246.97649939</v>
      </c>
      <c r="D6" s="279">
        <v>17614181.08284007</v>
      </c>
      <c r="E6" s="340">
        <v>27492030.802700199</v>
      </c>
      <c r="F6" s="438">
        <v>28695948.557840049</v>
      </c>
      <c r="G6" s="359"/>
    </row>
    <row r="7" spans="1:7" s="342" customFormat="1" ht="18" customHeight="1">
      <c r="A7" s="357" t="s">
        <v>448</v>
      </c>
      <c r="B7" s="358">
        <v>345452.55674799997</v>
      </c>
      <c r="C7" s="358">
        <v>323510.27436600003</v>
      </c>
      <c r="D7" s="358">
        <v>311190.63755699998</v>
      </c>
      <c r="E7" s="433"/>
      <c r="F7" s="432"/>
      <c r="G7" s="316"/>
    </row>
    <row r="8" spans="1:7" ht="13.5">
      <c r="A8" s="356" t="s">
        <v>461</v>
      </c>
      <c r="B8" s="260">
        <v>22316.865207999999</v>
      </c>
      <c r="C8" s="260">
        <v>22188.728443</v>
      </c>
      <c r="D8" s="260">
        <v>21832.699022000001</v>
      </c>
      <c r="E8" s="433"/>
      <c r="F8" s="432"/>
    </row>
    <row r="9" spans="1:7" ht="13.5">
      <c r="A9" s="356" t="s">
        <v>459</v>
      </c>
      <c r="B9" s="260">
        <v>150418.44163000002</v>
      </c>
      <c r="C9" s="260">
        <v>136719.62024399999</v>
      </c>
      <c r="D9" s="260">
        <v>128025.857007</v>
      </c>
      <c r="E9" s="433"/>
      <c r="F9" s="432"/>
    </row>
    <row r="10" spans="1:7" ht="13.5">
      <c r="A10" s="356" t="s">
        <v>462</v>
      </c>
      <c r="B10" s="292">
        <v>172717.24990999998</v>
      </c>
      <c r="C10" s="292">
        <v>164601.92567900004</v>
      </c>
      <c r="D10" s="292">
        <v>161332.08152800001</v>
      </c>
      <c r="E10" s="433"/>
      <c r="F10" s="432"/>
    </row>
    <row r="11" spans="1:7">
      <c r="A11" s="357" t="s">
        <v>447</v>
      </c>
      <c r="B11" s="279">
        <v>778305.34701879998</v>
      </c>
      <c r="C11" s="279">
        <v>986390.73326413881</v>
      </c>
      <c r="D11" s="279">
        <v>1506742.7954641066</v>
      </c>
      <c r="E11" s="340">
        <v>1180700.6869928199</v>
      </c>
      <c r="F11" s="279">
        <v>1931317.1141559999</v>
      </c>
    </row>
    <row r="12" spans="1:7" ht="13.5">
      <c r="A12" s="356" t="s">
        <v>461</v>
      </c>
      <c r="B12" s="292">
        <v>16531.548699999999</v>
      </c>
      <c r="C12" s="292">
        <v>34801.303599999999</v>
      </c>
      <c r="D12" s="292">
        <v>115332.08560000001</v>
      </c>
      <c r="E12" s="339">
        <v>59756.358035000005</v>
      </c>
      <c r="F12" s="292">
        <v>51117.376839999997</v>
      </c>
    </row>
    <row r="13" spans="1:7" ht="13.5">
      <c r="A13" s="356" t="s">
        <v>460</v>
      </c>
      <c r="B13" s="260" t="s">
        <v>184</v>
      </c>
      <c r="C13" s="260" t="s">
        <v>184</v>
      </c>
      <c r="D13" s="260">
        <v>36539.856</v>
      </c>
      <c r="E13" s="339">
        <v>66889.224000000002</v>
      </c>
      <c r="F13" s="292">
        <v>52604.543999999994</v>
      </c>
    </row>
    <row r="14" spans="1:7" ht="13.5">
      <c r="A14" s="356" t="s">
        <v>32</v>
      </c>
      <c r="B14" s="255" t="s">
        <v>184</v>
      </c>
      <c r="C14" s="255" t="s">
        <v>184</v>
      </c>
      <c r="D14" s="255" t="s">
        <v>184</v>
      </c>
      <c r="E14" s="434" t="s">
        <v>184</v>
      </c>
      <c r="F14" s="292">
        <v>805977.23311199993</v>
      </c>
    </row>
    <row r="15" spans="1:7" ht="13.5">
      <c r="A15" s="356" t="s">
        <v>459</v>
      </c>
      <c r="B15" s="292">
        <v>25212.357599999999</v>
      </c>
      <c r="C15" s="292">
        <v>70559.327400000009</v>
      </c>
      <c r="D15" s="292">
        <v>89310.560696</v>
      </c>
      <c r="E15" s="339">
        <v>139593.42132220711</v>
      </c>
      <c r="F15" s="292">
        <v>134664.41705600001</v>
      </c>
    </row>
    <row r="16" spans="1:7" ht="13.5">
      <c r="A16" s="356" t="s">
        <v>458</v>
      </c>
      <c r="B16" s="292">
        <v>297220.09590000001</v>
      </c>
      <c r="C16" s="292">
        <v>345500.3799</v>
      </c>
      <c r="D16" s="292">
        <v>561267.41310000001</v>
      </c>
      <c r="E16" s="339">
        <v>100969.2037256</v>
      </c>
      <c r="F16" s="292">
        <v>102416.60243200001</v>
      </c>
    </row>
    <row r="17" spans="1:12" ht="13.5">
      <c r="A17" s="356" t="s">
        <v>457</v>
      </c>
      <c r="B17" s="260">
        <v>12613.104000000001</v>
      </c>
      <c r="C17" s="260">
        <v>12504.797999999999</v>
      </c>
      <c r="D17" s="260">
        <v>12263.181672000001</v>
      </c>
      <c r="E17" s="339">
        <v>19959.001228000001</v>
      </c>
      <c r="F17" s="292">
        <v>16764.410616000001</v>
      </c>
    </row>
    <row r="18" spans="1:12" ht="13.5">
      <c r="A18" s="356" t="s">
        <v>456</v>
      </c>
      <c r="B18" s="260">
        <v>35310.980499999998</v>
      </c>
      <c r="C18" s="260">
        <v>35561.788831710001</v>
      </c>
      <c r="D18" s="260">
        <v>35737.724231709995</v>
      </c>
      <c r="E18" s="339">
        <v>35669.554231710004</v>
      </c>
      <c r="F18" s="292">
        <v>33515.31</v>
      </c>
    </row>
    <row r="19" spans="1:12" ht="13.5">
      <c r="A19" s="356" t="s">
        <v>455</v>
      </c>
      <c r="B19" s="260">
        <v>5397.7</v>
      </c>
      <c r="C19" s="260">
        <v>9692.2999999999993</v>
      </c>
      <c r="D19" s="260">
        <v>13899.3</v>
      </c>
      <c r="E19" s="339">
        <v>2080.2800000000002</v>
      </c>
      <c r="F19" s="292">
        <v>15969.27</v>
      </c>
    </row>
    <row r="20" spans="1:12" ht="13.5">
      <c r="A20" s="356" t="s">
        <v>298</v>
      </c>
      <c r="B20" s="292">
        <v>102338.991395</v>
      </c>
      <c r="C20" s="292">
        <v>138179.85850150001</v>
      </c>
      <c r="D20" s="292">
        <v>200851.13164233</v>
      </c>
      <c r="E20" s="339">
        <v>291526</v>
      </c>
      <c r="F20" s="292">
        <v>272197.08391600003</v>
      </c>
    </row>
    <row r="21" spans="1:12" ht="13.5">
      <c r="A21" s="356" t="s">
        <v>454</v>
      </c>
      <c r="B21" s="292">
        <v>11419.66</v>
      </c>
      <c r="C21" s="292">
        <v>2023.1770000000001</v>
      </c>
      <c r="D21" s="292">
        <v>1313.31</v>
      </c>
      <c r="E21" s="339">
        <v>759.08</v>
      </c>
      <c r="F21" s="292">
        <v>1128.6600000000001</v>
      </c>
    </row>
    <row r="22" spans="1:12" ht="13.5">
      <c r="A22" s="356" t="s">
        <v>453</v>
      </c>
      <c r="B22" s="260">
        <v>206562.94134400005</v>
      </c>
      <c r="C22" s="260">
        <v>262014.99160881</v>
      </c>
      <c r="D22" s="260">
        <v>349894.74719958508</v>
      </c>
      <c r="E22" s="339">
        <v>341736.40311397007</v>
      </c>
      <c r="F22" s="292">
        <v>333441.59406399995</v>
      </c>
    </row>
    <row r="23" spans="1:12" ht="13.5">
      <c r="A23" s="356" t="s">
        <v>452</v>
      </c>
      <c r="B23" s="260">
        <v>32082.75</v>
      </c>
      <c r="C23" s="260">
        <v>43529.716408209999</v>
      </c>
      <c r="D23" s="260">
        <v>60335.753576210001</v>
      </c>
      <c r="E23" s="339">
        <v>72598.258583999996</v>
      </c>
      <c r="F23" s="292">
        <v>70083.809232</v>
      </c>
    </row>
    <row r="24" spans="1:12" ht="13.5">
      <c r="A24" s="356" t="s">
        <v>451</v>
      </c>
      <c r="B24" s="355">
        <v>33615.217579799937</v>
      </c>
      <c r="C24" s="355">
        <v>32023.092013908783</v>
      </c>
      <c r="D24" s="355">
        <v>29997.731746270994</v>
      </c>
      <c r="E24" s="435">
        <v>49163.902752332855</v>
      </c>
      <c r="F24" s="292">
        <f>F11-SUM(F12:F23)</f>
        <v>41436.802887999685</v>
      </c>
    </row>
    <row r="25" spans="1:12">
      <c r="A25" s="657" t="s">
        <v>446</v>
      </c>
      <c r="B25" s="233">
        <v>14155300.928794838</v>
      </c>
      <c r="C25" s="233">
        <v>16427147.984129529</v>
      </c>
      <c r="D25" s="233">
        <v>19432115</v>
      </c>
      <c r="E25" s="436">
        <v>28672731.48969302</v>
      </c>
      <c r="F25" s="437">
        <f>F6+F11</f>
        <v>30627265.67199605</v>
      </c>
      <c r="G25" s="354"/>
      <c r="I25" s="351"/>
      <c r="J25" s="351"/>
      <c r="K25" s="351"/>
      <c r="L25" s="351"/>
    </row>
    <row r="26" spans="1:12">
      <c r="A26" s="793" t="s">
        <v>450</v>
      </c>
      <c r="B26" s="794"/>
      <c r="C26" s="794"/>
      <c r="D26" s="794"/>
      <c r="E26" s="794"/>
      <c r="F26" s="795"/>
      <c r="I26" s="351"/>
      <c r="J26" s="351"/>
      <c r="K26" s="351"/>
      <c r="L26" s="351"/>
    </row>
    <row r="27" spans="1:12">
      <c r="A27" s="658" t="s">
        <v>449</v>
      </c>
      <c r="B27" s="353">
        <v>81.902853528323405</v>
      </c>
      <c r="C27" s="353">
        <v>96.618958016523081</v>
      </c>
      <c r="D27" s="353">
        <v>100.01028138088235</v>
      </c>
      <c r="E27" s="352">
        <v>114.24945418669064</v>
      </c>
      <c r="F27" s="439">
        <v>104.65409778292536</v>
      </c>
      <c r="I27" s="351"/>
      <c r="J27" s="351"/>
      <c r="K27" s="351"/>
      <c r="L27" s="351"/>
    </row>
    <row r="28" spans="1:12">
      <c r="A28" s="658" t="s">
        <v>448</v>
      </c>
      <c r="B28" s="353">
        <v>2.171158864454994</v>
      </c>
      <c r="C28" s="353">
        <v>2.0676533012574003</v>
      </c>
      <c r="D28" s="353">
        <v>1.7668867432849622</v>
      </c>
      <c r="E28" s="353">
        <v>0</v>
      </c>
      <c r="F28" s="353">
        <v>0</v>
      </c>
      <c r="I28" s="351"/>
      <c r="J28" s="351"/>
      <c r="K28" s="351"/>
      <c r="L28" s="351"/>
    </row>
    <row r="29" spans="1:12">
      <c r="A29" s="658" t="s">
        <v>447</v>
      </c>
      <c r="B29" s="353">
        <v>4.8916255515378264</v>
      </c>
      <c r="C29" s="353">
        <v>6.3043254498183918</v>
      </c>
      <c r="D29" s="353">
        <v>8.5550256002095129</v>
      </c>
      <c r="E29" s="352">
        <v>4.9066731298949717</v>
      </c>
      <c r="F29" s="353">
        <v>7.0435117245670478</v>
      </c>
      <c r="I29" s="351"/>
      <c r="J29" s="351"/>
      <c r="K29" s="351"/>
      <c r="L29" s="351"/>
    </row>
    <row r="30" spans="1:12">
      <c r="A30" s="614" t="s">
        <v>446</v>
      </c>
      <c r="B30" s="440">
        <v>88.965637944316228</v>
      </c>
      <c r="C30" s="440">
        <v>104.99093676759887</v>
      </c>
      <c r="D30" s="440">
        <v>110.33219372437684</v>
      </c>
      <c r="E30" s="441">
        <v>119.15612731658562</v>
      </c>
      <c r="F30" s="441">
        <v>111.69760950749239</v>
      </c>
      <c r="I30" s="351"/>
      <c r="J30" s="351"/>
      <c r="K30" s="351"/>
      <c r="L30" s="351"/>
    </row>
    <row r="31" spans="1:12" ht="15" customHeight="1">
      <c r="A31" s="796" t="s">
        <v>648</v>
      </c>
      <c r="B31" s="796"/>
      <c r="C31" s="796"/>
      <c r="D31" s="796"/>
      <c r="E31" s="796"/>
      <c r="F31" s="796"/>
    </row>
    <row r="32" spans="1:12">
      <c r="A32" s="796" t="s">
        <v>32</v>
      </c>
      <c r="B32" s="796"/>
      <c r="C32" s="796"/>
      <c r="D32" s="796"/>
      <c r="E32" s="796"/>
      <c r="F32" s="796"/>
    </row>
    <row r="33" spans="1:6" ht="89.25" customHeight="1">
      <c r="A33" s="797" t="s">
        <v>730</v>
      </c>
      <c r="B33" s="797"/>
      <c r="C33" s="797"/>
      <c r="D33" s="797"/>
      <c r="E33" s="797"/>
      <c r="F33" s="797"/>
    </row>
    <row r="34" spans="1:6" ht="15" customHeight="1">
      <c r="A34" s="323" t="s">
        <v>349</v>
      </c>
      <c r="B34" s="323"/>
      <c r="C34" s="350"/>
      <c r="D34" s="350"/>
      <c r="E34" s="350"/>
      <c r="F34" s="350"/>
    </row>
    <row r="35" spans="1:6" ht="28.5" customHeight="1">
      <c r="A35" s="767" t="s">
        <v>445</v>
      </c>
      <c r="B35" s="767"/>
      <c r="C35" s="767"/>
      <c r="D35" s="767"/>
      <c r="E35" s="767"/>
      <c r="F35" s="767"/>
    </row>
    <row r="36" spans="1:6" ht="27.75" customHeight="1">
      <c r="A36" s="790" t="s">
        <v>444</v>
      </c>
      <c r="B36" s="790"/>
      <c r="C36" s="790"/>
      <c r="D36" s="790"/>
      <c r="E36" s="790"/>
      <c r="F36" s="790"/>
    </row>
    <row r="37" spans="1:6" ht="15.75" customHeight="1">
      <c r="A37" s="771" t="s">
        <v>662</v>
      </c>
      <c r="B37" s="771"/>
      <c r="C37" s="771"/>
      <c r="D37" s="771"/>
      <c r="E37" s="771"/>
      <c r="F37" s="771"/>
    </row>
    <row r="38" spans="1:6" ht="27" customHeight="1">
      <c r="A38" s="767" t="s">
        <v>443</v>
      </c>
      <c r="B38" s="767"/>
      <c r="C38" s="771"/>
      <c r="D38" s="771"/>
      <c r="E38" s="771"/>
      <c r="F38" s="771"/>
    </row>
    <row r="39" spans="1:6" ht="13.5" customHeight="1">
      <c r="A39" s="771" t="s">
        <v>661</v>
      </c>
      <c r="B39" s="771"/>
      <c r="C39" s="771"/>
      <c r="D39" s="771"/>
      <c r="E39" s="771"/>
      <c r="F39" s="771"/>
    </row>
    <row r="40" spans="1:6">
      <c r="A40" s="349" t="s">
        <v>442</v>
      </c>
      <c r="B40" s="349"/>
      <c r="C40" s="347"/>
      <c r="D40" s="347"/>
      <c r="E40" s="347"/>
    </row>
    <row r="41" spans="1:6">
      <c r="A41" s="348"/>
      <c r="B41" s="348"/>
      <c r="C41" s="347"/>
      <c r="D41" s="347"/>
      <c r="E41" s="347"/>
    </row>
    <row r="42" spans="1:6">
      <c r="A42" s="348"/>
      <c r="B42" s="348"/>
      <c r="C42" s="347"/>
      <c r="D42" s="347"/>
      <c r="E42" s="347"/>
    </row>
    <row r="43" spans="1:6">
      <c r="A43" s="348"/>
      <c r="B43" s="348"/>
    </row>
    <row r="44" spans="1:6">
      <c r="A44" s="348"/>
      <c r="B44" s="348"/>
      <c r="C44" s="347"/>
      <c r="D44" s="347"/>
      <c r="E44" s="347"/>
    </row>
    <row r="45" spans="1:6">
      <c r="A45" s="343"/>
      <c r="B45" s="343"/>
      <c r="C45" s="347"/>
      <c r="D45" s="347"/>
      <c r="E45" s="347"/>
    </row>
    <row r="46" spans="1:6">
      <c r="A46" s="346"/>
      <c r="B46" s="346"/>
      <c r="C46" s="347"/>
      <c r="D46" s="347"/>
      <c r="E46" s="347"/>
    </row>
    <row r="47" spans="1:6">
      <c r="A47" s="346"/>
      <c r="B47" s="346"/>
      <c r="C47" s="347"/>
      <c r="D47" s="347"/>
      <c r="E47" s="347"/>
    </row>
    <row r="48" spans="1:6">
      <c r="A48" s="346"/>
      <c r="B48" s="346"/>
    </row>
    <row r="49" spans="1:5" ht="15.75" customHeight="1">
      <c r="A49" s="346"/>
      <c r="B49" s="346"/>
    </row>
    <row r="50" spans="1:5" s="339" customFormat="1">
      <c r="A50" s="346"/>
      <c r="B50" s="346"/>
      <c r="C50" s="347"/>
      <c r="D50" s="347"/>
      <c r="E50" s="347"/>
    </row>
    <row r="51" spans="1:5" s="339" customFormat="1">
      <c r="A51" s="346"/>
      <c r="B51" s="346"/>
      <c r="C51" s="347"/>
      <c r="D51" s="347"/>
      <c r="E51" s="347"/>
    </row>
    <row r="52" spans="1:5" s="339" customFormat="1">
      <c r="A52" s="346"/>
      <c r="B52" s="346"/>
      <c r="C52" s="347"/>
      <c r="D52" s="347"/>
      <c r="E52" s="347"/>
    </row>
    <row r="53" spans="1:5" s="339" customFormat="1">
      <c r="A53" s="346"/>
      <c r="B53" s="346"/>
      <c r="C53" s="347"/>
      <c r="D53" s="347"/>
      <c r="E53" s="347"/>
    </row>
    <row r="54" spans="1:5" s="339" customFormat="1" ht="13.9" customHeight="1">
      <c r="A54" s="343"/>
      <c r="B54" s="343"/>
    </row>
    <row r="55" spans="1:5" s="339" customFormat="1" ht="13.9" customHeight="1">
      <c r="A55" s="346"/>
      <c r="B55" s="346"/>
    </row>
    <row r="56" spans="1:5" s="339" customFormat="1" ht="13.9" customHeight="1">
      <c r="A56" s="346"/>
      <c r="B56" s="346"/>
    </row>
    <row r="57" spans="1:5" s="339" customFormat="1" ht="13.9" customHeight="1">
      <c r="A57" s="343"/>
      <c r="B57" s="343"/>
    </row>
    <row r="58" spans="1:5" s="339" customFormat="1">
      <c r="A58" s="342"/>
      <c r="B58" s="342"/>
      <c r="C58" s="340"/>
      <c r="D58" s="340"/>
      <c r="E58" s="340"/>
    </row>
    <row r="59" spans="1:5" s="339" customFormat="1">
      <c r="A59" s="345"/>
      <c r="B59" s="345"/>
    </row>
    <row r="60" spans="1:5" s="339" customFormat="1">
      <c r="A60" s="344"/>
      <c r="B60" s="344"/>
    </row>
    <row r="61" spans="1:5" s="339" customFormat="1">
      <c r="A61" s="344"/>
      <c r="B61" s="344"/>
    </row>
    <row r="62" spans="1:5" s="339" customFormat="1">
      <c r="A62" s="343"/>
      <c r="B62" s="343"/>
    </row>
    <row r="63" spans="1:5" s="339" customFormat="1">
      <c r="A63" s="343"/>
      <c r="B63" s="343"/>
    </row>
    <row r="64" spans="1:5" s="339" customFormat="1">
      <c r="A64" s="343"/>
      <c r="B64" s="343"/>
    </row>
    <row r="65" spans="1:6" s="339" customFormat="1">
      <c r="A65" s="345"/>
      <c r="B65" s="345"/>
    </row>
    <row r="66" spans="1:6">
      <c r="A66" s="344"/>
      <c r="B66" s="344"/>
    </row>
    <row r="67" spans="1:6">
      <c r="A67" s="344"/>
      <c r="B67" s="344"/>
    </row>
    <row r="68" spans="1:6">
      <c r="A68" s="344"/>
      <c r="B68" s="344"/>
    </row>
    <row r="69" spans="1:6">
      <c r="A69" s="343"/>
      <c r="B69" s="343"/>
    </row>
    <row r="70" spans="1:6">
      <c r="A70" s="343"/>
      <c r="B70" s="343"/>
    </row>
    <row r="71" spans="1:6">
      <c r="A71" s="343"/>
      <c r="B71" s="343"/>
    </row>
    <row r="72" spans="1:6">
      <c r="A72" s="343"/>
      <c r="B72" s="343"/>
    </row>
    <row r="73" spans="1:6">
      <c r="A73" s="343"/>
      <c r="B73" s="343"/>
    </row>
    <row r="74" spans="1:6">
      <c r="A74" s="343"/>
      <c r="B74" s="343"/>
    </row>
    <row r="75" spans="1:6" ht="15" customHeight="1">
      <c r="A75" s="342"/>
      <c r="B75" s="342"/>
      <c r="C75" s="340"/>
      <c r="D75" s="340"/>
      <c r="E75" s="340"/>
      <c r="F75" s="340"/>
    </row>
    <row r="76" spans="1:6" ht="15" customHeight="1">
      <c r="A76" s="341"/>
      <c r="B76" s="341"/>
      <c r="C76" s="340"/>
      <c r="D76" s="340"/>
      <c r="E76" s="340"/>
      <c r="F76" s="340"/>
    </row>
    <row r="77" spans="1:6" ht="15" customHeight="1">
      <c r="C77" s="319"/>
      <c r="D77" s="319"/>
      <c r="E77" s="319"/>
      <c r="F77" s="319"/>
    </row>
    <row r="78" spans="1:6" ht="15" customHeight="1">
      <c r="C78" s="319"/>
      <c r="D78" s="319"/>
      <c r="E78" s="319"/>
      <c r="F78" s="318"/>
    </row>
    <row r="79" spans="1:6" s="320" customFormat="1" ht="38.25" customHeight="1">
      <c r="A79" s="792"/>
      <c r="B79" s="792"/>
      <c r="C79" s="792"/>
      <c r="D79" s="792"/>
      <c r="E79" s="792"/>
      <c r="F79" s="792"/>
    </row>
    <row r="80" spans="1:6" s="320" customFormat="1"/>
    <row r="81" spans="1:6" s="320" customFormat="1"/>
    <row r="82" spans="1:6" s="320" customFormat="1" ht="59.25" customHeight="1">
      <c r="A82" s="792"/>
      <c r="B82" s="792"/>
      <c r="C82" s="792"/>
      <c r="D82" s="792"/>
      <c r="E82" s="792"/>
      <c r="F82" s="792"/>
    </row>
    <row r="83" spans="1:6" s="320" customFormat="1"/>
    <row r="84" spans="1:6" s="320" customFormat="1"/>
    <row r="85" spans="1:6" s="320" customFormat="1" ht="43.5" customHeight="1">
      <c r="A85" s="792"/>
      <c r="B85" s="792"/>
      <c r="C85" s="792"/>
      <c r="D85" s="792"/>
      <c r="E85" s="792"/>
      <c r="F85" s="792"/>
    </row>
    <row r="86" spans="1:6" s="320" customFormat="1" ht="38.25" customHeight="1">
      <c r="A86" s="792"/>
      <c r="B86" s="792"/>
      <c r="C86" s="792"/>
      <c r="D86" s="792"/>
      <c r="E86" s="792"/>
      <c r="F86" s="792"/>
    </row>
    <row r="87" spans="1:6" ht="18" customHeight="1">
      <c r="C87" s="316"/>
      <c r="D87" s="316"/>
      <c r="E87" s="316"/>
      <c r="F87" s="316"/>
    </row>
    <row r="88" spans="1:6" ht="29.25" customHeight="1">
      <c r="A88" s="791"/>
      <c r="B88" s="791"/>
      <c r="C88" s="791"/>
      <c r="D88" s="791"/>
      <c r="E88" s="791"/>
      <c r="F88" s="791"/>
    </row>
    <row r="89" spans="1:6" ht="29.25" customHeight="1">
      <c r="A89" s="791"/>
      <c r="B89" s="791"/>
      <c r="C89" s="791"/>
      <c r="D89" s="791"/>
      <c r="E89" s="791"/>
      <c r="F89" s="791"/>
    </row>
    <row r="90" spans="1:6" ht="27" customHeight="1">
      <c r="A90" s="791"/>
      <c r="B90" s="791"/>
      <c r="C90" s="791"/>
      <c r="D90" s="791"/>
      <c r="E90" s="791"/>
      <c r="F90" s="791"/>
    </row>
    <row r="91" spans="1:6">
      <c r="C91" s="316"/>
      <c r="D91" s="316"/>
      <c r="E91" s="316"/>
      <c r="F91" s="316"/>
    </row>
    <row r="92" spans="1:6">
      <c r="C92" s="316"/>
      <c r="D92" s="316"/>
      <c r="E92" s="316"/>
      <c r="F92" s="316"/>
    </row>
    <row r="93" spans="1:6">
      <c r="C93" s="316"/>
      <c r="D93" s="316"/>
      <c r="E93" s="316"/>
      <c r="F93" s="316"/>
    </row>
    <row r="94" spans="1:6">
      <c r="C94" s="316"/>
      <c r="D94" s="316"/>
      <c r="E94" s="316"/>
      <c r="F94" s="316"/>
    </row>
    <row r="95" spans="1:6">
      <c r="C95" s="316"/>
      <c r="D95" s="316"/>
      <c r="E95" s="316"/>
      <c r="F95" s="316"/>
    </row>
    <row r="96" spans="1:6">
      <c r="C96" s="316"/>
      <c r="D96" s="316"/>
      <c r="E96" s="316"/>
      <c r="F96" s="316"/>
    </row>
    <row r="97" spans="1:6">
      <c r="C97" s="316"/>
      <c r="D97" s="316"/>
      <c r="E97" s="316"/>
      <c r="F97" s="316"/>
    </row>
    <row r="98" spans="1:6" ht="29.25" customHeight="1">
      <c r="A98" s="791"/>
      <c r="B98" s="791"/>
      <c r="C98" s="791"/>
      <c r="D98" s="791"/>
      <c r="E98" s="791"/>
      <c r="F98" s="791"/>
    </row>
    <row r="99" spans="1:6">
      <c r="A99" s="791"/>
      <c r="B99" s="791"/>
      <c r="C99" s="791"/>
      <c r="D99" s="791"/>
      <c r="E99" s="791"/>
      <c r="F99" s="791"/>
    </row>
    <row r="100" spans="1:6">
      <c r="A100" s="791"/>
      <c r="B100" s="791"/>
      <c r="C100" s="791"/>
      <c r="D100" s="791"/>
      <c r="E100" s="791"/>
      <c r="F100" s="791"/>
    </row>
    <row r="101" spans="1:6">
      <c r="A101" s="791"/>
      <c r="B101" s="791"/>
      <c r="C101" s="791"/>
      <c r="D101" s="791"/>
      <c r="E101" s="791"/>
      <c r="F101" s="791"/>
    </row>
    <row r="102" spans="1:6">
      <c r="A102" s="791"/>
      <c r="B102" s="791"/>
      <c r="C102" s="791"/>
      <c r="D102" s="791"/>
      <c r="E102" s="791"/>
      <c r="F102" s="791"/>
    </row>
    <row r="103" spans="1:6">
      <c r="C103" s="316"/>
      <c r="D103" s="316"/>
      <c r="E103" s="316"/>
      <c r="F103" s="316"/>
    </row>
    <row r="104" spans="1:6" ht="33.75" customHeight="1">
      <c r="A104" s="791"/>
      <c r="B104" s="791"/>
      <c r="C104" s="791"/>
      <c r="D104" s="791"/>
      <c r="E104" s="791"/>
      <c r="F104" s="791"/>
    </row>
    <row r="105" spans="1:6">
      <c r="C105" s="316"/>
      <c r="D105" s="316"/>
      <c r="E105" s="316"/>
      <c r="F105" s="316"/>
    </row>
    <row r="106" spans="1:6">
      <c r="C106" s="316"/>
      <c r="D106" s="316"/>
      <c r="E106" s="316"/>
      <c r="F106" s="316"/>
    </row>
    <row r="113" s="316" customFormat="1"/>
    <row r="114" s="316" customFormat="1"/>
    <row r="115" s="316" customFormat="1"/>
    <row r="116" s="316" customFormat="1"/>
    <row r="117" s="316" customFormat="1"/>
    <row r="118" s="316" customFormat="1"/>
    <row r="119" s="316" customFormat="1"/>
    <row r="120" s="316" customFormat="1"/>
    <row r="121" s="316" customFormat="1"/>
    <row r="122" s="316" customFormat="1"/>
    <row r="123" s="316" customFormat="1"/>
    <row r="124" s="316" customFormat="1"/>
    <row r="125" s="316" customFormat="1"/>
    <row r="126" s="316" customFormat="1"/>
    <row r="127" s="316" customFormat="1"/>
    <row r="128" s="316" customFormat="1"/>
    <row r="129" s="316" customFormat="1"/>
    <row r="130" s="316" customFormat="1"/>
    <row r="131" s="316" customFormat="1"/>
    <row r="132" s="316" customFormat="1"/>
    <row r="133" s="316" customFormat="1"/>
    <row r="134" s="316" customFormat="1"/>
    <row r="135" s="316" customFormat="1"/>
    <row r="136" s="316" customFormat="1"/>
    <row r="137" s="316" customFormat="1"/>
    <row r="138" s="316" customFormat="1"/>
    <row r="139" s="316" customFormat="1"/>
    <row r="140" s="316" customFormat="1"/>
    <row r="141" s="316" customFormat="1"/>
    <row r="142" s="316" customFormat="1"/>
    <row r="143" s="316" customFormat="1"/>
    <row r="144" s="316" customFormat="1"/>
    <row r="145" s="316" customFormat="1"/>
    <row r="146" s="316" customFormat="1"/>
    <row r="147" s="316" customFormat="1"/>
    <row r="148" s="316" customFormat="1"/>
    <row r="149" s="316" customFormat="1"/>
    <row r="150" s="316" customFormat="1"/>
    <row r="151" s="316" customFormat="1"/>
    <row r="152" s="316" customFormat="1"/>
    <row r="153" s="316" customFormat="1"/>
    <row r="154" s="316" customFormat="1"/>
    <row r="155" s="316" customFormat="1"/>
    <row r="156" s="316" customFormat="1"/>
    <row r="157" s="316" customFormat="1"/>
    <row r="158" s="316" customFormat="1"/>
    <row r="159" s="316" customFormat="1"/>
    <row r="160" s="316" customFormat="1"/>
    <row r="161" s="316" customFormat="1"/>
    <row r="162" s="316" customFormat="1"/>
    <row r="163" s="316" customFormat="1"/>
    <row r="164" s="316" customFormat="1"/>
    <row r="165" s="316" customFormat="1"/>
    <row r="166" s="316" customFormat="1"/>
    <row r="167" s="316" customFormat="1"/>
    <row r="168" s="316" customFormat="1"/>
    <row r="169" s="316" customFormat="1"/>
    <row r="170" s="316" customFormat="1"/>
    <row r="171" s="316" customFormat="1"/>
    <row r="172" s="316" customFormat="1"/>
    <row r="173" s="316" customFormat="1"/>
    <row r="174" s="316" customFormat="1"/>
    <row r="175" s="316" customFormat="1"/>
    <row r="176" s="316" customFormat="1"/>
    <row r="177" s="316" customFormat="1"/>
    <row r="178" s="316" customFormat="1"/>
    <row r="179" s="316" customFormat="1"/>
    <row r="180" s="316" customFormat="1"/>
    <row r="181" s="316" customFormat="1"/>
    <row r="182" s="316" customFormat="1"/>
    <row r="183" s="316" customFormat="1"/>
    <row r="184" s="316" customFormat="1"/>
    <row r="185" s="316" customFormat="1"/>
    <row r="186" s="316" customFormat="1"/>
    <row r="187" s="316" customFormat="1"/>
    <row r="188" s="316" customFormat="1"/>
    <row r="189" s="316" customFormat="1"/>
    <row r="190" s="316" customFormat="1"/>
    <row r="191" s="316" customFormat="1"/>
    <row r="192" s="316" customFormat="1"/>
    <row r="193" s="316" customFormat="1"/>
    <row r="194" s="316" customFormat="1"/>
    <row r="195" s="316" customFormat="1"/>
    <row r="196" s="316" customFormat="1"/>
    <row r="197" s="316" customFormat="1"/>
    <row r="198" s="316" customFormat="1"/>
    <row r="199" s="316" customFormat="1"/>
    <row r="200" s="316" customFormat="1"/>
    <row r="201" s="316" customFormat="1"/>
    <row r="202" s="316" customFormat="1"/>
    <row r="203" s="316" customFormat="1"/>
    <row r="204" s="316" customFormat="1"/>
    <row r="205" s="316" customFormat="1"/>
    <row r="206" s="316" customFormat="1"/>
    <row r="207" s="316" customFormat="1"/>
    <row r="208" s="316" customFormat="1"/>
    <row r="209" s="316" customFormat="1"/>
    <row r="210" s="316" customFormat="1"/>
    <row r="211" s="316" customFormat="1"/>
    <row r="212" s="316" customFormat="1"/>
    <row r="213" s="316" customFormat="1"/>
    <row r="214" s="316" customFormat="1"/>
    <row r="215" s="316" customFormat="1"/>
    <row r="216" s="316" customFormat="1"/>
    <row r="217" s="316" customFormat="1"/>
    <row r="218" s="316" customFormat="1"/>
    <row r="219" s="316" customFormat="1"/>
    <row r="220" s="316" customFormat="1"/>
    <row r="221" s="316" customFormat="1"/>
    <row r="222" s="316" customFormat="1"/>
    <row r="223" s="316" customFormat="1"/>
    <row r="224" s="316" customFormat="1"/>
    <row r="225" s="316" customFormat="1"/>
    <row r="226" s="316" customFormat="1"/>
    <row r="227" s="316" customFormat="1"/>
    <row r="228" s="316" customFormat="1"/>
    <row r="229" s="316" customFormat="1"/>
    <row r="230" s="316" customFormat="1"/>
    <row r="231" s="316" customFormat="1"/>
    <row r="232" s="316" customFormat="1"/>
    <row r="233" s="316" customFormat="1"/>
    <row r="234" s="316" customFormat="1"/>
    <row r="235" s="316" customFormat="1"/>
    <row r="236" s="316" customFormat="1"/>
    <row r="237" s="316" customFormat="1"/>
    <row r="238" s="316" customFormat="1"/>
    <row r="239" s="316" customFormat="1"/>
    <row r="240" s="316" customFormat="1"/>
    <row r="241" s="316" customFormat="1"/>
    <row r="242" s="316" customFormat="1"/>
    <row r="243" s="316" customFormat="1"/>
    <row r="244" s="316" customFormat="1"/>
    <row r="245" s="316" customFormat="1"/>
    <row r="246" s="316" customFormat="1"/>
    <row r="247" s="316" customFormat="1"/>
    <row r="248" s="316" customFormat="1"/>
    <row r="249" s="316" customFormat="1"/>
    <row r="250" s="316" customFormat="1"/>
    <row r="251" s="316" customFormat="1"/>
    <row r="252" s="316" customFormat="1"/>
    <row r="253" s="316" customFormat="1"/>
    <row r="254" s="316" customFormat="1"/>
    <row r="255" s="316" customFormat="1"/>
    <row r="256" s="316" customFormat="1"/>
    <row r="257" s="316" customFormat="1"/>
    <row r="258" s="316" customFormat="1"/>
    <row r="259" s="316" customFormat="1"/>
    <row r="260" s="316" customFormat="1"/>
    <row r="261" s="316" customFormat="1"/>
    <row r="262" s="316" customFormat="1"/>
    <row r="263" s="316" customFormat="1"/>
    <row r="264" s="316" customFormat="1"/>
    <row r="265" s="316" customFormat="1"/>
    <row r="266" s="316" customFormat="1"/>
    <row r="267" s="316" customFormat="1"/>
    <row r="268" s="316" customFormat="1"/>
    <row r="269" s="316" customFormat="1"/>
    <row r="270" s="316" customFormat="1"/>
    <row r="271" s="316" customFormat="1"/>
    <row r="272" s="316" customFormat="1"/>
    <row r="273" s="316" customFormat="1"/>
    <row r="274" s="316" customFormat="1"/>
    <row r="275" s="316" customFormat="1"/>
    <row r="276" s="316" customFormat="1"/>
    <row r="277" s="316" customFormat="1"/>
    <row r="278" s="316" customFormat="1"/>
    <row r="279" s="316" customFormat="1"/>
    <row r="280" s="316" customFormat="1"/>
    <row r="281" s="316" customFormat="1"/>
    <row r="282" s="316" customFormat="1"/>
    <row r="283" s="316" customFormat="1"/>
    <row r="284" s="316" customFormat="1"/>
    <row r="285" s="316" customFormat="1"/>
    <row r="286" s="316" customFormat="1"/>
    <row r="287" s="316" customFormat="1"/>
    <row r="288" s="316" customFormat="1"/>
    <row r="289" s="316" customFormat="1"/>
    <row r="290" s="316" customFormat="1"/>
    <row r="291" s="316" customFormat="1"/>
    <row r="292" s="316" customFormat="1"/>
    <row r="293" s="316" customFormat="1"/>
    <row r="294" s="316" customFormat="1"/>
    <row r="295" s="316" customFormat="1"/>
    <row r="296" s="316" customFormat="1"/>
    <row r="297" s="316" customFormat="1"/>
    <row r="298" s="316" customFormat="1"/>
    <row r="299" s="316" customFormat="1"/>
    <row r="300" s="316" customFormat="1"/>
    <row r="301" s="316" customFormat="1"/>
    <row r="302" s="316" customFormat="1"/>
    <row r="303" s="316" customFormat="1"/>
    <row r="304" s="316" customFormat="1"/>
    <row r="305" s="316" customFormat="1"/>
    <row r="306" s="316" customFormat="1"/>
    <row r="307" s="316" customFormat="1"/>
    <row r="308" s="316" customFormat="1"/>
    <row r="309" s="316" customFormat="1"/>
    <row r="310" s="316" customFormat="1"/>
    <row r="311" s="316" customFormat="1"/>
    <row r="312" s="316" customFormat="1"/>
    <row r="313" s="316" customFormat="1"/>
    <row r="314" s="316" customFormat="1"/>
    <row r="315" s="316" customFormat="1"/>
    <row r="316" s="316" customFormat="1"/>
    <row r="317" s="316" customFormat="1"/>
    <row r="318" s="316" customFormat="1"/>
    <row r="319" s="316" customFormat="1"/>
    <row r="320" s="316" customFormat="1"/>
    <row r="321" s="316" customFormat="1"/>
    <row r="322" s="316" customFormat="1"/>
    <row r="323" s="316" customFormat="1"/>
    <row r="324" s="316" customFormat="1"/>
    <row r="325" s="316" customFormat="1"/>
    <row r="326" s="316" customFormat="1"/>
    <row r="327" s="316" customFormat="1"/>
    <row r="328" s="316" customFormat="1"/>
    <row r="329" s="316" customFormat="1"/>
    <row r="330" s="316" customFormat="1"/>
    <row r="331" s="316" customFormat="1"/>
    <row r="332" s="316" customFormat="1"/>
    <row r="333" s="316" customFormat="1"/>
    <row r="334" s="316" customFormat="1"/>
    <row r="335" s="316" customFormat="1"/>
    <row r="336" s="316" customFormat="1"/>
    <row r="337" s="316" customFormat="1"/>
    <row r="338" s="316" customFormat="1"/>
    <row r="339" s="316" customFormat="1"/>
    <row r="340" s="316" customFormat="1"/>
    <row r="341" s="316" customFormat="1"/>
    <row r="342" s="316" customFormat="1"/>
    <row r="343" s="316" customFormat="1"/>
    <row r="344" s="316" customFormat="1"/>
    <row r="345" s="316" customFormat="1"/>
    <row r="346" s="316" customFormat="1"/>
    <row r="347" s="316" customFormat="1"/>
    <row r="348" s="316" customFormat="1"/>
    <row r="349" s="316" customFormat="1"/>
    <row r="350" s="316" customFormat="1"/>
    <row r="351" s="316" customFormat="1"/>
    <row r="352" s="316" customFormat="1"/>
    <row r="353" s="316" customFormat="1"/>
    <row r="354" s="316" customFormat="1"/>
    <row r="355" s="316" customFormat="1"/>
    <row r="356" s="316" customFormat="1"/>
    <row r="357" s="316" customFormat="1"/>
    <row r="358" s="316" customFormat="1"/>
    <row r="359" s="316" customFormat="1"/>
    <row r="360" s="316" customFormat="1"/>
    <row r="361" s="316" customFormat="1"/>
    <row r="362" s="316" customFormat="1"/>
    <row r="363" s="316" customFormat="1"/>
    <row r="364" s="316" customFormat="1"/>
    <row r="365" s="316" customFormat="1"/>
    <row r="366" s="316" customFormat="1"/>
    <row r="367" s="316" customFormat="1"/>
    <row r="368" s="316" customFormat="1"/>
    <row r="369" s="316" customFormat="1"/>
    <row r="370" s="316" customFormat="1"/>
    <row r="371" s="316" customFormat="1"/>
    <row r="372" s="316" customFormat="1"/>
    <row r="373" s="316" customFormat="1"/>
    <row r="374" s="316" customFormat="1"/>
    <row r="375" s="316" customFormat="1"/>
    <row r="376" s="316" customFormat="1"/>
    <row r="377" s="316" customFormat="1"/>
    <row r="378" s="316" customFormat="1"/>
    <row r="379" s="316" customFormat="1"/>
    <row r="380" s="316" customFormat="1"/>
    <row r="381" s="316" customFormat="1"/>
    <row r="382" s="316" customFormat="1"/>
    <row r="383" s="316" customFormat="1"/>
    <row r="384" s="316" customFormat="1"/>
    <row r="385" s="316" customFormat="1"/>
    <row r="386" s="316" customFormat="1"/>
    <row r="387" s="316" customFormat="1"/>
    <row r="388" s="316" customFormat="1"/>
    <row r="389" s="316" customFormat="1"/>
    <row r="390" s="316" customFormat="1"/>
    <row r="391" s="316" customFormat="1"/>
    <row r="392" s="316" customFormat="1"/>
    <row r="393" s="316" customFormat="1"/>
    <row r="394" s="316" customFormat="1"/>
    <row r="395" s="316" customFormat="1"/>
    <row r="396" s="316" customFormat="1"/>
    <row r="397" s="316" customFormat="1"/>
    <row r="398" s="316" customFormat="1"/>
    <row r="399" s="316" customFormat="1"/>
    <row r="400" s="316" customFormat="1"/>
    <row r="401" s="316" customFormat="1"/>
    <row r="402" s="316" customFormat="1"/>
    <row r="403" s="316" customFormat="1"/>
    <row r="404" s="316" customFormat="1"/>
    <row r="405" s="316" customFormat="1"/>
    <row r="406" s="316" customFormat="1"/>
    <row r="407" s="316" customFormat="1"/>
    <row r="408" s="316" customFormat="1"/>
    <row r="409" s="316" customFormat="1"/>
    <row r="410" s="316" customFormat="1"/>
    <row r="411" s="316" customFormat="1"/>
    <row r="412" s="316" customFormat="1"/>
    <row r="413" s="316" customFormat="1"/>
    <row r="414" s="316" customFormat="1"/>
    <row r="415" s="316" customFormat="1"/>
    <row r="416" s="316" customFormat="1"/>
    <row r="417" s="316" customFormat="1"/>
    <row r="418" s="316" customFormat="1"/>
    <row r="419" s="316" customFormat="1"/>
    <row r="420" s="316" customFormat="1"/>
    <row r="421" s="316" customFormat="1"/>
    <row r="422" s="316" customFormat="1"/>
    <row r="423" s="316" customFormat="1"/>
    <row r="424" s="316" customFormat="1"/>
    <row r="425" s="316" customFormat="1"/>
    <row r="426" s="316" customFormat="1"/>
    <row r="427" s="316" customFormat="1"/>
    <row r="428" s="316" customFormat="1"/>
    <row r="429" s="316" customFormat="1"/>
    <row r="430" s="316" customFormat="1"/>
    <row r="431" s="316" customFormat="1"/>
    <row r="432" s="316" customFormat="1"/>
    <row r="433" s="316" customFormat="1"/>
    <row r="434" s="316" customFormat="1"/>
    <row r="435" s="316" customFormat="1"/>
    <row r="436" s="316" customFormat="1"/>
    <row r="437" s="316" customFormat="1"/>
    <row r="438" s="316" customFormat="1"/>
    <row r="439" s="316" customFormat="1"/>
    <row r="440" s="316" customFormat="1"/>
    <row r="441" s="316" customFormat="1"/>
    <row r="442" s="316" customFormat="1"/>
    <row r="443" s="316" customFormat="1"/>
    <row r="444" s="316" customFormat="1"/>
    <row r="445" s="316" customFormat="1"/>
    <row r="446" s="316" customFormat="1"/>
    <row r="447" s="316" customFormat="1"/>
    <row r="448" s="316" customFormat="1"/>
    <row r="449" s="316" customFormat="1"/>
    <row r="450" s="316" customFormat="1"/>
    <row r="451" s="316" customFormat="1"/>
    <row r="452" s="316" customFormat="1"/>
    <row r="453" s="316" customFormat="1"/>
    <row r="454" s="316" customFormat="1"/>
    <row r="455" s="316" customFormat="1"/>
    <row r="456" s="316" customFormat="1"/>
    <row r="457" s="316" customFormat="1"/>
    <row r="458" s="316" customFormat="1"/>
    <row r="459" s="316" customFormat="1"/>
    <row r="460" s="316" customFormat="1"/>
    <row r="461" s="316" customFormat="1"/>
    <row r="462" s="316" customFormat="1"/>
    <row r="463" s="316" customFormat="1"/>
    <row r="464" s="316" customFormat="1"/>
    <row r="465" s="316" customFormat="1"/>
    <row r="466" s="316" customFormat="1"/>
    <row r="467" s="316" customFormat="1"/>
    <row r="468" s="316" customFormat="1"/>
    <row r="469" s="316" customFormat="1"/>
    <row r="470" s="316" customFormat="1"/>
    <row r="471" s="316" customFormat="1"/>
    <row r="472" s="316" customFormat="1"/>
    <row r="473" s="316" customFormat="1"/>
    <row r="474" s="316" customFormat="1"/>
    <row r="475" s="316" customFormat="1"/>
    <row r="476" s="316" customFormat="1"/>
    <row r="477" s="316" customFormat="1"/>
    <row r="478" s="316" customFormat="1"/>
    <row r="479" s="316" customFormat="1"/>
    <row r="480" s="316" customFormat="1"/>
    <row r="481" s="316" customFormat="1"/>
    <row r="482" s="316" customFormat="1"/>
    <row r="483" s="316" customFormat="1"/>
    <row r="484" s="316" customFormat="1"/>
    <row r="485" s="316" customFormat="1"/>
    <row r="486" s="316" customFormat="1"/>
    <row r="487" s="316" customFormat="1"/>
    <row r="488" s="316" customFormat="1"/>
    <row r="489" s="316" customFormat="1"/>
    <row r="490" s="316" customFormat="1"/>
    <row r="491" s="316" customFormat="1"/>
    <row r="492" s="316" customFormat="1"/>
    <row r="493" s="316" customFormat="1"/>
    <row r="494" s="316" customFormat="1"/>
    <row r="495" s="316" customFormat="1"/>
    <row r="496" s="316" customFormat="1"/>
    <row r="497" s="316" customFormat="1"/>
    <row r="498" s="316" customFormat="1"/>
    <row r="499" s="316" customFormat="1"/>
    <row r="500" s="316" customFormat="1"/>
    <row r="501" s="316" customFormat="1"/>
    <row r="502" s="316" customFormat="1"/>
    <row r="503" s="316" customFormat="1"/>
    <row r="504" s="316" customFormat="1"/>
    <row r="505" s="316" customFormat="1"/>
    <row r="506" s="316" customFormat="1"/>
    <row r="507" s="316" customFormat="1"/>
    <row r="508" s="316" customFormat="1"/>
    <row r="509" s="316" customFormat="1"/>
    <row r="510" s="316" customFormat="1"/>
    <row r="511" s="316" customFormat="1"/>
    <row r="512" s="316" customFormat="1"/>
    <row r="513" s="316" customFormat="1"/>
    <row r="514" s="316" customFormat="1"/>
    <row r="515" s="316" customFormat="1"/>
    <row r="516" s="316" customFormat="1"/>
    <row r="517" s="316" customFormat="1"/>
    <row r="518" s="316" customFormat="1"/>
    <row r="519" s="316" customFormat="1"/>
    <row r="520" s="316" customFormat="1"/>
    <row r="521" s="316" customFormat="1"/>
    <row r="522" s="316" customFormat="1"/>
    <row r="523" s="316" customFormat="1"/>
  </sheetData>
  <mergeCells count="21">
    <mergeCell ref="A3:F3"/>
    <mergeCell ref="A26:F26"/>
    <mergeCell ref="A35:F35"/>
    <mergeCell ref="A31:F31"/>
    <mergeCell ref="A32:F32"/>
    <mergeCell ref="A33:F33"/>
    <mergeCell ref="A104:F104"/>
    <mergeCell ref="A39:F39"/>
    <mergeCell ref="A79:F79"/>
    <mergeCell ref="A82:F82"/>
    <mergeCell ref="A85:F85"/>
    <mergeCell ref="A86:F86"/>
    <mergeCell ref="A88:F88"/>
    <mergeCell ref="A89:F89"/>
    <mergeCell ref="A90:F90"/>
    <mergeCell ref="A98:F98"/>
    <mergeCell ref="A38:F38"/>
    <mergeCell ref="A36:F36"/>
    <mergeCell ref="A37:F37"/>
    <mergeCell ref="A99:F100"/>
    <mergeCell ref="A101:F102"/>
  </mergeCells>
  <phoneticPr fontId="34" type="noConversion"/>
  <conditionalFormatting sqref="A1:B4 C4:F5 A5:A24 G31:XFD1048576">
    <cfRule type="cellIs" dxfId="24" priority="7" operator="equal">
      <formula>0</formula>
    </cfRule>
  </conditionalFormatting>
  <conditionalFormatting sqref="A26:B26">
    <cfRule type="cellIs" dxfId="23" priority="8" operator="equal">
      <formula>0</formula>
    </cfRule>
  </conditionalFormatting>
  <conditionalFormatting sqref="A34:B78">
    <cfRule type="cellIs" dxfId="22" priority="11" operator="equal">
      <formula>0</formula>
    </cfRule>
  </conditionalFormatting>
  <conditionalFormatting sqref="A27:E27 A28:D28 A29:E29">
    <cfRule type="cellIs" dxfId="21" priority="1" operator="equal">
      <formula>0</formula>
    </cfRule>
  </conditionalFormatting>
  <conditionalFormatting sqref="C1:E2 B5:B10 C6:E10 B12:E20 B22:E24 C34:E34 C40:E73 C75:E75 C76:C78 A80:C81 A83:C84 A87:C87 A91:C97 A103:C103 A105:C106 A107:F1048576">
    <cfRule type="cellIs" dxfId="20" priority="9" operator="equal">
      <formula>0</formula>
    </cfRule>
  </conditionalFormatting>
  <conditionalFormatting sqref="G1:XFD24 G26:XFD29 D76:E76">
    <cfRule type="cellIs" dxfId="19" priority="10" operator="equal">
      <formula>0</formula>
    </cfRule>
  </conditionalFormatting>
  <hyperlinks>
    <hyperlink ref="F2" location="පටුන!A1" display="පටුන වෙත" xr:uid="{88262B8A-6115-4DB6-9645-AB1D1DEAF718}"/>
  </hyperlinks>
  <pageMargins left="0.5" right="0.25" top="0.75" bottom="0.75" header="0.3" footer="0.3"/>
  <pageSetup paperSize="9" scale="65" fitToHeight="0" orientation="portrait" r:id="rId1"/>
  <headerFooter>
    <oddHeader>&amp;L&amp;"Calibri"&amp;10&amp;K000000 [Limited Sharing]&amp;1#_x000D_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B836-C819-4864-A3F6-502F0F240319}">
  <sheetPr>
    <pageSetUpPr fitToPage="1"/>
  </sheetPr>
  <dimension ref="A1:BL56"/>
  <sheetViews>
    <sheetView zoomScaleNormal="100" zoomScaleSheetLayoutView="100" workbookViewId="0">
      <selection activeCell="L42" sqref="L42"/>
    </sheetView>
  </sheetViews>
  <sheetFormatPr defaultColWidth="9.140625" defaultRowHeight="12.75"/>
  <cols>
    <col min="1" max="1" width="59.28515625" style="316" customWidth="1"/>
    <col min="2" max="2" width="12.5703125" style="316" customWidth="1"/>
    <col min="3" max="5" width="9.7109375" style="339" customWidth="1"/>
    <col min="6" max="6" width="11" style="339" customWidth="1"/>
    <col min="7" max="7" width="9.140625" style="316" customWidth="1"/>
    <col min="8" max="16384" width="9.140625" style="316"/>
  </cols>
  <sheetData>
    <row r="1" spans="1:10" ht="13.5">
      <c r="A1" s="342" t="s">
        <v>408</v>
      </c>
      <c r="B1" s="342"/>
      <c r="C1" s="350"/>
      <c r="D1" s="10"/>
      <c r="E1" s="381"/>
      <c r="F1" s="381" t="s">
        <v>700</v>
      </c>
    </row>
    <row r="2" spans="1:10" ht="15">
      <c r="A2" s="342"/>
      <c r="B2" s="342"/>
      <c r="C2" s="350"/>
      <c r="D2" s="10"/>
      <c r="E2" s="381"/>
      <c r="F2" s="337" t="s">
        <v>407</v>
      </c>
    </row>
    <row r="3" spans="1:10" ht="19.5" customHeight="1">
      <c r="A3" s="769" t="s">
        <v>490</v>
      </c>
      <c r="B3" s="769"/>
      <c r="C3" s="769"/>
      <c r="D3" s="769"/>
      <c r="E3" s="769"/>
      <c r="F3" s="769"/>
    </row>
    <row r="4" spans="1:10" ht="13.5">
      <c r="A4" s="10"/>
      <c r="B4" s="10"/>
      <c r="C4" s="350"/>
      <c r="D4" s="350"/>
      <c r="E4" s="350"/>
      <c r="F4" s="350"/>
    </row>
    <row r="5" spans="1:10">
      <c r="A5" s="799" t="s">
        <v>489</v>
      </c>
      <c r="B5" s="442">
        <v>2019</v>
      </c>
      <c r="C5" s="442">
        <v>2020</v>
      </c>
      <c r="D5" s="442">
        <v>2021</v>
      </c>
      <c r="E5" s="442">
        <v>2022</v>
      </c>
      <c r="F5" s="800" t="s">
        <v>735</v>
      </c>
    </row>
    <row r="6" spans="1:10" ht="12" customHeight="1">
      <c r="A6" s="799"/>
      <c r="B6" s="443"/>
      <c r="C6" s="443"/>
      <c r="D6" s="443"/>
      <c r="E6" s="443"/>
      <c r="F6" s="800"/>
    </row>
    <row r="7" spans="1:10" ht="13.5" customHeight="1">
      <c r="A7" s="379" t="s">
        <v>488</v>
      </c>
      <c r="B7" s="373">
        <v>901352</v>
      </c>
      <c r="C7" s="372">
        <v>980302</v>
      </c>
      <c r="D7" s="372">
        <v>1048382</v>
      </c>
      <c r="E7" s="372">
        <v>1565190</v>
      </c>
      <c r="F7" s="373">
        <v>2455600</v>
      </c>
      <c r="I7" s="317"/>
      <c r="J7" s="317"/>
    </row>
    <row r="8" spans="1:10" ht="13.5" customHeight="1">
      <c r="A8" s="380" t="s">
        <v>193</v>
      </c>
      <c r="B8" s="373">
        <v>652795.35519289004</v>
      </c>
      <c r="C8" s="372">
        <v>710113.30274977547</v>
      </c>
      <c r="D8" s="372">
        <v>794123.64893239678</v>
      </c>
      <c r="E8" s="372">
        <v>1436078.4429446897</v>
      </c>
      <c r="F8" s="373">
        <v>2322919.0889651724</v>
      </c>
      <c r="G8" s="317"/>
      <c r="H8" s="317"/>
      <c r="I8" s="317"/>
      <c r="J8" s="317"/>
    </row>
    <row r="9" spans="1:10" ht="13.5" customHeight="1">
      <c r="A9" s="377" t="s">
        <v>485</v>
      </c>
      <c r="B9" s="370">
        <v>81028.969668910009</v>
      </c>
      <c r="C9" s="369">
        <v>77964.975702135547</v>
      </c>
      <c r="D9" s="369">
        <v>98667.552259796721</v>
      </c>
      <c r="E9" s="369">
        <v>555170.65613140969</v>
      </c>
      <c r="F9" s="370">
        <v>1056409.9894757427</v>
      </c>
      <c r="G9" s="317"/>
      <c r="I9" s="317"/>
      <c r="J9" s="317"/>
    </row>
    <row r="10" spans="1:10" ht="13.5" customHeight="1">
      <c r="A10" s="376" t="s">
        <v>487</v>
      </c>
      <c r="B10" s="370">
        <v>81028.969668910009</v>
      </c>
      <c r="C10" s="369">
        <v>77964.975702135547</v>
      </c>
      <c r="D10" s="369">
        <v>98667.552259796721</v>
      </c>
      <c r="E10" s="369">
        <v>555170.65613140969</v>
      </c>
      <c r="F10" s="370">
        <v>1056409.9894757427</v>
      </c>
      <c r="G10" s="317"/>
      <c r="I10" s="317"/>
      <c r="J10" s="317"/>
    </row>
    <row r="11" spans="1:10" ht="13.5" customHeight="1">
      <c r="A11" s="377" t="s">
        <v>480</v>
      </c>
      <c r="B11" s="370">
        <v>571766.3855239799</v>
      </c>
      <c r="C11" s="369">
        <v>632148.32704763988</v>
      </c>
      <c r="D11" s="369">
        <v>695456.09667260002</v>
      </c>
      <c r="E11" s="369">
        <v>880907.78681328008</v>
      </c>
      <c r="F11" s="370">
        <v>1266509.0994894297</v>
      </c>
      <c r="G11" s="317"/>
      <c r="I11" s="317"/>
      <c r="J11" s="317"/>
    </row>
    <row r="12" spans="1:10" ht="13.5" customHeight="1">
      <c r="A12" s="376" t="s">
        <v>486</v>
      </c>
      <c r="B12" s="370">
        <v>2890.56</v>
      </c>
      <c r="C12" s="369">
        <v>2890.56</v>
      </c>
      <c r="D12" s="369">
        <v>2890.56</v>
      </c>
      <c r="E12" s="369">
        <v>2890.56</v>
      </c>
      <c r="F12" s="370">
        <v>1445.28</v>
      </c>
      <c r="G12" s="317"/>
      <c r="I12" s="317"/>
      <c r="J12" s="317"/>
    </row>
    <row r="13" spans="1:10" ht="13.5" customHeight="1">
      <c r="A13" s="376" t="s">
        <v>479</v>
      </c>
      <c r="B13" s="370">
        <v>494761.49321287998</v>
      </c>
      <c r="C13" s="369">
        <v>547373.26542546996</v>
      </c>
      <c r="D13" s="369">
        <v>592955.57682636997</v>
      </c>
      <c r="E13" s="369">
        <v>796448.84968083014</v>
      </c>
      <c r="F13" s="370">
        <v>1211555.8213010698</v>
      </c>
      <c r="G13" s="317"/>
      <c r="I13" s="317"/>
      <c r="J13" s="317"/>
    </row>
    <row r="14" spans="1:10" ht="13.5" customHeight="1">
      <c r="A14" s="376" t="s">
        <v>482</v>
      </c>
      <c r="B14" s="370">
        <v>10269.37144906</v>
      </c>
      <c r="C14" s="369">
        <v>12671.10558849</v>
      </c>
      <c r="D14" s="369">
        <v>16268.21376757</v>
      </c>
      <c r="E14" s="369">
        <v>21807.946796159998</v>
      </c>
      <c r="F14" s="370">
        <v>17094.08077982</v>
      </c>
      <c r="G14" s="317"/>
      <c r="I14" s="317"/>
      <c r="J14" s="317"/>
    </row>
    <row r="15" spans="1:10" ht="13.5" customHeight="1">
      <c r="A15" s="376" t="s">
        <v>481</v>
      </c>
      <c r="B15" s="370">
        <v>35410.620252660003</v>
      </c>
      <c r="C15" s="369">
        <v>29119.745764650001</v>
      </c>
      <c r="D15" s="369">
        <v>26059.086330210001</v>
      </c>
      <c r="E15" s="369">
        <v>31231.842436349998</v>
      </c>
      <c r="F15" s="370">
        <v>29875.50253202</v>
      </c>
      <c r="G15" s="317"/>
      <c r="I15" s="317"/>
      <c r="J15" s="317"/>
    </row>
    <row r="16" spans="1:10" ht="13.5" customHeight="1">
      <c r="A16" s="376" t="s">
        <v>67</v>
      </c>
      <c r="B16" s="370">
        <v>28434.340609379939</v>
      </c>
      <c r="C16" s="369">
        <v>40093.650269029858</v>
      </c>
      <c r="D16" s="369">
        <v>57282.659748449994</v>
      </c>
      <c r="E16" s="369">
        <v>28528.587899940001</v>
      </c>
      <c r="F16" s="370">
        <v>6538.4148765200007</v>
      </c>
      <c r="G16" s="317"/>
      <c r="H16" s="317"/>
      <c r="I16" s="317"/>
      <c r="J16" s="317"/>
    </row>
    <row r="17" spans="1:15" ht="13.5" customHeight="1">
      <c r="A17" s="378" t="s">
        <v>207</v>
      </c>
      <c r="B17" s="373">
        <v>248557.22219462</v>
      </c>
      <c r="C17" s="372">
        <v>270188.3417200644</v>
      </c>
      <c r="D17" s="372">
        <v>254259</v>
      </c>
      <c r="E17" s="372">
        <v>129111</v>
      </c>
      <c r="F17" s="373">
        <v>132680</v>
      </c>
      <c r="G17" s="317"/>
      <c r="H17" s="317"/>
      <c r="I17" s="317"/>
      <c r="J17" s="317"/>
      <c r="K17" s="368"/>
    </row>
    <row r="18" spans="1:15" ht="13.5" customHeight="1">
      <c r="A18" s="377" t="s">
        <v>485</v>
      </c>
      <c r="B18" s="370">
        <v>1343.3484350300002</v>
      </c>
      <c r="C18" s="369">
        <v>402.5482557244506</v>
      </c>
      <c r="D18" s="369">
        <v>54.697504873263952</v>
      </c>
      <c r="E18" s="369">
        <v>215.97473437041421</v>
      </c>
      <c r="F18" s="370">
        <v>6522.8742304772195</v>
      </c>
      <c r="G18" s="317"/>
      <c r="I18" s="317"/>
      <c r="J18" s="317"/>
    </row>
    <row r="19" spans="1:15" ht="13.5" customHeight="1">
      <c r="A19" s="376" t="s">
        <v>484</v>
      </c>
      <c r="B19" s="370">
        <v>1343.3484350300002</v>
      </c>
      <c r="C19" s="369">
        <v>402.5482557244506</v>
      </c>
      <c r="D19" s="369">
        <v>54.697504873263952</v>
      </c>
      <c r="E19" s="369">
        <v>215.97473437041421</v>
      </c>
      <c r="F19" s="370">
        <v>6522.8742304772195</v>
      </c>
      <c r="G19" s="317"/>
      <c r="I19" s="317"/>
      <c r="J19" s="317"/>
    </row>
    <row r="20" spans="1:15" ht="13.5" customHeight="1">
      <c r="A20" s="377" t="s">
        <v>480</v>
      </c>
      <c r="B20" s="370">
        <v>247213.87375959</v>
      </c>
      <c r="C20" s="369">
        <v>269785.79346433998</v>
      </c>
      <c r="D20" s="369">
        <v>254204</v>
      </c>
      <c r="E20" s="369">
        <v>128895</v>
      </c>
      <c r="F20" s="370">
        <v>126158</v>
      </c>
      <c r="G20" s="317"/>
      <c r="I20" s="317"/>
      <c r="J20" s="317"/>
    </row>
    <row r="21" spans="1:15" ht="13.5" customHeight="1">
      <c r="A21" s="376" t="s">
        <v>479</v>
      </c>
      <c r="B21" s="370">
        <v>13244.29637208</v>
      </c>
      <c r="C21" s="369">
        <v>3107.1489944999998</v>
      </c>
      <c r="D21" s="369">
        <v>454.40531735999997</v>
      </c>
      <c r="E21" s="369">
        <v>274.14257530000003</v>
      </c>
      <c r="F21" s="370">
        <v>2766.1466635400006</v>
      </c>
      <c r="G21" s="317"/>
      <c r="I21" s="317"/>
      <c r="J21" s="317"/>
    </row>
    <row r="22" spans="1:15" ht="13.5" customHeight="1">
      <c r="A22" s="376" t="s">
        <v>478</v>
      </c>
      <c r="B22" s="370">
        <v>136085.23593988002</v>
      </c>
      <c r="C22" s="369">
        <v>190637.44159680998</v>
      </c>
      <c r="D22" s="369">
        <v>185745.52267077047</v>
      </c>
      <c r="E22" s="369">
        <v>51965.205535000001</v>
      </c>
      <c r="F22" s="370">
        <v>0</v>
      </c>
      <c r="G22" s="317"/>
      <c r="I22" s="317"/>
      <c r="J22" s="317"/>
    </row>
    <row r="23" spans="1:15">
      <c r="A23" s="375" t="s">
        <v>477</v>
      </c>
      <c r="B23" s="370">
        <v>97884.764060119996</v>
      </c>
      <c r="C23" s="369">
        <v>76041.202873030008</v>
      </c>
      <c r="D23" s="369">
        <v>68004</v>
      </c>
      <c r="E23" s="369">
        <v>76656</v>
      </c>
      <c r="F23" s="370">
        <v>123391</v>
      </c>
      <c r="G23" s="317"/>
      <c r="H23" s="317"/>
      <c r="I23" s="317"/>
      <c r="J23" s="317"/>
    </row>
    <row r="24" spans="1:15" ht="13.5" customHeight="1">
      <c r="A24" s="379" t="s">
        <v>483</v>
      </c>
      <c r="B24" s="373">
        <v>1121154.58569745</v>
      </c>
      <c r="C24" s="372">
        <v>961071.37434575998</v>
      </c>
      <c r="D24" s="372">
        <v>1332216.03938975</v>
      </c>
      <c r="E24" s="372">
        <v>1432455.1784496701</v>
      </c>
      <c r="F24" s="373">
        <v>1807739.2308776106</v>
      </c>
      <c r="G24" s="317"/>
      <c r="I24" s="317"/>
      <c r="J24" s="317"/>
    </row>
    <row r="25" spans="1:15">
      <c r="A25" s="378" t="s">
        <v>193</v>
      </c>
      <c r="B25" s="373">
        <v>546315.48384731996</v>
      </c>
      <c r="C25" s="372">
        <v>455898.89110879001</v>
      </c>
      <c r="D25" s="372">
        <v>799695.00975332002</v>
      </c>
      <c r="E25" s="372">
        <v>1073712.43857734</v>
      </c>
      <c r="F25" s="373">
        <v>1469937.6647332106</v>
      </c>
      <c r="G25" s="317"/>
      <c r="H25" s="317"/>
      <c r="I25" s="317"/>
      <c r="J25" s="317"/>
    </row>
    <row r="26" spans="1:15">
      <c r="A26" s="377" t="s">
        <v>480</v>
      </c>
      <c r="B26" s="370">
        <v>546315.48384731996</v>
      </c>
      <c r="C26" s="369">
        <v>455898.89110879001</v>
      </c>
      <c r="D26" s="369">
        <v>799695.00975332002</v>
      </c>
      <c r="E26" s="369">
        <v>1073712.43857734</v>
      </c>
      <c r="F26" s="370">
        <v>1469937.6647332106</v>
      </c>
      <c r="G26" s="317"/>
      <c r="I26" s="317"/>
      <c r="J26" s="317"/>
    </row>
    <row r="27" spans="1:15">
      <c r="A27" s="376" t="s">
        <v>479</v>
      </c>
      <c r="B27" s="370">
        <v>427150.25125196006</v>
      </c>
      <c r="C27" s="369">
        <v>271047.84530350001</v>
      </c>
      <c r="D27" s="369">
        <v>511541.95145000005</v>
      </c>
      <c r="E27" s="369">
        <v>618600.0355</v>
      </c>
      <c r="F27" s="370">
        <v>1087332.1191010005</v>
      </c>
      <c r="I27" s="317"/>
      <c r="J27" s="317"/>
      <c r="N27" s="317"/>
      <c r="O27" s="368"/>
    </row>
    <row r="28" spans="1:15" ht="13.9" customHeight="1">
      <c r="A28" s="376" t="s">
        <v>482</v>
      </c>
      <c r="B28" s="370">
        <v>2588.4787469899998</v>
      </c>
      <c r="C28" s="369">
        <v>2755.3433553200002</v>
      </c>
      <c r="D28" s="369">
        <v>2685.7909441799998</v>
      </c>
      <c r="E28" s="369">
        <v>2963.0467011000001</v>
      </c>
      <c r="F28" s="370">
        <v>2829.2553963200003</v>
      </c>
      <c r="I28" s="317"/>
      <c r="J28" s="317"/>
      <c r="N28" s="317"/>
    </row>
    <row r="29" spans="1:15">
      <c r="A29" s="376" t="s">
        <v>481</v>
      </c>
      <c r="B29" s="370">
        <v>111839.134246</v>
      </c>
      <c r="C29" s="369">
        <v>177449.31257000001</v>
      </c>
      <c r="D29" s="369">
        <v>275827.93118800002</v>
      </c>
      <c r="E29" s="369">
        <v>447510.02020509995</v>
      </c>
      <c r="F29" s="370">
        <v>351048.95406475</v>
      </c>
      <c r="I29" s="317"/>
      <c r="J29" s="317"/>
      <c r="N29" s="317"/>
    </row>
    <row r="30" spans="1:15">
      <c r="A30" s="376" t="s">
        <v>67</v>
      </c>
      <c r="B30" s="370">
        <v>4737.6196023699995</v>
      </c>
      <c r="C30" s="369">
        <v>4646.38987997</v>
      </c>
      <c r="D30" s="369">
        <v>9639.3361711399994</v>
      </c>
      <c r="E30" s="369">
        <v>4639.3361711399994</v>
      </c>
      <c r="F30" s="370">
        <v>28727.336171139999</v>
      </c>
      <c r="G30" s="317"/>
      <c r="H30" s="317"/>
      <c r="I30" s="317"/>
      <c r="J30" s="317"/>
      <c r="N30" s="317"/>
    </row>
    <row r="31" spans="1:15">
      <c r="A31" s="378" t="s">
        <v>207</v>
      </c>
      <c r="B31" s="373">
        <v>574839.10185013001</v>
      </c>
      <c r="C31" s="372">
        <v>505172.48323696997</v>
      </c>
      <c r="D31" s="372">
        <v>532521.02963642997</v>
      </c>
      <c r="E31" s="372">
        <v>358742.73987233004</v>
      </c>
      <c r="F31" s="373">
        <v>337801.56614440004</v>
      </c>
      <c r="G31" s="317"/>
      <c r="H31" s="317"/>
      <c r="I31" s="317"/>
      <c r="J31" s="317"/>
      <c r="N31" s="317"/>
    </row>
    <row r="32" spans="1:15">
      <c r="A32" s="377" t="s">
        <v>480</v>
      </c>
      <c r="B32" s="370">
        <v>574839.10185013001</v>
      </c>
      <c r="C32" s="369">
        <v>505172.48323696997</v>
      </c>
      <c r="D32" s="369">
        <v>532521.02963642997</v>
      </c>
      <c r="E32" s="369">
        <v>358742.73987233004</v>
      </c>
      <c r="F32" s="370">
        <v>337801.56614440004</v>
      </c>
      <c r="I32" s="317"/>
      <c r="J32" s="317"/>
      <c r="N32" s="317"/>
    </row>
    <row r="33" spans="1:15" ht="13.5" customHeight="1">
      <c r="A33" s="376" t="s">
        <v>479</v>
      </c>
      <c r="B33" s="370">
        <v>2501.3821370000001</v>
      </c>
      <c r="C33" s="369">
        <v>963</v>
      </c>
      <c r="D33" s="369">
        <v>2013.1985500000001</v>
      </c>
      <c r="E33" s="369">
        <v>238</v>
      </c>
      <c r="F33" s="370">
        <v>505</v>
      </c>
      <c r="I33" s="317"/>
      <c r="J33" s="317"/>
      <c r="N33" s="317"/>
    </row>
    <row r="34" spans="1:15">
      <c r="A34" s="376" t="s">
        <v>478</v>
      </c>
      <c r="B34" s="370">
        <v>269828.05</v>
      </c>
      <c r="C34" s="369">
        <v>185276.5</v>
      </c>
      <c r="D34" s="369">
        <v>199901.9</v>
      </c>
      <c r="E34" s="369">
        <v>100489.9</v>
      </c>
      <c r="F34" s="370">
        <v>0</v>
      </c>
      <c r="I34" s="317"/>
      <c r="J34" s="317"/>
      <c r="N34" s="317"/>
    </row>
    <row r="35" spans="1:15">
      <c r="A35" s="375" t="s">
        <v>477</v>
      </c>
      <c r="B35" s="370">
        <v>302509.66971313005</v>
      </c>
      <c r="C35" s="369">
        <v>318932.98323696997</v>
      </c>
      <c r="D35" s="369">
        <v>330605.93108642998</v>
      </c>
      <c r="E35" s="369">
        <v>258014.83987233005</v>
      </c>
      <c r="F35" s="370">
        <v>337296.56614440004</v>
      </c>
      <c r="G35" s="317"/>
      <c r="H35" s="317"/>
      <c r="I35" s="317"/>
      <c r="J35" s="317"/>
      <c r="N35" s="317"/>
    </row>
    <row r="36" spans="1:15" ht="13.9" customHeight="1">
      <c r="A36" s="374" t="s">
        <v>476</v>
      </c>
      <c r="B36" s="373">
        <v>2022506.58569745</v>
      </c>
      <c r="C36" s="372">
        <v>1941373.3743457599</v>
      </c>
      <c r="D36" s="372">
        <v>2380598.4799049003</v>
      </c>
      <c r="E36" s="372">
        <v>2997644.8058239799</v>
      </c>
      <c r="F36" s="373">
        <v>4263338.7752156705</v>
      </c>
      <c r="I36" s="317"/>
      <c r="J36" s="317"/>
      <c r="N36" s="317"/>
    </row>
    <row r="37" spans="1:15" ht="13.9" customHeight="1">
      <c r="A37" s="371" t="s">
        <v>193</v>
      </c>
      <c r="B37" s="370">
        <v>1199110.83904021</v>
      </c>
      <c r="C37" s="370">
        <v>1166012.1938585655</v>
      </c>
      <c r="D37" s="370">
        <v>1593818.6586857168</v>
      </c>
      <c r="E37" s="370">
        <v>2509790.8815220296</v>
      </c>
      <c r="F37" s="370">
        <v>3792856.753698383</v>
      </c>
      <c r="I37" s="317"/>
      <c r="J37" s="317"/>
      <c r="N37" s="317"/>
      <c r="O37" s="368"/>
    </row>
    <row r="38" spans="1:15">
      <c r="A38" s="367" t="s">
        <v>207</v>
      </c>
      <c r="B38" s="366">
        <v>823396.32404475007</v>
      </c>
      <c r="C38" s="366">
        <v>775360.82495703432</v>
      </c>
      <c r="D38" s="366">
        <v>786779.82121918327</v>
      </c>
      <c r="E38" s="366">
        <v>487853.92430195044</v>
      </c>
      <c r="F38" s="366">
        <v>470482.02151728724</v>
      </c>
      <c r="I38" s="317"/>
      <c r="J38" s="317"/>
      <c r="N38" s="317"/>
    </row>
    <row r="39" spans="1:15">
      <c r="A39" s="793" t="s">
        <v>475</v>
      </c>
      <c r="B39" s="794"/>
      <c r="C39" s="794"/>
      <c r="D39" s="794"/>
      <c r="E39" s="794"/>
      <c r="F39" s="802"/>
    </row>
    <row r="40" spans="1:15">
      <c r="A40" s="492" t="s">
        <v>474</v>
      </c>
      <c r="B40" s="663">
        <v>12.7</v>
      </c>
      <c r="C40" s="664">
        <v>12.387895588220362</v>
      </c>
      <c r="D40" s="664">
        <v>13.535943237510081</v>
      </c>
      <c r="E40" s="665">
        <v>12.474519582667082</v>
      </c>
      <c r="F40" s="664">
        <v>15.548392560149674</v>
      </c>
    </row>
    <row r="41" spans="1:15">
      <c r="A41" s="493" t="s">
        <v>473</v>
      </c>
      <c r="B41" s="666">
        <v>7.5363751352538646</v>
      </c>
      <c r="C41" s="667">
        <v>7.5</v>
      </c>
      <c r="D41" s="667">
        <v>9.0494273264124008</v>
      </c>
      <c r="E41" s="668">
        <v>10.42975273593585</v>
      </c>
      <c r="F41" s="667">
        <v>13.832545063917449</v>
      </c>
    </row>
    <row r="42" spans="1:15">
      <c r="A42" s="493" t="s">
        <v>472</v>
      </c>
      <c r="B42" s="666">
        <v>5.1750208412403493</v>
      </c>
      <c r="C42" s="667">
        <v>5</v>
      </c>
      <c r="D42" s="667">
        <v>4.4865159110976807</v>
      </c>
      <c r="E42" s="668">
        <v>2.0447668467312328</v>
      </c>
      <c r="F42" s="667">
        <v>1.7158474962322245</v>
      </c>
    </row>
    <row r="43" spans="1:15">
      <c r="A43" s="493" t="s">
        <v>471</v>
      </c>
      <c r="B43" s="666">
        <v>5.6649761774513392</v>
      </c>
      <c r="C43" s="667">
        <v>6.2553030660658298</v>
      </c>
      <c r="D43" s="667">
        <v>5.9718504432395827</v>
      </c>
      <c r="E43" s="668">
        <v>6.5217713172495824</v>
      </c>
      <c r="F43" s="667">
        <v>8.9555692613147695</v>
      </c>
    </row>
    <row r="44" spans="1:15">
      <c r="A44" s="494" t="s">
        <v>470</v>
      </c>
      <c r="B44" s="669">
        <v>7.0464224551495143</v>
      </c>
      <c r="C44" s="670">
        <v>6.1325925221545337</v>
      </c>
      <c r="D44" s="670">
        <v>7.5640927942704996</v>
      </c>
      <c r="E44" s="671">
        <v>5.9527482654175001</v>
      </c>
      <c r="F44" s="670">
        <v>6.5928232988349027</v>
      </c>
    </row>
    <row r="45" spans="1:15">
      <c r="A45" s="365" t="s">
        <v>469</v>
      </c>
      <c r="B45" s="365"/>
      <c r="C45" s="363" t="s">
        <v>652</v>
      </c>
      <c r="E45" s="363"/>
    </row>
    <row r="46" spans="1:15">
      <c r="A46" s="339"/>
      <c r="B46" s="339"/>
      <c r="C46" s="364" t="s">
        <v>32</v>
      </c>
      <c r="E46" s="363"/>
    </row>
    <row r="47" spans="1:15">
      <c r="A47" s="316" t="s">
        <v>78</v>
      </c>
      <c r="C47" s="364"/>
      <c r="D47" s="363"/>
      <c r="E47" s="363"/>
    </row>
    <row r="48" spans="1:15">
      <c r="A48" s="801" t="s">
        <v>39</v>
      </c>
      <c r="B48" s="801"/>
      <c r="C48" s="801"/>
      <c r="D48" s="801"/>
      <c r="E48" s="801"/>
      <c r="F48" s="801"/>
    </row>
    <row r="49" spans="1:64">
      <c r="A49" s="349" t="s">
        <v>468</v>
      </c>
      <c r="B49" s="349"/>
      <c r="C49" s="349"/>
      <c r="D49" s="349"/>
      <c r="E49" s="349"/>
      <c r="F49" s="349"/>
    </row>
    <row r="50" spans="1:64" s="339" customFormat="1" ht="15" customHeight="1">
      <c r="A50" s="771" t="s">
        <v>467</v>
      </c>
      <c r="B50" s="771"/>
      <c r="C50" s="801"/>
      <c r="D50" s="801"/>
      <c r="E50" s="801"/>
      <c r="F50" s="801"/>
      <c r="G50" s="316"/>
      <c r="H50" s="316"/>
      <c r="I50" s="316"/>
      <c r="J50" s="316"/>
      <c r="K50" s="316"/>
    </row>
    <row r="51" spans="1:64" s="339" customFormat="1" ht="28.5" customHeight="1">
      <c r="A51" s="771" t="s">
        <v>663</v>
      </c>
      <c r="B51" s="771"/>
      <c r="C51" s="771"/>
      <c r="D51" s="771"/>
      <c r="E51" s="771"/>
      <c r="F51" s="771"/>
      <c r="G51" s="316"/>
      <c r="H51" s="316"/>
      <c r="I51" s="316"/>
      <c r="J51" s="316"/>
      <c r="K51" s="316"/>
    </row>
    <row r="54" spans="1:64" ht="46.5" customHeight="1">
      <c r="A54" s="798" t="s">
        <v>701</v>
      </c>
      <c r="B54" s="798"/>
      <c r="C54" s="798"/>
      <c r="D54" s="798"/>
      <c r="E54" s="798"/>
      <c r="F54" s="798"/>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6"/>
      <c r="BJ54" s="456"/>
      <c r="BK54" s="456"/>
      <c r="BL54" s="456"/>
    </row>
    <row r="55" spans="1:64">
      <c r="A55" s="456"/>
      <c r="B55" s="456"/>
      <c r="C55" s="455"/>
      <c r="D55" s="455"/>
      <c r="E55" s="455"/>
      <c r="F55" s="455"/>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6"/>
      <c r="AN55" s="456"/>
      <c r="AO55" s="456"/>
      <c r="AP55" s="456"/>
      <c r="AQ55" s="456"/>
      <c r="AR55" s="456"/>
      <c r="AS55" s="456"/>
      <c r="AT55" s="456"/>
      <c r="AU55" s="456"/>
      <c r="AV55" s="456"/>
      <c r="AW55" s="456"/>
      <c r="AX55" s="456"/>
      <c r="AY55" s="456"/>
      <c r="AZ55" s="456"/>
      <c r="BA55" s="456"/>
      <c r="BB55" s="456"/>
      <c r="BC55" s="456"/>
      <c r="BD55" s="456"/>
      <c r="BE55" s="456"/>
      <c r="BF55" s="456"/>
      <c r="BG55" s="456"/>
      <c r="BH55" s="456"/>
      <c r="BI55" s="456"/>
      <c r="BJ55" s="456"/>
      <c r="BK55" s="456"/>
      <c r="BL55" s="456"/>
    </row>
    <row r="56" spans="1:64">
      <c r="C56" s="362"/>
      <c r="D56" s="362"/>
      <c r="E56" s="362"/>
    </row>
  </sheetData>
  <mergeCells count="8">
    <mergeCell ref="A54:F54"/>
    <mergeCell ref="A5:A6"/>
    <mergeCell ref="F5:F6"/>
    <mergeCell ref="A3:F3"/>
    <mergeCell ref="A48:F48"/>
    <mergeCell ref="A50:F50"/>
    <mergeCell ref="A51:F51"/>
    <mergeCell ref="A39:F39"/>
  </mergeCells>
  <conditionalFormatting sqref="A1:B4 G39:XFD1048576 C46:C47">
    <cfRule type="cellIs" dxfId="18" priority="5" operator="equal">
      <formula>0</formula>
    </cfRule>
  </conditionalFormatting>
  <conditionalFormatting sqref="B7:B35">
    <cfRule type="cellIs" dxfId="17" priority="1" operator="equal">
      <formula>0</formula>
    </cfRule>
  </conditionalFormatting>
  <conditionalFormatting sqref="C25:E33 C34:F35">
    <cfRule type="cellIs" dxfId="16" priority="4" operator="equal">
      <formula>0</formula>
    </cfRule>
  </conditionalFormatting>
  <conditionalFormatting sqref="C7:F24">
    <cfRule type="cellIs" dxfId="15" priority="2" operator="equal">
      <formula>0</formula>
    </cfRule>
  </conditionalFormatting>
  <conditionalFormatting sqref="D24:F33">
    <cfRule type="cellIs" dxfId="14" priority="3" operator="equal">
      <formula>0</formula>
    </cfRule>
  </conditionalFormatting>
  <conditionalFormatting sqref="E1:E2">
    <cfRule type="cellIs" dxfId="13" priority="11" operator="equal">
      <formula>0</formula>
    </cfRule>
  </conditionalFormatting>
  <conditionalFormatting sqref="F1:XFD1 C1:C2 G2:XFD6 C4:E4 H7:I7 J7:XFD38 G8:H26 I8:I38 A48:B51 A52:F52 A53:B53 E53:F53 A55:F1048576">
    <cfRule type="cellIs" dxfId="12" priority="10" operator="equal">
      <formula>0</formula>
    </cfRule>
  </conditionalFormatting>
  <hyperlinks>
    <hyperlink ref="F2" location="පටුන!A1" display="පටුන වෙත" xr:uid="{42B96430-F627-4B3D-874D-12AE17A2EDE1}"/>
  </hyperlinks>
  <pageMargins left="0.7" right="0.7" top="0.75" bottom="0.75" header="0.3" footer="0.3"/>
  <pageSetup paperSize="9" scale="75" fitToHeight="0" orientation="portrait" r:id="rId1"/>
  <headerFooter>
    <oddHeader>&amp;L&amp;"Calibri"&amp;10&amp;K000000 [Limited Sharing]&amp;1#_x000D_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FAAE4-253C-447B-8662-6D3EED2D8DA7}">
  <dimension ref="A1:U32"/>
  <sheetViews>
    <sheetView zoomScaleNormal="100" workbookViewId="0">
      <selection activeCell="K28" sqref="K28"/>
    </sheetView>
  </sheetViews>
  <sheetFormatPr defaultColWidth="9.140625" defaultRowHeight="12.75"/>
  <cols>
    <col min="1" max="1" width="50" style="316" customWidth="1"/>
    <col min="2" max="2" width="10.42578125" style="316" customWidth="1"/>
    <col min="3" max="6" width="9.7109375" style="339" customWidth="1"/>
    <col min="7" max="7" width="9.140625" style="339"/>
    <col min="8" max="15" width="9.140625" style="316"/>
    <col min="16" max="16" width="14.42578125" style="316" bestFit="1" customWidth="1"/>
    <col min="17" max="16384" width="9.140625" style="316"/>
  </cols>
  <sheetData>
    <row r="1" spans="1:21" ht="13.5">
      <c r="A1" s="342" t="s">
        <v>408</v>
      </c>
      <c r="B1" s="342"/>
      <c r="C1" s="350"/>
      <c r="D1" s="10"/>
      <c r="E1" s="381"/>
      <c r="F1" s="350"/>
      <c r="G1" s="381" t="s">
        <v>699</v>
      </c>
    </row>
    <row r="2" spans="1:21" ht="15">
      <c r="A2" s="342"/>
      <c r="B2" s="342"/>
      <c r="C2" s="350"/>
      <c r="D2" s="10"/>
      <c r="E2" s="381"/>
      <c r="F2" s="350"/>
      <c r="G2" s="337" t="s">
        <v>407</v>
      </c>
    </row>
    <row r="3" spans="1:21" ht="19.5" customHeight="1">
      <c r="A3" s="770" t="s">
        <v>513</v>
      </c>
      <c r="B3" s="770"/>
      <c r="C3" s="770"/>
      <c r="D3" s="770"/>
      <c r="E3" s="770"/>
      <c r="F3" s="770"/>
      <c r="G3" s="770"/>
    </row>
    <row r="4" spans="1:21">
      <c r="G4" s="339" t="s">
        <v>28</v>
      </c>
    </row>
    <row r="5" spans="1:21">
      <c r="A5" s="803" t="s">
        <v>512</v>
      </c>
      <c r="B5" s="804">
        <v>2019</v>
      </c>
      <c r="C5" s="804">
        <v>2020</v>
      </c>
      <c r="D5" s="804">
        <v>2021</v>
      </c>
      <c r="E5" s="804">
        <v>2022</v>
      </c>
      <c r="F5" s="806" t="s">
        <v>674</v>
      </c>
      <c r="G5" s="807" t="s">
        <v>675</v>
      </c>
      <c r="I5" s="383"/>
      <c r="J5" s="383"/>
      <c r="K5" s="383"/>
      <c r="L5" s="383"/>
      <c r="M5" s="383"/>
    </row>
    <row r="6" spans="1:21" ht="7.5" customHeight="1">
      <c r="A6" s="803"/>
      <c r="B6" s="805"/>
      <c r="C6" s="805"/>
      <c r="D6" s="805"/>
      <c r="E6" s="805"/>
      <c r="F6" s="806"/>
      <c r="G6" s="807"/>
      <c r="I6" s="383"/>
      <c r="J6" s="383"/>
      <c r="K6" s="383"/>
      <c r="L6" s="383"/>
      <c r="M6" s="383"/>
    </row>
    <row r="7" spans="1:21" ht="13.5" customHeight="1">
      <c r="A7" s="488" t="s">
        <v>511</v>
      </c>
      <c r="B7" s="557">
        <v>81.902853528323405</v>
      </c>
      <c r="C7" s="386">
        <v>96.618958016523081</v>
      </c>
      <c r="D7" s="386">
        <v>100.01028138088235</v>
      </c>
      <c r="E7" s="444">
        <v>114.24660359615879</v>
      </c>
      <c r="F7" s="445">
        <v>104.65409778292536</v>
      </c>
      <c r="G7" s="446">
        <v>96.120681102800319</v>
      </c>
      <c r="H7" s="385"/>
      <c r="I7" s="383"/>
      <c r="J7" s="383"/>
      <c r="K7" s="383"/>
      <c r="L7" s="383"/>
      <c r="M7" s="383"/>
      <c r="N7" s="383"/>
      <c r="O7" s="383"/>
      <c r="P7" s="382"/>
      <c r="Q7" s="382"/>
      <c r="R7" s="382"/>
      <c r="S7" s="382"/>
      <c r="T7" s="382"/>
      <c r="U7" s="382"/>
    </row>
    <row r="8" spans="1:21" ht="13.5" customHeight="1">
      <c r="A8" s="489" t="s">
        <v>510</v>
      </c>
      <c r="B8" s="557">
        <v>42.927980476598435</v>
      </c>
      <c r="C8" s="386">
        <v>57.937626996917636</v>
      </c>
      <c r="D8" s="386">
        <v>63.00811908226499</v>
      </c>
      <c r="E8" s="446">
        <v>62.475169930524075</v>
      </c>
      <c r="F8" s="445">
        <v>62.188096692718901</v>
      </c>
      <c r="G8" s="446">
        <v>61.239261932770717</v>
      </c>
      <c r="H8" s="385"/>
      <c r="I8" s="383"/>
      <c r="J8" s="383"/>
      <c r="K8" s="383"/>
      <c r="L8" s="383"/>
      <c r="M8" s="383"/>
      <c r="N8" s="383"/>
      <c r="O8" s="383"/>
      <c r="P8" s="382"/>
      <c r="Q8" s="382"/>
      <c r="R8" s="382"/>
      <c r="S8" s="382"/>
      <c r="T8" s="382"/>
      <c r="U8" s="382"/>
    </row>
    <row r="9" spans="1:21" ht="13.5" customHeight="1">
      <c r="A9" s="489" t="s">
        <v>509</v>
      </c>
      <c r="B9" s="557">
        <v>38.97487305172497</v>
      </c>
      <c r="C9" s="386">
        <v>38.681331019605445</v>
      </c>
      <c r="D9" s="386">
        <v>37.002162298617385</v>
      </c>
      <c r="E9" s="446">
        <v>51.771433665634717</v>
      </c>
      <c r="F9" s="445">
        <v>42.466001090206454</v>
      </c>
      <c r="G9" s="446">
        <v>34.881419170029602</v>
      </c>
      <c r="H9" s="385"/>
      <c r="I9" s="383"/>
      <c r="J9" s="383"/>
      <c r="K9" s="383"/>
      <c r="L9" s="383"/>
      <c r="M9" s="383"/>
      <c r="N9" s="383"/>
      <c r="O9" s="383"/>
      <c r="P9" s="382"/>
      <c r="Q9" s="382"/>
      <c r="R9" s="382"/>
      <c r="S9" s="382"/>
      <c r="T9" s="382"/>
      <c r="U9" s="382"/>
    </row>
    <row r="10" spans="1:21" ht="13.5" customHeight="1">
      <c r="A10" s="488" t="s">
        <v>508</v>
      </c>
      <c r="B10" s="557">
        <v>52.413290413322663</v>
      </c>
      <c r="C10" s="386">
        <v>59.965071230647673</v>
      </c>
      <c r="D10" s="386">
        <v>63.001641643525474</v>
      </c>
      <c r="E10" s="446">
        <v>54.684487734412293</v>
      </c>
      <c r="F10" s="445">
        <v>59.422514751128155</v>
      </c>
      <c r="G10" s="446">
        <v>63.710807320721955</v>
      </c>
      <c r="H10" s="385"/>
      <c r="I10" s="383"/>
      <c r="J10" s="383"/>
      <c r="K10" s="383"/>
      <c r="L10" s="383"/>
      <c r="M10" s="383"/>
      <c r="N10" s="383"/>
      <c r="O10" s="383"/>
      <c r="P10" s="382"/>
      <c r="Q10" s="382"/>
      <c r="R10" s="382"/>
      <c r="S10" s="382"/>
      <c r="T10" s="382"/>
      <c r="U10" s="382"/>
    </row>
    <row r="11" spans="1:21" ht="13.5" customHeight="1">
      <c r="A11" s="488" t="s">
        <v>507</v>
      </c>
      <c r="B11" s="557">
        <v>47.586709586677337</v>
      </c>
      <c r="C11" s="386">
        <v>40.034928769352327</v>
      </c>
      <c r="D11" s="386">
        <v>36.99835835647454</v>
      </c>
      <c r="E11" s="446">
        <v>45.315512265587714</v>
      </c>
      <c r="F11" s="445">
        <v>40.577485248871852</v>
      </c>
      <c r="G11" s="446">
        <v>36.289192679278038</v>
      </c>
      <c r="H11" s="385"/>
      <c r="I11" s="383"/>
      <c r="J11" s="383"/>
      <c r="K11" s="383"/>
      <c r="L11" s="383"/>
      <c r="M11" s="383"/>
      <c r="N11" s="383"/>
      <c r="O11" s="383"/>
      <c r="P11" s="382"/>
      <c r="Q11" s="382"/>
      <c r="R11" s="382"/>
      <c r="S11" s="382"/>
      <c r="T11" s="382"/>
      <c r="U11" s="382"/>
    </row>
    <row r="12" spans="1:21" ht="13.5" customHeight="1">
      <c r="A12" s="488" t="s">
        <v>506</v>
      </c>
      <c r="B12" s="557">
        <v>178.59103347350788</v>
      </c>
      <c r="C12" s="386">
        <v>250.24080867434176</v>
      </c>
      <c r="D12" s="386">
        <v>218.67056281471133</v>
      </c>
      <c r="E12" s="446">
        <v>240.13810820142828</v>
      </c>
      <c r="F12" s="445">
        <v>205.25747305632143</v>
      </c>
      <c r="G12" s="446">
        <v>175.40408669750815</v>
      </c>
      <c r="H12" s="385"/>
      <c r="I12" s="383"/>
      <c r="J12" s="383"/>
      <c r="K12" s="383"/>
      <c r="L12" s="383"/>
      <c r="M12" s="383"/>
      <c r="N12" s="383"/>
      <c r="O12" s="383"/>
      <c r="P12" s="382"/>
      <c r="Q12" s="382"/>
      <c r="R12" s="382"/>
      <c r="S12" s="382"/>
      <c r="T12" s="382"/>
      <c r="U12" s="382"/>
    </row>
    <row r="13" spans="1:21" ht="13.5" customHeight="1">
      <c r="A13" s="488" t="s">
        <v>505</v>
      </c>
      <c r="B13" s="557">
        <v>12.711392682378939</v>
      </c>
      <c r="C13" s="386">
        <v>12.407912157676741</v>
      </c>
      <c r="D13" s="386">
        <v>13.516627390365665</v>
      </c>
      <c r="E13" s="446">
        <v>12.457091284014259</v>
      </c>
      <c r="F13" s="445">
        <v>15.430294830672315</v>
      </c>
      <c r="G13" s="454" t="s">
        <v>669</v>
      </c>
      <c r="H13" s="385"/>
      <c r="I13" s="383"/>
      <c r="J13" s="383"/>
      <c r="K13" s="383"/>
      <c r="L13" s="383"/>
      <c r="M13" s="383"/>
      <c r="N13" s="383"/>
      <c r="O13" s="383"/>
      <c r="P13" s="382"/>
      <c r="Q13" s="382"/>
      <c r="R13" s="382"/>
      <c r="S13" s="382"/>
      <c r="T13" s="382"/>
      <c r="U13" s="382"/>
    </row>
    <row r="14" spans="1:21" ht="13.5" customHeight="1">
      <c r="A14" s="488" t="s">
        <v>504</v>
      </c>
      <c r="B14" s="557">
        <v>106.96007897878221</v>
      </c>
      <c r="C14" s="386">
        <v>141.91740799042077</v>
      </c>
      <c r="D14" s="386">
        <v>163.38248467812934</v>
      </c>
      <c r="E14" s="446">
        <v>151.45862162507277</v>
      </c>
      <c r="F14" s="445">
        <v>139.83559828400755</v>
      </c>
      <c r="G14" s="454" t="s">
        <v>669</v>
      </c>
      <c r="H14" s="385"/>
      <c r="I14" s="383"/>
      <c r="J14" s="383"/>
      <c r="K14" s="383"/>
      <c r="L14" s="383"/>
      <c r="M14" s="383"/>
      <c r="N14" s="383"/>
      <c r="O14" s="383"/>
      <c r="P14" s="382"/>
      <c r="Q14" s="382"/>
      <c r="R14" s="382"/>
      <c r="S14" s="382"/>
      <c r="T14" s="382"/>
      <c r="U14" s="382"/>
    </row>
    <row r="15" spans="1:21" ht="13.5" customHeight="1">
      <c r="A15" s="489" t="s">
        <v>503</v>
      </c>
      <c r="B15" s="557">
        <v>63.414868932961198</v>
      </c>
      <c r="C15" s="386">
        <v>85.237301811351614</v>
      </c>
      <c r="D15" s="386">
        <v>109.3851209183492</v>
      </c>
      <c r="E15" s="446">
        <v>126.8093760621564</v>
      </c>
      <c r="F15" s="445">
        <v>124.4039991478561</v>
      </c>
      <c r="G15" s="454" t="s">
        <v>669</v>
      </c>
      <c r="H15" s="385"/>
      <c r="I15" s="383"/>
      <c r="J15" s="383"/>
      <c r="K15" s="383"/>
      <c r="L15" s="383"/>
      <c r="M15" s="383"/>
      <c r="N15" s="383"/>
      <c r="O15" s="383"/>
      <c r="P15" s="382"/>
      <c r="Q15" s="382"/>
      <c r="R15" s="382"/>
      <c r="S15" s="382"/>
      <c r="T15" s="382"/>
      <c r="U15" s="382"/>
    </row>
    <row r="16" spans="1:21" ht="13.5" customHeight="1">
      <c r="A16" s="488" t="s">
        <v>502</v>
      </c>
      <c r="B16" s="557">
        <v>45.357340722127468</v>
      </c>
      <c r="C16" s="386">
        <v>48.509262657356608</v>
      </c>
      <c r="D16" s="386">
        <v>49.044549390965763</v>
      </c>
      <c r="E16" s="446">
        <v>50.764422204040535</v>
      </c>
      <c r="F16" s="445">
        <v>59.507847772518197</v>
      </c>
      <c r="G16" s="454" t="s">
        <v>669</v>
      </c>
      <c r="H16" s="385"/>
      <c r="I16" s="383"/>
      <c r="J16" s="383"/>
      <c r="K16" s="383"/>
      <c r="L16" s="383"/>
      <c r="M16" s="383"/>
      <c r="N16" s="383"/>
      <c r="O16" s="383"/>
      <c r="P16" s="382"/>
      <c r="Q16" s="382"/>
      <c r="R16" s="382"/>
      <c r="S16" s="382"/>
      <c r="T16" s="382"/>
      <c r="U16" s="382"/>
    </row>
    <row r="17" spans="1:21" ht="13.5" customHeight="1">
      <c r="A17" s="490" t="s">
        <v>501</v>
      </c>
      <c r="B17" s="557">
        <v>26.891620168043801</v>
      </c>
      <c r="C17" s="386">
        <v>29.135246481180992</v>
      </c>
      <c r="D17" s="386">
        <v>32.835490145014745</v>
      </c>
      <c r="E17" s="446">
        <v>42.502728710853383</v>
      </c>
      <c r="F17" s="445">
        <v>52.940841491216737</v>
      </c>
      <c r="G17" s="454" t="s">
        <v>669</v>
      </c>
      <c r="H17" s="385"/>
      <c r="I17" s="383"/>
      <c r="J17" s="383"/>
      <c r="K17" s="383"/>
      <c r="L17" s="383"/>
      <c r="M17" s="383"/>
      <c r="N17" s="383"/>
      <c r="O17" s="383"/>
      <c r="P17" s="382"/>
      <c r="Q17" s="382"/>
      <c r="R17" s="382"/>
      <c r="S17" s="382"/>
      <c r="T17" s="382"/>
      <c r="U17" s="382"/>
    </row>
    <row r="18" spans="1:21" ht="13.5" customHeight="1">
      <c r="A18" s="488" t="s">
        <v>500</v>
      </c>
      <c r="B18" s="557">
        <v>23.713030274560047</v>
      </c>
      <c r="C18" s="386">
        <v>32.059018406834952</v>
      </c>
      <c r="D18" s="386">
        <v>26.399677519037191</v>
      </c>
      <c r="E18" s="446">
        <v>9.4036654801495221</v>
      </c>
      <c r="F18" s="445">
        <v>8.2934703571103352</v>
      </c>
      <c r="G18" s="454" t="s">
        <v>669</v>
      </c>
      <c r="H18" s="385"/>
      <c r="I18" s="383"/>
      <c r="J18" s="383"/>
      <c r="K18" s="383"/>
      <c r="L18" s="383"/>
      <c r="M18" s="383"/>
      <c r="N18" s="383"/>
      <c r="O18" s="383"/>
      <c r="P18" s="382"/>
      <c r="Q18" s="382"/>
      <c r="R18" s="382"/>
      <c r="S18" s="382"/>
      <c r="T18" s="382"/>
      <c r="U18" s="382"/>
    </row>
    <row r="19" spans="1:21" ht="13.5" customHeight="1">
      <c r="A19" s="488" t="s">
        <v>499</v>
      </c>
      <c r="B19" s="557">
        <v>5.6649719271566132</v>
      </c>
      <c r="C19" s="386">
        <v>6.2654104896714715</v>
      </c>
      <c r="D19" s="386">
        <v>5.9525345960951652</v>
      </c>
      <c r="E19" s="446">
        <v>6.5043445670898388</v>
      </c>
      <c r="F19" s="445">
        <v>9</v>
      </c>
      <c r="G19" s="446">
        <v>9</v>
      </c>
      <c r="H19" s="385"/>
      <c r="I19" s="383"/>
      <c r="J19" s="383"/>
      <c r="K19" s="383"/>
      <c r="L19" s="383"/>
      <c r="M19" s="383"/>
      <c r="N19" s="383"/>
      <c r="O19" s="383"/>
      <c r="P19" s="382"/>
      <c r="Q19" s="382"/>
      <c r="R19" s="382"/>
      <c r="S19" s="382"/>
      <c r="T19" s="382"/>
      <c r="U19" s="382"/>
    </row>
    <row r="20" spans="1:21" ht="13.5" customHeight="1">
      <c r="A20" s="488" t="s">
        <v>498</v>
      </c>
      <c r="B20" s="557">
        <v>20.213997655624443</v>
      </c>
      <c r="C20" s="386">
        <v>24.49488997321679</v>
      </c>
      <c r="D20" s="386">
        <v>21.598537014322762</v>
      </c>
      <c r="E20" s="446">
        <v>26.506131024987027</v>
      </c>
      <c r="F20" s="445">
        <v>34.275353501363149</v>
      </c>
      <c r="G20" s="446">
        <v>43.9</v>
      </c>
      <c r="H20" s="385"/>
      <c r="I20" s="383"/>
      <c r="J20" s="383"/>
      <c r="K20" s="383"/>
      <c r="L20" s="383"/>
      <c r="M20" s="383"/>
      <c r="N20" s="383"/>
      <c r="O20" s="383"/>
      <c r="P20" s="382"/>
      <c r="Q20" s="382"/>
      <c r="R20" s="382"/>
      <c r="S20" s="382"/>
      <c r="T20" s="382"/>
      <c r="U20" s="382"/>
    </row>
    <row r="21" spans="1:21" ht="13.5">
      <c r="A21" s="488" t="s">
        <v>497</v>
      </c>
      <c r="B21" s="557">
        <v>4.1944800719651836</v>
      </c>
      <c r="C21" s="386">
        <v>4.5609832784905313</v>
      </c>
      <c r="D21" s="386">
        <v>4.5117876484896948</v>
      </c>
      <c r="E21" s="446">
        <v>5.9698437700213285</v>
      </c>
      <c r="F21" s="445">
        <v>8.5</v>
      </c>
      <c r="G21" s="446">
        <v>7.7</v>
      </c>
      <c r="H21" s="385"/>
      <c r="I21" s="383"/>
      <c r="J21" s="383"/>
      <c r="K21" s="383"/>
      <c r="L21" s="383"/>
      <c r="M21" s="383"/>
      <c r="N21" s="383"/>
      <c r="O21" s="383"/>
      <c r="P21" s="382"/>
      <c r="Q21" s="382"/>
      <c r="R21" s="382"/>
      <c r="S21" s="382"/>
      <c r="T21" s="382"/>
      <c r="U21" s="382"/>
    </row>
    <row r="22" spans="1:21" ht="13.5" customHeight="1">
      <c r="A22" s="488" t="s">
        <v>496</v>
      </c>
      <c r="B22" s="557">
        <v>1.4704918551914297</v>
      </c>
      <c r="C22" s="386">
        <v>1.7044272111809404</v>
      </c>
      <c r="D22" s="386">
        <v>1.4407469476054702</v>
      </c>
      <c r="E22" s="446">
        <v>0.53450079706851061</v>
      </c>
      <c r="F22" s="445">
        <v>0.5</v>
      </c>
      <c r="G22" s="446">
        <v>1.3</v>
      </c>
      <c r="H22" s="385"/>
      <c r="I22" s="383"/>
      <c r="J22" s="383"/>
      <c r="K22" s="383"/>
      <c r="L22" s="383"/>
      <c r="M22" s="383"/>
      <c r="N22" s="383"/>
      <c r="O22" s="383"/>
      <c r="P22" s="382"/>
      <c r="Q22" s="382"/>
      <c r="R22" s="382"/>
      <c r="S22" s="382"/>
      <c r="T22" s="382"/>
      <c r="U22" s="382"/>
    </row>
    <row r="23" spans="1:21" ht="13.5">
      <c r="A23" s="488" t="s">
        <v>495</v>
      </c>
      <c r="B23" s="557">
        <v>37.175575006330988</v>
      </c>
      <c r="C23" s="386">
        <v>38.467970956996247</v>
      </c>
      <c r="D23" s="386">
        <v>38.157518043235854</v>
      </c>
      <c r="E23" s="446">
        <v>44.470261530108395</v>
      </c>
      <c r="F23" s="445">
        <v>52.250369426615094</v>
      </c>
      <c r="G23" s="446">
        <v>50.4</v>
      </c>
      <c r="H23" s="385"/>
      <c r="I23" s="383"/>
      <c r="J23" s="383"/>
      <c r="K23" s="383"/>
      <c r="L23" s="383"/>
      <c r="M23" s="383"/>
      <c r="N23" s="383"/>
      <c r="O23" s="383"/>
      <c r="P23" s="382"/>
      <c r="Q23" s="382"/>
      <c r="R23" s="382"/>
      <c r="S23" s="382"/>
      <c r="T23" s="382"/>
      <c r="U23" s="382"/>
    </row>
    <row r="24" spans="1:21" ht="13.5">
      <c r="A24" s="491" t="s">
        <v>494</v>
      </c>
      <c r="B24" s="447">
        <v>6.7381017453087066</v>
      </c>
      <c r="C24" s="447">
        <v>11.026436588655478</v>
      </c>
      <c r="D24" s="447">
        <v>8.5143387936071413</v>
      </c>
      <c r="E24" s="448">
        <v>2.47924388320325</v>
      </c>
      <c r="F24" s="449">
        <v>2.1750953344846509</v>
      </c>
      <c r="G24" s="448">
        <v>6.7345292608593939</v>
      </c>
      <c r="H24" s="385"/>
      <c r="I24" s="383"/>
      <c r="J24" s="383"/>
      <c r="K24" s="383"/>
      <c r="L24" s="383"/>
      <c r="M24" s="383"/>
      <c r="N24" s="383"/>
      <c r="O24" s="383"/>
      <c r="P24" s="382"/>
      <c r="Q24" s="382"/>
      <c r="R24" s="382"/>
      <c r="S24" s="382"/>
      <c r="T24" s="382"/>
      <c r="U24" s="382"/>
    </row>
    <row r="25" spans="1:21">
      <c r="D25" s="363"/>
      <c r="E25" s="363"/>
      <c r="G25" s="365" t="s">
        <v>677</v>
      </c>
      <c r="H25" s="384"/>
      <c r="I25" s="384"/>
      <c r="J25" s="384"/>
      <c r="K25" s="384"/>
      <c r="L25" s="384"/>
      <c r="P25" s="383"/>
      <c r="Q25" s="382"/>
      <c r="R25" s="382"/>
      <c r="S25" s="382"/>
      <c r="T25" s="383"/>
      <c r="U25" s="383"/>
    </row>
    <row r="26" spans="1:21">
      <c r="D26" s="363"/>
      <c r="E26" s="363"/>
      <c r="G26" s="318" t="s">
        <v>493</v>
      </c>
      <c r="Q26" s="382"/>
      <c r="R26" s="382"/>
      <c r="S26" s="382"/>
    </row>
    <row r="27" spans="1:21">
      <c r="D27" s="363"/>
      <c r="E27" s="363"/>
      <c r="G27" s="365" t="s">
        <v>32</v>
      </c>
      <c r="Q27" s="382"/>
      <c r="R27" s="382"/>
      <c r="S27" s="382"/>
    </row>
    <row r="28" spans="1:21" ht="27.75" customHeight="1">
      <c r="A28" s="771" t="s">
        <v>664</v>
      </c>
      <c r="B28" s="771"/>
      <c r="C28" s="801"/>
      <c r="D28" s="801"/>
      <c r="E28" s="801"/>
      <c r="F28" s="801"/>
      <c r="G28" s="801"/>
    </row>
    <row r="29" spans="1:21" ht="76.5" customHeight="1">
      <c r="A29" s="771" t="s">
        <v>676</v>
      </c>
      <c r="B29" s="771"/>
      <c r="C29" s="771"/>
      <c r="D29" s="771"/>
      <c r="E29" s="771"/>
      <c r="F29" s="771"/>
      <c r="G29" s="771"/>
    </row>
    <row r="30" spans="1:21" ht="12.75" customHeight="1">
      <c r="A30" s="801" t="s">
        <v>492</v>
      </c>
      <c r="B30" s="801"/>
      <c r="C30" s="801"/>
      <c r="D30" s="801"/>
      <c r="E30" s="801"/>
      <c r="F30" s="801"/>
      <c r="G30" s="801"/>
    </row>
    <row r="31" spans="1:21" ht="12.75" customHeight="1">
      <c r="A31" s="801" t="s">
        <v>491</v>
      </c>
      <c r="B31" s="801"/>
      <c r="C31" s="801"/>
      <c r="D31" s="801"/>
      <c r="E31" s="801"/>
      <c r="F31" s="801"/>
      <c r="G31" s="801"/>
    </row>
    <row r="32" spans="1:21" ht="12.75" customHeight="1">
      <c r="A32" s="801"/>
      <c r="B32" s="801"/>
      <c r="C32" s="801"/>
      <c r="D32" s="801"/>
      <c r="E32" s="801"/>
      <c r="F32" s="801"/>
      <c r="G32" s="801"/>
    </row>
  </sheetData>
  <mergeCells count="13">
    <mergeCell ref="A3:G3"/>
    <mergeCell ref="A5:A6"/>
    <mergeCell ref="C5:C6"/>
    <mergeCell ref="D5:D6"/>
    <mergeCell ref="E5:E6"/>
    <mergeCell ref="F5:F6"/>
    <mergeCell ref="G5:G6"/>
    <mergeCell ref="B5:B6"/>
    <mergeCell ref="A28:G28"/>
    <mergeCell ref="A29:G29"/>
    <mergeCell ref="A30:G30"/>
    <mergeCell ref="A31:G31"/>
    <mergeCell ref="A32:G32"/>
  </mergeCells>
  <conditionalFormatting sqref="A1:B4">
    <cfRule type="cellIs" dxfId="11" priority="6" operator="equal">
      <formula>0</formula>
    </cfRule>
  </conditionalFormatting>
  <conditionalFormatting sqref="B7:G24">
    <cfRule type="cellIs" dxfId="10" priority="1" operator="equal">
      <formula>0</formula>
    </cfRule>
  </conditionalFormatting>
  <conditionalFormatting sqref="C1:C2">
    <cfRule type="cellIs" dxfId="9" priority="7" operator="equal">
      <formula>0</formula>
    </cfRule>
  </conditionalFormatting>
  <conditionalFormatting sqref="C4:E4 H26:P27 T26:XFD27 A28:B32 H28:XFD1048576 A33:G1048576">
    <cfRule type="cellIs" dxfId="8" priority="12" operator="equal">
      <formula>0</formula>
    </cfRule>
  </conditionalFormatting>
  <conditionalFormatting sqref="C20:E24">
    <cfRule type="cellIs" dxfId="7" priority="4" operator="equal">
      <formula>0</formula>
    </cfRule>
  </conditionalFormatting>
  <conditionalFormatting sqref="G1 E1:E2">
    <cfRule type="cellIs" dxfId="6" priority="8" operator="equal">
      <formula>0</formula>
    </cfRule>
  </conditionalFormatting>
  <conditionalFormatting sqref="G25:O25">
    <cfRule type="cellIs" dxfId="5" priority="10" operator="equal">
      <formula>0</formula>
    </cfRule>
  </conditionalFormatting>
  <conditionalFormatting sqref="H1:XFD3 G4:XFD4 H5:H6 J5:XFD6 J7:O24 V7:XFD25 G27">
    <cfRule type="cellIs" dxfId="4" priority="11" operator="equal">
      <formula>0</formula>
    </cfRule>
  </conditionalFormatting>
  <hyperlinks>
    <hyperlink ref="G2" location="පටුන!A1" display="පටුන වෙත" xr:uid="{B9258C1B-F117-4661-9BD3-B070AA89B7AA}"/>
  </hyperlinks>
  <pageMargins left="0.7" right="0.7" top="0.75" bottom="0.75" header="0.3" footer="0.3"/>
  <headerFooter>
    <oddHeader>&amp;L&amp;"Calibri"&amp;10&amp;K000000 [Limited Sharing]&amp;1#_x000D_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Q63"/>
  <sheetViews>
    <sheetView showGridLines="0" zoomScale="85" zoomScaleNormal="85" zoomScaleSheetLayoutView="115" workbookViewId="0">
      <pane xSplit="1" ySplit="7" topLeftCell="B10" activePane="bottomRight" state="frozen"/>
      <selection activeCell="D44" sqref="D44"/>
      <selection pane="topRight" activeCell="D44" sqref="D44"/>
      <selection pane="bottomLeft" activeCell="D44" sqref="D44"/>
      <selection pane="bottomRight" activeCell="R38" sqref="R38"/>
    </sheetView>
  </sheetViews>
  <sheetFormatPr defaultColWidth="9.140625" defaultRowHeight="13.5"/>
  <cols>
    <col min="1" max="1" width="2.7109375" style="34" customWidth="1"/>
    <col min="2" max="2" width="42.7109375" style="34" customWidth="1"/>
    <col min="3" max="3" width="12.85546875" style="34" customWidth="1"/>
    <col min="4" max="4" width="12.42578125" style="34" customWidth="1"/>
    <col min="5" max="5" width="12.28515625" style="34" customWidth="1"/>
    <col min="6" max="6" width="12.5703125" style="34" customWidth="1"/>
    <col min="7" max="7" width="11.85546875" style="34" customWidth="1"/>
    <col min="8" max="8" width="12.28515625" style="34" customWidth="1"/>
    <col min="9" max="9" width="12" style="34" customWidth="1"/>
    <col min="10" max="10" width="12.42578125" style="35" customWidth="1"/>
    <col min="11" max="11" width="12.5703125" style="34" customWidth="1"/>
    <col min="12" max="12" width="13.42578125" style="36" customWidth="1"/>
    <col min="13" max="16" width="9.140625" style="36"/>
    <col min="17" max="16384" width="9.140625" style="34"/>
  </cols>
  <sheetData>
    <row r="2" spans="2:16" s="2" customFormat="1" ht="15.75">
      <c r="B2" s="145" t="s">
        <v>26</v>
      </c>
      <c r="C2" s="17"/>
      <c r="D2" s="17"/>
      <c r="E2" s="17"/>
      <c r="F2" s="17"/>
      <c r="G2" s="17"/>
      <c r="H2" s="17"/>
      <c r="I2" s="19"/>
      <c r="J2" s="20"/>
      <c r="K2" s="19"/>
      <c r="L2" s="146" t="s">
        <v>698</v>
      </c>
    </row>
    <row r="3" spans="2:16" ht="15">
      <c r="B3" s="33"/>
      <c r="L3" s="337" t="s">
        <v>407</v>
      </c>
    </row>
    <row r="4" spans="2:16" ht="15.75">
      <c r="B4" s="814" t="s">
        <v>81</v>
      </c>
      <c r="C4" s="814"/>
      <c r="D4" s="814"/>
      <c r="E4" s="814"/>
      <c r="F4" s="814"/>
      <c r="G4" s="814"/>
      <c r="H4" s="814"/>
      <c r="I4" s="814"/>
      <c r="J4" s="814"/>
      <c r="K4" s="814"/>
      <c r="L4" s="814"/>
    </row>
    <row r="5" spans="2:16">
      <c r="B5" s="34" t="s">
        <v>41</v>
      </c>
      <c r="I5" s="37"/>
      <c r="K5" s="38"/>
      <c r="L5" s="177" t="s">
        <v>28</v>
      </c>
      <c r="M5" s="39"/>
      <c r="N5" s="39"/>
      <c r="O5" s="39"/>
      <c r="P5" s="39"/>
    </row>
    <row r="6" spans="2:16" ht="25.5" customHeight="1">
      <c r="B6" s="812" t="s">
        <v>40</v>
      </c>
      <c r="C6" s="815">
        <v>2014</v>
      </c>
      <c r="D6" s="815">
        <v>2015</v>
      </c>
      <c r="E6" s="815">
        <v>2016</v>
      </c>
      <c r="F6" s="817">
        <v>2017</v>
      </c>
      <c r="G6" s="815">
        <v>2018</v>
      </c>
      <c r="H6" s="817">
        <v>2019</v>
      </c>
      <c r="I6" s="817">
        <v>2020</v>
      </c>
      <c r="J6" s="819">
        <v>2021</v>
      </c>
      <c r="K6" s="821">
        <v>2022</v>
      </c>
      <c r="L6" s="819" t="s">
        <v>464</v>
      </c>
    </row>
    <row r="7" spans="2:16">
      <c r="B7" s="813"/>
      <c r="C7" s="816"/>
      <c r="D7" s="816"/>
      <c r="E7" s="816"/>
      <c r="F7" s="818"/>
      <c r="G7" s="816"/>
      <c r="H7" s="818"/>
      <c r="I7" s="818"/>
      <c r="J7" s="820"/>
      <c r="K7" s="822"/>
      <c r="L7" s="820"/>
    </row>
    <row r="8" spans="2:16" ht="14.25" customHeight="1">
      <c r="B8" s="178" t="s">
        <v>79</v>
      </c>
      <c r="C8" s="522">
        <v>59133</v>
      </c>
      <c r="D8" s="522">
        <v>67972</v>
      </c>
      <c r="E8" s="522">
        <v>79595</v>
      </c>
      <c r="F8" s="522">
        <v>86978</v>
      </c>
      <c r="G8" s="522">
        <v>88689</v>
      </c>
      <c r="H8" s="522">
        <v>91344</v>
      </c>
      <c r="I8" s="522">
        <v>52245</v>
      </c>
      <c r="J8" s="523">
        <v>63942</v>
      </c>
      <c r="K8" s="524">
        <v>73793</v>
      </c>
      <c r="L8" s="525">
        <v>85291</v>
      </c>
    </row>
    <row r="9" spans="2:16">
      <c r="B9" s="179" t="s">
        <v>51</v>
      </c>
      <c r="C9" s="526">
        <v>52569</v>
      </c>
      <c r="D9" s="526">
        <v>61476</v>
      </c>
      <c r="E9" s="526">
        <v>70942</v>
      </c>
      <c r="F9" s="526">
        <v>77691</v>
      </c>
      <c r="G9" s="526">
        <v>82228</v>
      </c>
      <c r="H9" s="526">
        <v>81499</v>
      </c>
      <c r="I9" s="526">
        <v>43096</v>
      </c>
      <c r="J9" s="527">
        <v>55165</v>
      </c>
      <c r="K9" s="528">
        <v>59894</v>
      </c>
      <c r="L9" s="529">
        <v>64239</v>
      </c>
    </row>
    <row r="10" spans="2:16">
      <c r="B10" s="180" t="s">
        <v>52</v>
      </c>
      <c r="C10" s="526">
        <v>30810</v>
      </c>
      <c r="D10" s="526">
        <v>34476</v>
      </c>
      <c r="E10" s="526">
        <v>38395</v>
      </c>
      <c r="F10" s="526">
        <v>46248</v>
      </c>
      <c r="G10" s="526">
        <v>48145</v>
      </c>
      <c r="H10" s="526">
        <v>49069</v>
      </c>
      <c r="I10" s="526">
        <v>15728</v>
      </c>
      <c r="J10" s="527">
        <v>13936</v>
      </c>
      <c r="K10" s="528">
        <v>14783</v>
      </c>
      <c r="L10" s="529">
        <v>20672</v>
      </c>
    </row>
    <row r="11" spans="2:16">
      <c r="B11" s="181" t="s">
        <v>53</v>
      </c>
      <c r="C11" s="526">
        <v>21521</v>
      </c>
      <c r="D11" s="526">
        <v>21808</v>
      </c>
      <c r="E11" s="526">
        <v>25333</v>
      </c>
      <c r="F11" s="526">
        <v>32808</v>
      </c>
      <c r="G11" s="526">
        <v>33947</v>
      </c>
      <c r="H11" s="526">
        <v>34874</v>
      </c>
      <c r="I11" s="526">
        <v>2707</v>
      </c>
      <c r="J11" s="527">
        <v>248</v>
      </c>
      <c r="K11" s="528">
        <v>173</v>
      </c>
      <c r="L11" s="529">
        <v>37</v>
      </c>
    </row>
    <row r="12" spans="2:16">
      <c r="B12" s="181" t="s">
        <v>54</v>
      </c>
      <c r="C12" s="526">
        <v>8199</v>
      </c>
      <c r="D12" s="526">
        <v>10688</v>
      </c>
      <c r="E12" s="526">
        <v>10267</v>
      </c>
      <c r="F12" s="526">
        <v>10952</v>
      </c>
      <c r="G12" s="526">
        <v>11929</v>
      </c>
      <c r="H12" s="526">
        <v>11718</v>
      </c>
      <c r="I12" s="526">
        <v>11197</v>
      </c>
      <c r="J12" s="527">
        <v>11498</v>
      </c>
      <c r="K12" s="528">
        <v>11930</v>
      </c>
      <c r="L12" s="529">
        <v>15634</v>
      </c>
    </row>
    <row r="13" spans="2:16">
      <c r="B13" s="181" t="s">
        <v>55</v>
      </c>
      <c r="C13" s="530">
        <v>1090</v>
      </c>
      <c r="D13" s="530">
        <v>1980</v>
      </c>
      <c r="E13" s="530">
        <v>2795</v>
      </c>
      <c r="F13" s="530">
        <v>2488</v>
      </c>
      <c r="G13" s="530">
        <v>2269</v>
      </c>
      <c r="H13" s="530">
        <v>2477</v>
      </c>
      <c r="I13" s="530">
        <v>1824</v>
      </c>
      <c r="J13" s="531">
        <v>2190</v>
      </c>
      <c r="K13" s="528">
        <v>2680</v>
      </c>
      <c r="L13" s="529">
        <v>5001</v>
      </c>
    </row>
    <row r="14" spans="2:16">
      <c r="B14" s="180" t="s">
        <v>56</v>
      </c>
      <c r="C14" s="530">
        <v>21759</v>
      </c>
      <c r="D14" s="530">
        <v>27000</v>
      </c>
      <c r="E14" s="530">
        <v>32547</v>
      </c>
      <c r="F14" s="530">
        <v>31443</v>
      </c>
      <c r="G14" s="530">
        <v>34083</v>
      </c>
      <c r="H14" s="530">
        <v>32430</v>
      </c>
      <c r="I14" s="530">
        <v>27368</v>
      </c>
      <c r="J14" s="531">
        <v>41229</v>
      </c>
      <c r="K14" s="528">
        <v>45111</v>
      </c>
      <c r="L14" s="529">
        <v>43567</v>
      </c>
    </row>
    <row r="15" spans="2:16">
      <c r="B15" s="179" t="s">
        <v>57</v>
      </c>
      <c r="C15" s="530">
        <v>6564</v>
      </c>
      <c r="D15" s="530">
        <v>6496</v>
      </c>
      <c r="E15" s="530">
        <v>8653</v>
      </c>
      <c r="F15" s="530">
        <v>9287</v>
      </c>
      <c r="G15" s="530">
        <v>6461</v>
      </c>
      <c r="H15" s="530">
        <v>9845</v>
      </c>
      <c r="I15" s="530">
        <v>9149</v>
      </c>
      <c r="J15" s="531">
        <v>8777</v>
      </c>
      <c r="K15" s="528">
        <v>13899</v>
      </c>
      <c r="L15" s="529">
        <v>21052</v>
      </c>
    </row>
    <row r="16" spans="2:16">
      <c r="B16" s="180" t="s">
        <v>58</v>
      </c>
      <c r="C16" s="530">
        <v>2115</v>
      </c>
      <c r="D16" s="530">
        <v>1115</v>
      </c>
      <c r="E16" s="530">
        <v>2479</v>
      </c>
      <c r="F16" s="530">
        <v>2731</v>
      </c>
      <c r="G16" s="530">
        <v>2772</v>
      </c>
      <c r="H16" s="530">
        <v>2352</v>
      </c>
      <c r="I16" s="530">
        <v>2039</v>
      </c>
      <c r="J16" s="531">
        <v>2209</v>
      </c>
      <c r="K16" s="528">
        <v>6488</v>
      </c>
      <c r="L16" s="529">
        <v>11030</v>
      </c>
    </row>
    <row r="17" spans="1:17" s="36" customFormat="1">
      <c r="A17" s="34"/>
      <c r="B17" s="180" t="s">
        <v>59</v>
      </c>
      <c r="C17" s="530">
        <v>4449</v>
      </c>
      <c r="D17" s="530">
        <v>5381</v>
      </c>
      <c r="E17" s="530">
        <v>6174</v>
      </c>
      <c r="F17" s="530">
        <v>6556</v>
      </c>
      <c r="G17" s="530">
        <v>3689</v>
      </c>
      <c r="H17" s="530">
        <v>7493</v>
      </c>
      <c r="I17" s="530">
        <v>7110</v>
      </c>
      <c r="J17" s="531">
        <v>6568</v>
      </c>
      <c r="K17" s="528">
        <v>7411</v>
      </c>
      <c r="L17" s="529">
        <v>10022</v>
      </c>
      <c r="Q17" s="34"/>
    </row>
    <row r="18" spans="1:17" s="36" customFormat="1">
      <c r="A18" s="34"/>
      <c r="B18" s="182" t="s">
        <v>80</v>
      </c>
      <c r="C18" s="532">
        <v>216824</v>
      </c>
      <c r="D18" s="532">
        <v>269586.25951723999</v>
      </c>
      <c r="E18" s="532">
        <v>276147</v>
      </c>
      <c r="F18" s="532">
        <v>287838</v>
      </c>
      <c r="G18" s="532">
        <v>292265.11011593003</v>
      </c>
      <c r="H18" s="532">
        <v>310123.82353032997</v>
      </c>
      <c r="I18" s="532">
        <v>337006</v>
      </c>
      <c r="J18" s="533">
        <v>382248.26600544999</v>
      </c>
      <c r="K18" s="534">
        <v>392512.04193059</v>
      </c>
      <c r="L18" s="535">
        <v>453498.23059294</v>
      </c>
      <c r="Q18" s="34"/>
    </row>
    <row r="19" spans="1:17" s="36" customFormat="1">
      <c r="A19" s="34"/>
      <c r="B19" s="179" t="s">
        <v>60</v>
      </c>
      <c r="C19" s="536">
        <v>172131</v>
      </c>
      <c r="D19" s="536">
        <v>222223</v>
      </c>
      <c r="E19" s="536">
        <v>237664</v>
      </c>
      <c r="F19" s="536">
        <v>241338</v>
      </c>
      <c r="G19" s="536">
        <v>251552</v>
      </c>
      <c r="H19" s="536">
        <v>286884</v>
      </c>
      <c r="I19" s="536">
        <v>289667</v>
      </c>
      <c r="J19" s="537">
        <v>323762</v>
      </c>
      <c r="K19" s="528">
        <v>382792</v>
      </c>
      <c r="L19" s="529">
        <v>406873</v>
      </c>
      <c r="Q19" s="34"/>
    </row>
    <row r="20" spans="1:17" s="36" customFormat="1">
      <c r="A20" s="34"/>
      <c r="B20" s="180" t="s">
        <v>61</v>
      </c>
      <c r="C20" s="530">
        <v>172131</v>
      </c>
      <c r="D20" s="530">
        <v>222223</v>
      </c>
      <c r="E20" s="530">
        <v>237664</v>
      </c>
      <c r="F20" s="530">
        <v>241338</v>
      </c>
      <c r="G20" s="530">
        <v>251552</v>
      </c>
      <c r="H20" s="530">
        <v>286884</v>
      </c>
      <c r="I20" s="530">
        <v>289667</v>
      </c>
      <c r="J20" s="531">
        <v>323762</v>
      </c>
      <c r="K20" s="528">
        <v>382792</v>
      </c>
      <c r="L20" s="529">
        <v>406873</v>
      </c>
      <c r="Q20" s="34"/>
    </row>
    <row r="21" spans="1:17" s="36" customFormat="1">
      <c r="A21" s="34"/>
      <c r="B21" s="181" t="s">
        <v>62</v>
      </c>
      <c r="C21" s="530">
        <v>15780</v>
      </c>
      <c r="D21" s="530">
        <v>18273</v>
      </c>
      <c r="E21" s="530">
        <v>21356</v>
      </c>
      <c r="F21" s="530">
        <v>20492</v>
      </c>
      <c r="G21" s="530">
        <v>21007</v>
      </c>
      <c r="H21" s="530">
        <v>22908</v>
      </c>
      <c r="I21" s="530">
        <v>18617</v>
      </c>
      <c r="J21" s="531">
        <v>21649</v>
      </c>
      <c r="K21" s="528">
        <v>26793</v>
      </c>
      <c r="L21" s="529">
        <v>30715</v>
      </c>
      <c r="Q21" s="34"/>
    </row>
    <row r="22" spans="1:17" s="36" customFormat="1">
      <c r="A22" s="34"/>
      <c r="B22" s="181" t="s">
        <v>63</v>
      </c>
      <c r="C22" s="530">
        <v>3047</v>
      </c>
      <c r="D22" s="530">
        <v>4229</v>
      </c>
      <c r="E22" s="530">
        <v>4669</v>
      </c>
      <c r="F22" s="530">
        <v>4370</v>
      </c>
      <c r="G22" s="530">
        <v>4987</v>
      </c>
      <c r="H22" s="530">
        <v>5721</v>
      </c>
      <c r="I22" s="530">
        <v>4939</v>
      </c>
      <c r="J22" s="531">
        <v>6801</v>
      </c>
      <c r="K22" s="528">
        <v>6594</v>
      </c>
      <c r="L22" s="529">
        <v>7832</v>
      </c>
      <c r="Q22" s="34"/>
    </row>
    <row r="23" spans="1:17" s="36" customFormat="1">
      <c r="A23" s="34"/>
      <c r="B23" s="181" t="s">
        <v>64</v>
      </c>
      <c r="C23" s="530">
        <v>153304</v>
      </c>
      <c r="D23" s="530">
        <v>199721</v>
      </c>
      <c r="E23" s="530">
        <v>211639</v>
      </c>
      <c r="F23" s="530">
        <v>216476</v>
      </c>
      <c r="G23" s="530">
        <v>230936</v>
      </c>
      <c r="H23" s="530">
        <v>258255</v>
      </c>
      <c r="I23" s="530">
        <v>266111</v>
      </c>
      <c r="J23" s="531">
        <v>295312</v>
      </c>
      <c r="K23" s="528">
        <v>349405</v>
      </c>
      <c r="L23" s="529">
        <v>368326</v>
      </c>
      <c r="Q23" s="34"/>
    </row>
    <row r="24" spans="1:17" s="36" customFormat="1">
      <c r="A24" s="34"/>
      <c r="B24" s="180" t="s">
        <v>65</v>
      </c>
      <c r="C24" s="530">
        <v>172131</v>
      </c>
      <c r="D24" s="530">
        <v>222223</v>
      </c>
      <c r="E24" s="530">
        <v>237664</v>
      </c>
      <c r="F24" s="530">
        <v>241338</v>
      </c>
      <c r="G24" s="530">
        <v>251552</v>
      </c>
      <c r="H24" s="530">
        <v>286884</v>
      </c>
      <c r="I24" s="530">
        <v>289667</v>
      </c>
      <c r="J24" s="531">
        <v>323762</v>
      </c>
      <c r="K24" s="528">
        <v>382792</v>
      </c>
      <c r="L24" s="529">
        <v>406873</v>
      </c>
      <c r="Q24" s="34"/>
    </row>
    <row r="25" spans="1:17" s="36" customFormat="1">
      <c r="A25" s="34"/>
      <c r="B25" s="181" t="s">
        <v>66</v>
      </c>
      <c r="C25" s="530">
        <v>131162</v>
      </c>
      <c r="D25" s="530">
        <v>171871</v>
      </c>
      <c r="E25" s="530">
        <v>182497</v>
      </c>
      <c r="F25" s="530">
        <v>187367</v>
      </c>
      <c r="G25" s="530">
        <v>198129</v>
      </c>
      <c r="H25" s="530">
        <v>219698</v>
      </c>
      <c r="I25" s="530">
        <v>228561</v>
      </c>
      <c r="J25" s="531">
        <v>252582</v>
      </c>
      <c r="K25" s="528">
        <v>300073</v>
      </c>
      <c r="L25" s="529">
        <v>301719</v>
      </c>
      <c r="Q25" s="34"/>
    </row>
    <row r="26" spans="1:17" s="36" customFormat="1">
      <c r="A26" s="34"/>
      <c r="B26" s="181" t="s">
        <v>67</v>
      </c>
      <c r="C26" s="530">
        <v>40969</v>
      </c>
      <c r="D26" s="530">
        <v>50352</v>
      </c>
      <c r="E26" s="530">
        <v>55167</v>
      </c>
      <c r="F26" s="530">
        <v>53971</v>
      </c>
      <c r="G26" s="530">
        <v>53423</v>
      </c>
      <c r="H26" s="530">
        <v>67186</v>
      </c>
      <c r="I26" s="530">
        <v>61106</v>
      </c>
      <c r="J26" s="531">
        <v>71180</v>
      </c>
      <c r="K26" s="528">
        <v>82719</v>
      </c>
      <c r="L26" s="529">
        <v>105245</v>
      </c>
      <c r="Q26" s="34"/>
    </row>
    <row r="27" spans="1:17" s="36" customFormat="1">
      <c r="A27" s="34"/>
      <c r="B27" s="179" t="s">
        <v>68</v>
      </c>
      <c r="C27" s="530">
        <v>44693</v>
      </c>
      <c r="D27" s="530">
        <v>47363.259517239989</v>
      </c>
      <c r="E27" s="530">
        <v>38483</v>
      </c>
      <c r="F27" s="530">
        <v>46500</v>
      </c>
      <c r="G27" s="530">
        <v>40713.110115930031</v>
      </c>
      <c r="H27" s="530">
        <v>23239.823530329973</v>
      </c>
      <c r="I27" s="530">
        <v>47339</v>
      </c>
      <c r="J27" s="531">
        <v>58486.266005449987</v>
      </c>
      <c r="K27" s="528">
        <v>9720.0419305899995</v>
      </c>
      <c r="L27" s="529">
        <v>46625.230592940003</v>
      </c>
      <c r="Q27" s="34"/>
    </row>
    <row r="28" spans="1:17" s="36" customFormat="1">
      <c r="A28" s="34"/>
      <c r="B28" s="180" t="s">
        <v>69</v>
      </c>
      <c r="C28" s="530">
        <v>10004</v>
      </c>
      <c r="D28" s="530">
        <v>6641.2650000000003</v>
      </c>
      <c r="E28" s="530">
        <v>8585</v>
      </c>
      <c r="F28" s="530">
        <v>10222</v>
      </c>
      <c r="G28" s="530">
        <v>14336.205</v>
      </c>
      <c r="H28" s="530">
        <v>3786.4790000000003</v>
      </c>
      <c r="I28" s="530">
        <v>3196</v>
      </c>
      <c r="J28" s="531">
        <v>3988.5659342399999</v>
      </c>
      <c r="K28" s="528">
        <v>1097.011211</v>
      </c>
      <c r="L28" s="529">
        <v>1335.0720000000001</v>
      </c>
      <c r="Q28" s="34"/>
    </row>
    <row r="29" spans="1:17" s="36" customFormat="1">
      <c r="A29" s="34"/>
      <c r="B29" s="180" t="s">
        <v>70</v>
      </c>
      <c r="C29" s="530">
        <v>245</v>
      </c>
      <c r="D29" s="530">
        <v>700.73500000000001</v>
      </c>
      <c r="E29" s="530">
        <v>1829</v>
      </c>
      <c r="F29" s="530">
        <v>3844</v>
      </c>
      <c r="G29" s="530">
        <v>1880.7950000000001</v>
      </c>
      <c r="H29" s="530">
        <v>569.52099999999996</v>
      </c>
      <c r="I29" s="530">
        <v>329</v>
      </c>
      <c r="J29" s="531">
        <v>172.43406575999998</v>
      </c>
      <c r="K29" s="528">
        <v>68.988788999999997</v>
      </c>
      <c r="L29" s="529">
        <v>75.927999999999997</v>
      </c>
      <c r="Q29" s="34"/>
    </row>
    <row r="30" spans="1:17" s="36" customFormat="1">
      <c r="A30" s="34"/>
      <c r="B30" s="180" t="s">
        <v>71</v>
      </c>
      <c r="C30" s="530">
        <v>9136</v>
      </c>
      <c r="D30" s="530">
        <v>13345.14</v>
      </c>
      <c r="E30" s="530">
        <v>12176.653</v>
      </c>
      <c r="F30" s="530">
        <v>20250</v>
      </c>
      <c r="G30" s="530">
        <v>13535.88</v>
      </c>
      <c r="H30" s="530">
        <v>11376.15</v>
      </c>
      <c r="I30" s="530">
        <v>11004</v>
      </c>
      <c r="J30" s="531">
        <v>12632.3838</v>
      </c>
      <c r="K30" s="528">
        <v>5101.5011000000004</v>
      </c>
      <c r="L30" s="529">
        <v>8600</v>
      </c>
      <c r="Q30" s="34"/>
    </row>
    <row r="31" spans="1:17" s="36" customFormat="1">
      <c r="A31" s="34"/>
      <c r="B31" s="180" t="s">
        <v>72</v>
      </c>
      <c r="C31" s="530">
        <v>16826</v>
      </c>
      <c r="D31" s="530">
        <v>16965.456517240003</v>
      </c>
      <c r="E31" s="530">
        <v>12234.304369979998</v>
      </c>
      <c r="F31" s="530">
        <v>11025</v>
      </c>
      <c r="G31" s="530">
        <v>7483.2511159300002</v>
      </c>
      <c r="H31" s="530">
        <v>5230.4235303300002</v>
      </c>
      <c r="I31" s="530">
        <v>6412</v>
      </c>
      <c r="J31" s="531">
        <v>18512.921205450002</v>
      </c>
      <c r="K31" s="528">
        <v>14134.75913059</v>
      </c>
      <c r="L31" s="529">
        <v>24540.266068749999</v>
      </c>
      <c r="Q31" s="34"/>
    </row>
    <row r="32" spans="1:17" s="36" customFormat="1">
      <c r="A32" s="34"/>
      <c r="B32" s="180" t="s">
        <v>67</v>
      </c>
      <c r="C32" s="530">
        <v>8481</v>
      </c>
      <c r="D32" s="530">
        <v>9710.6629999999859</v>
      </c>
      <c r="E32" s="530">
        <v>3659</v>
      </c>
      <c r="F32" s="530">
        <v>1158</v>
      </c>
      <c r="G32" s="530">
        <v>3476.9790000000312</v>
      </c>
      <c r="H32" s="530">
        <v>2277.2499999999736</v>
      </c>
      <c r="I32" s="530">
        <v>26398</v>
      </c>
      <c r="J32" s="531">
        <v>23179.960999999988</v>
      </c>
      <c r="K32" s="538">
        <v>-10682.2183</v>
      </c>
      <c r="L32" s="539">
        <v>12073.964524190003</v>
      </c>
      <c r="Q32" s="34"/>
    </row>
    <row r="33" spans="1:17" s="36" customFormat="1">
      <c r="A33" s="34"/>
      <c r="B33" s="183" t="s">
        <v>73</v>
      </c>
      <c r="C33" s="522">
        <v>157691</v>
      </c>
      <c r="D33" s="522">
        <v>201614.25951724002</v>
      </c>
      <c r="E33" s="522">
        <v>196552.47089630002</v>
      </c>
      <c r="F33" s="522">
        <v>200860</v>
      </c>
      <c r="G33" s="522">
        <v>203576.11011593003</v>
      </c>
      <c r="H33" s="522">
        <v>218779.82353033</v>
      </c>
      <c r="I33" s="522">
        <v>284761</v>
      </c>
      <c r="J33" s="523">
        <v>318306.26600544999</v>
      </c>
      <c r="K33" s="534">
        <v>318719.04193059</v>
      </c>
      <c r="L33" s="535">
        <v>368207.23059294</v>
      </c>
      <c r="Q33" s="34"/>
    </row>
    <row r="34" spans="1:17" s="36" customFormat="1">
      <c r="A34" s="34"/>
      <c r="B34" s="179" t="s">
        <v>74</v>
      </c>
      <c r="C34" s="530">
        <v>126144</v>
      </c>
      <c r="D34" s="530">
        <v>167551.163</v>
      </c>
      <c r="E34" s="530">
        <v>169106.04352632002</v>
      </c>
      <c r="F34" s="530">
        <v>166348</v>
      </c>
      <c r="G34" s="530">
        <v>180095.05900000001</v>
      </c>
      <c r="H34" s="530">
        <v>199968.25</v>
      </c>
      <c r="I34" s="530">
        <v>265593</v>
      </c>
      <c r="J34" s="531">
        <v>284602.34999999998</v>
      </c>
      <c r="K34" s="528">
        <v>298737.42099999997</v>
      </c>
      <c r="L34" s="529">
        <v>333566.96452419</v>
      </c>
      <c r="Q34" s="34"/>
    </row>
    <row r="35" spans="1:17" s="36" customFormat="1">
      <c r="A35" s="34"/>
      <c r="B35" s="179" t="s">
        <v>75</v>
      </c>
      <c r="C35" s="530">
        <v>3392</v>
      </c>
      <c r="D35" s="530">
        <v>3752.5</v>
      </c>
      <c r="E35" s="530">
        <v>3035.47</v>
      </c>
      <c r="F35" s="530">
        <v>3236</v>
      </c>
      <c r="G35" s="530">
        <v>2461.92</v>
      </c>
      <c r="H35" s="530">
        <v>2205</v>
      </c>
      <c r="I35" s="530">
        <v>1752</v>
      </c>
      <c r="J35" s="531">
        <v>2558.6109999999999</v>
      </c>
      <c r="K35" s="528">
        <v>745.36069999999995</v>
      </c>
      <c r="L35" s="529">
        <v>1500</v>
      </c>
      <c r="Q35" s="34"/>
    </row>
    <row r="36" spans="1:17" s="36" customFormat="1">
      <c r="A36" s="34"/>
      <c r="B36" s="179" t="s">
        <v>76</v>
      </c>
      <c r="C36" s="530">
        <v>8343</v>
      </c>
      <c r="D36" s="530">
        <v>13345.14</v>
      </c>
      <c r="E36" s="530">
        <v>12176.653</v>
      </c>
      <c r="F36" s="530">
        <v>20250</v>
      </c>
      <c r="G36" s="530">
        <v>13535.88</v>
      </c>
      <c r="H36" s="530">
        <v>11376.15</v>
      </c>
      <c r="I36" s="530">
        <v>11004</v>
      </c>
      <c r="J36" s="531">
        <v>12632.3838</v>
      </c>
      <c r="K36" s="528">
        <v>5101.5011000000004</v>
      </c>
      <c r="L36" s="529">
        <v>8600</v>
      </c>
      <c r="Q36" s="34"/>
    </row>
    <row r="37" spans="1:17" s="36" customFormat="1">
      <c r="A37" s="34"/>
      <c r="B37" s="184" t="s">
        <v>77</v>
      </c>
      <c r="C37" s="540">
        <v>19812</v>
      </c>
      <c r="D37" s="540">
        <v>16965.456517240003</v>
      </c>
      <c r="E37" s="540">
        <v>12234.304369979998</v>
      </c>
      <c r="F37" s="540">
        <v>11025</v>
      </c>
      <c r="G37" s="540">
        <v>7483.2511159300002</v>
      </c>
      <c r="H37" s="540">
        <v>5230.4235303300002</v>
      </c>
      <c r="I37" s="540">
        <v>6412</v>
      </c>
      <c r="J37" s="541">
        <v>18512.921205450002</v>
      </c>
      <c r="K37" s="542">
        <v>14134.75913059</v>
      </c>
      <c r="L37" s="543">
        <v>24540.266068749999</v>
      </c>
      <c r="Q37" s="34"/>
    </row>
    <row r="38" spans="1:17" s="36" customFormat="1">
      <c r="A38" s="34"/>
      <c r="B38" s="461" t="s">
        <v>349</v>
      </c>
      <c r="C38" s="185"/>
      <c r="D38" s="809" t="s">
        <v>314</v>
      </c>
      <c r="E38" s="809"/>
      <c r="F38" s="809"/>
      <c r="G38" s="809"/>
      <c r="H38" s="809"/>
      <c r="I38" s="809"/>
      <c r="J38" s="809"/>
      <c r="K38" s="809"/>
      <c r="L38" s="809"/>
      <c r="Q38" s="34"/>
    </row>
    <row r="39" spans="1:17" s="36" customFormat="1" ht="29.25" customHeight="1">
      <c r="A39" s="34"/>
      <c r="B39" s="460"/>
      <c r="C39" s="185"/>
      <c r="D39" s="185"/>
      <c r="E39" s="810" t="s">
        <v>731</v>
      </c>
      <c r="F39" s="811"/>
      <c r="G39" s="811"/>
      <c r="H39" s="811"/>
      <c r="I39" s="811"/>
      <c r="J39" s="811"/>
      <c r="K39" s="811"/>
      <c r="L39" s="811"/>
      <c r="Q39" s="34"/>
    </row>
    <row r="40" spans="1:17" s="36" customFormat="1" ht="13.5" customHeight="1">
      <c r="A40" s="34"/>
      <c r="B40" s="808" t="s">
        <v>722</v>
      </c>
      <c r="C40" s="808"/>
      <c r="D40" s="808"/>
      <c r="E40" s="808"/>
      <c r="F40" s="808"/>
      <c r="G40" s="808"/>
      <c r="H40" s="808"/>
      <c r="I40" s="808"/>
      <c r="J40" s="808"/>
      <c r="K40" s="808"/>
      <c r="L40" s="808"/>
      <c r="Q40" s="34"/>
    </row>
    <row r="46" spans="1:17" s="36" customFormat="1" hidden="1">
      <c r="A46" s="34"/>
      <c r="B46" s="34"/>
      <c r="C46" s="34"/>
      <c r="D46" s="34"/>
      <c r="E46" s="34"/>
      <c r="F46" s="34"/>
      <c r="G46" s="34"/>
      <c r="H46" s="34"/>
      <c r="I46" s="34"/>
      <c r="J46" s="35"/>
      <c r="K46" s="34"/>
      <c r="Q46" s="34"/>
    </row>
    <row r="47" spans="1:17" s="36" customFormat="1" ht="12.75" hidden="1" customHeight="1">
      <c r="A47" s="34"/>
      <c r="B47" s="40" t="s">
        <v>42</v>
      </c>
      <c r="C47" s="34"/>
      <c r="D47" s="34"/>
      <c r="E47" s="34"/>
      <c r="F47" s="34"/>
      <c r="G47" s="34"/>
      <c r="H47" s="34"/>
      <c r="I47" s="34"/>
      <c r="J47" s="35"/>
      <c r="K47" s="34"/>
      <c r="Q47" s="34"/>
    </row>
    <row r="48" spans="1:17" s="36" customFormat="1" hidden="1">
      <c r="A48" s="34"/>
      <c r="B48" s="34"/>
      <c r="C48" s="34"/>
      <c r="D48" s="34"/>
      <c r="E48" s="34"/>
      <c r="F48" s="34"/>
      <c r="G48" s="34"/>
      <c r="H48" s="34"/>
      <c r="I48" s="34"/>
      <c r="J48" s="35"/>
      <c r="K48" s="34"/>
      <c r="Q48" s="34"/>
    </row>
    <row r="49" spans="2:16" s="33" customFormat="1" hidden="1">
      <c r="B49" s="41" t="s">
        <v>0</v>
      </c>
      <c r="J49" s="42"/>
      <c r="L49" s="43"/>
      <c r="M49" s="43"/>
      <c r="N49" s="43"/>
      <c r="O49" s="43"/>
      <c r="P49" s="43"/>
    </row>
    <row r="50" spans="2:16" hidden="1">
      <c r="B50" s="44" t="s">
        <v>43</v>
      </c>
    </row>
    <row r="51" spans="2:16" hidden="1">
      <c r="B51" s="34" t="s">
        <v>44</v>
      </c>
    </row>
    <row r="52" spans="2:16" hidden="1">
      <c r="B52" s="34" t="s">
        <v>45</v>
      </c>
    </row>
    <row r="53" spans="2:16" hidden="1">
      <c r="B53" s="34" t="s">
        <v>46</v>
      </c>
    </row>
    <row r="54" spans="2:16" hidden="1">
      <c r="B54" s="45" t="s">
        <v>47</v>
      </c>
    </row>
    <row r="55" spans="2:16" hidden="1"/>
    <row r="56" spans="2:16" hidden="1"/>
    <row r="57" spans="2:16" hidden="1"/>
    <row r="58" spans="2:16" hidden="1">
      <c r="B58" s="34" t="s">
        <v>48</v>
      </c>
    </row>
    <row r="59" spans="2:16" hidden="1">
      <c r="B59" s="34" t="s">
        <v>49</v>
      </c>
    </row>
    <row r="60" spans="2:16" hidden="1">
      <c r="B60" s="34" t="s">
        <v>50</v>
      </c>
    </row>
    <row r="61" spans="2:16" hidden="1"/>
    <row r="62" spans="2:16" hidden="1"/>
    <row r="63" spans="2:16" hidden="1"/>
  </sheetData>
  <mergeCells count="15">
    <mergeCell ref="B40:L40"/>
    <mergeCell ref="D38:L38"/>
    <mergeCell ref="E39:L39"/>
    <mergeCell ref="B6:B7"/>
    <mergeCell ref="B4:L4"/>
    <mergeCell ref="C6:C7"/>
    <mergeCell ref="D6:D7"/>
    <mergeCell ref="E6:E7"/>
    <mergeCell ref="F6:F7"/>
    <mergeCell ref="G6:G7"/>
    <mergeCell ref="H6:H7"/>
    <mergeCell ref="I6:I7"/>
    <mergeCell ref="J6:J7"/>
    <mergeCell ref="K6:K7"/>
    <mergeCell ref="L6:L7"/>
  </mergeCells>
  <conditionalFormatting sqref="D38">
    <cfRule type="cellIs" dxfId="3" priority="2" operator="equal">
      <formula>0</formula>
    </cfRule>
  </conditionalFormatting>
  <conditionalFormatting sqref="E39">
    <cfRule type="cellIs" dxfId="2" priority="4" operator="equal">
      <formula>0</formula>
    </cfRule>
  </conditionalFormatting>
  <conditionalFormatting sqref="M5:P5">
    <cfRule type="cellIs" dxfId="1" priority="5" operator="equal">
      <formula>0</formula>
    </cfRule>
  </conditionalFormatting>
  <hyperlinks>
    <hyperlink ref="L3" location="පටුන!A1" display="පටුන වෙත" xr:uid="{6DF2034D-B593-4509-B307-7D282CF0D63B}"/>
  </hyperlinks>
  <pageMargins left="0.66" right="0.32" top="1" bottom="1" header="0.5" footer="0.5"/>
  <pageSetup scale="88"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M128"/>
  <sheetViews>
    <sheetView showGridLines="0" zoomScale="85" zoomScaleNormal="85" zoomScaleSheetLayoutView="100" workbookViewId="0">
      <pane xSplit="2" ySplit="8" topLeftCell="C26" activePane="bottomRight" state="frozen"/>
      <selection activeCell="K15" sqref="K15"/>
      <selection pane="topRight" activeCell="K15" sqref="K15"/>
      <selection pane="bottomLeft" activeCell="K15" sqref="K15"/>
      <selection pane="bottomRight" activeCell="N60" sqref="N60"/>
    </sheetView>
  </sheetViews>
  <sheetFormatPr defaultColWidth="8" defaultRowHeight="13.5"/>
  <cols>
    <col min="1" max="1" width="3" style="7" customWidth="1"/>
    <col min="2" max="2" width="53" style="7" customWidth="1"/>
    <col min="3" max="3" width="11.85546875" style="7" customWidth="1"/>
    <col min="4" max="4" width="14.42578125" style="7" customWidth="1"/>
    <col min="5" max="5" width="15.5703125" style="7" customWidth="1"/>
    <col min="6" max="6" width="12.140625" style="7" customWidth="1"/>
    <col min="7" max="7" width="14.42578125" style="7" customWidth="1"/>
    <col min="8" max="8" width="15" style="7" customWidth="1"/>
    <col min="9" max="9" width="14" style="7" customWidth="1"/>
    <col min="10" max="10" width="13.140625" style="7" customWidth="1"/>
    <col min="11" max="11" width="13.85546875" style="7" customWidth="1"/>
    <col min="12" max="12" width="13.42578125" style="48" customWidth="1"/>
    <col min="13" max="13" width="8" style="48"/>
    <col min="14" max="16384" width="8" style="7"/>
  </cols>
  <sheetData>
    <row r="2" spans="2:13" ht="15.75">
      <c r="B2" s="145" t="s">
        <v>136</v>
      </c>
      <c r="C2" s="57"/>
      <c r="D2" s="57"/>
      <c r="E2" s="61"/>
      <c r="F2" s="61"/>
      <c r="G2" s="61"/>
      <c r="H2" s="61"/>
      <c r="I2" s="61"/>
      <c r="K2" s="60"/>
      <c r="L2" s="150" t="s">
        <v>697</v>
      </c>
    </row>
    <row r="3" spans="2:13" ht="15">
      <c r="B3" s="57"/>
      <c r="C3" s="57"/>
      <c r="D3" s="57"/>
      <c r="E3" s="57"/>
      <c r="F3" s="57"/>
      <c r="G3" s="57"/>
      <c r="H3" s="57"/>
      <c r="I3" s="57"/>
      <c r="J3" s="57"/>
      <c r="L3" s="337" t="s">
        <v>407</v>
      </c>
    </row>
    <row r="4" spans="2:13" ht="15.75">
      <c r="B4" s="739" t="s">
        <v>135</v>
      </c>
      <c r="C4" s="739"/>
      <c r="D4" s="739"/>
      <c r="E4" s="739"/>
      <c r="F4" s="739"/>
      <c r="G4" s="739"/>
      <c r="H4" s="739"/>
      <c r="I4" s="739"/>
      <c r="J4" s="739"/>
      <c r="K4" s="739"/>
      <c r="L4" s="739"/>
    </row>
    <row r="5" spans="2:13">
      <c r="I5" s="48"/>
      <c r="K5" s="48"/>
    </row>
    <row r="6" spans="2:13">
      <c r="B6" s="832" t="s">
        <v>134</v>
      </c>
      <c r="C6" s="834">
        <v>2014</v>
      </c>
      <c r="D6" s="834">
        <v>2015</v>
      </c>
      <c r="E6" s="834">
        <v>2016</v>
      </c>
      <c r="F6" s="834">
        <v>2017</v>
      </c>
      <c r="G6" s="834">
        <v>2018</v>
      </c>
      <c r="H6" s="834" t="s">
        <v>133</v>
      </c>
      <c r="I6" s="825">
        <v>2020</v>
      </c>
      <c r="J6" s="825">
        <v>2021</v>
      </c>
      <c r="K6" s="836">
        <v>2022</v>
      </c>
      <c r="L6" s="837" t="s">
        <v>132</v>
      </c>
    </row>
    <row r="7" spans="2:13">
      <c r="B7" s="833"/>
      <c r="C7" s="835"/>
      <c r="D7" s="835"/>
      <c r="E7" s="835"/>
      <c r="F7" s="835"/>
      <c r="G7" s="835"/>
      <c r="H7" s="835"/>
      <c r="I7" s="826"/>
      <c r="J7" s="826"/>
      <c r="K7" s="826"/>
      <c r="L7" s="838"/>
      <c r="M7" s="59"/>
    </row>
    <row r="8" spans="2:13" ht="16.5" customHeight="1">
      <c r="B8" s="828" t="s">
        <v>28</v>
      </c>
      <c r="C8" s="829"/>
      <c r="D8" s="829"/>
      <c r="E8" s="829"/>
      <c r="F8" s="829"/>
      <c r="G8" s="829"/>
      <c r="H8" s="829"/>
      <c r="I8" s="829"/>
      <c r="J8" s="829"/>
      <c r="K8" s="829"/>
      <c r="L8" s="829"/>
    </row>
    <row r="9" spans="2:13">
      <c r="B9" s="186" t="s">
        <v>108</v>
      </c>
      <c r="C9" s="187">
        <v>1298454</v>
      </c>
      <c r="D9" s="188">
        <v>1559678</v>
      </c>
      <c r="E9" s="189">
        <v>1811746.4428161301</v>
      </c>
      <c r="F9" s="189">
        <v>1963104</v>
      </c>
      <c r="G9" s="189">
        <v>2059742.9119225303</v>
      </c>
      <c r="H9" s="189">
        <v>2034352.4041100901</v>
      </c>
      <c r="I9" s="189">
        <v>1475276</v>
      </c>
      <c r="J9" s="189">
        <v>1521951.4382085109</v>
      </c>
      <c r="K9" s="190">
        <v>2132360</v>
      </c>
      <c r="L9" s="462">
        <v>3159615.0250308798</v>
      </c>
      <c r="M9" s="58"/>
    </row>
    <row r="10" spans="2:13">
      <c r="B10" s="186" t="s">
        <v>106</v>
      </c>
      <c r="C10" s="191">
        <v>9415</v>
      </c>
      <c r="D10" s="192">
        <v>6014</v>
      </c>
      <c r="E10" s="189">
        <v>7495.9733143900003</v>
      </c>
      <c r="F10" s="189">
        <v>8031</v>
      </c>
      <c r="G10" s="189">
        <v>12485.519834930001</v>
      </c>
      <c r="H10" s="189">
        <v>7909.4041100900004</v>
      </c>
      <c r="I10" s="189">
        <v>5348</v>
      </c>
      <c r="J10" s="189">
        <v>6739.5452518299999</v>
      </c>
      <c r="K10" s="190">
        <v>33405</v>
      </c>
      <c r="L10" s="462">
        <v>25501.816999999999</v>
      </c>
      <c r="M10" s="58"/>
    </row>
    <row r="11" spans="2:13">
      <c r="B11" s="186" t="s">
        <v>79</v>
      </c>
      <c r="C11" s="191">
        <v>1289039</v>
      </c>
      <c r="D11" s="192">
        <v>1553664</v>
      </c>
      <c r="E11" s="189">
        <v>1804250.4695017401</v>
      </c>
      <c r="F11" s="189">
        <v>1955073</v>
      </c>
      <c r="G11" s="189">
        <v>2047257.3920876002</v>
      </c>
      <c r="H11" s="189">
        <v>2026443</v>
      </c>
      <c r="I11" s="189">
        <v>1469928</v>
      </c>
      <c r="J11" s="189">
        <v>1515211.8929566809</v>
      </c>
      <c r="K11" s="190">
        <v>2098955</v>
      </c>
      <c r="L11" s="462">
        <v>3134113.20803088</v>
      </c>
      <c r="M11" s="58"/>
    </row>
    <row r="12" spans="2:13">
      <c r="B12" s="193" t="s">
        <v>51</v>
      </c>
      <c r="C12" s="191">
        <v>1110080</v>
      </c>
      <c r="D12" s="192">
        <v>1424709</v>
      </c>
      <c r="E12" s="189">
        <v>1544624.86065882</v>
      </c>
      <c r="F12" s="189">
        <v>1756045</v>
      </c>
      <c r="G12" s="189">
        <v>1805501.5379351</v>
      </c>
      <c r="H12" s="189">
        <v>1828803</v>
      </c>
      <c r="I12" s="189">
        <v>1271894</v>
      </c>
      <c r="J12" s="189">
        <v>1349085.6054063553</v>
      </c>
      <c r="K12" s="190">
        <v>1826327</v>
      </c>
      <c r="L12" s="462">
        <v>2784802.0533356299</v>
      </c>
      <c r="M12" s="58"/>
    </row>
    <row r="13" spans="2:13">
      <c r="B13" s="463" t="s">
        <v>131</v>
      </c>
      <c r="C13" s="194">
        <v>198483</v>
      </c>
      <c r="D13" s="195">
        <v>244231</v>
      </c>
      <c r="E13" s="196">
        <v>302537.75753645995</v>
      </c>
      <c r="F13" s="196">
        <v>371336</v>
      </c>
      <c r="G13" s="196">
        <v>288341.12356780999</v>
      </c>
      <c r="H13" s="196">
        <v>331668</v>
      </c>
      <c r="I13" s="196">
        <v>361643</v>
      </c>
      <c r="J13" s="196">
        <v>349835.93914779997</v>
      </c>
      <c r="K13" s="197">
        <v>273926.26095934003</v>
      </c>
      <c r="L13" s="464">
        <v>335265.88150304003</v>
      </c>
      <c r="M13" s="58"/>
    </row>
    <row r="14" spans="2:13">
      <c r="B14" s="463" t="s">
        <v>130</v>
      </c>
      <c r="C14" s="194">
        <v>615262</v>
      </c>
      <c r="D14" s="195">
        <v>804643</v>
      </c>
      <c r="E14" s="196">
        <v>843979.88847757992</v>
      </c>
      <c r="F14" s="196">
        <v>1063571</v>
      </c>
      <c r="G14" s="196">
        <v>1079900.6494160499</v>
      </c>
      <c r="H14" s="196">
        <v>964864.42961267999</v>
      </c>
      <c r="I14" s="196">
        <v>574962</v>
      </c>
      <c r="J14" s="196">
        <v>627786.38359372178</v>
      </c>
      <c r="K14" s="197">
        <v>873705.50704400998</v>
      </c>
      <c r="L14" s="464">
        <v>1420125.7323098602</v>
      </c>
      <c r="M14" s="58"/>
    </row>
    <row r="15" spans="2:13">
      <c r="B15" s="465" t="s">
        <v>129</v>
      </c>
      <c r="C15" s="194">
        <v>275350</v>
      </c>
      <c r="D15" s="195">
        <v>219700</v>
      </c>
      <c r="E15" s="196">
        <v>283469.73870076</v>
      </c>
      <c r="F15" s="196">
        <v>443739</v>
      </c>
      <c r="G15" s="196">
        <v>461650.62488921999</v>
      </c>
      <c r="H15" s="196">
        <v>443877</v>
      </c>
      <c r="I15" s="196">
        <v>233786</v>
      </c>
      <c r="J15" s="196">
        <v>308213.04459425993</v>
      </c>
      <c r="K15" s="197">
        <v>463072</v>
      </c>
      <c r="L15" s="464">
        <v>694460.22972986999</v>
      </c>
      <c r="M15" s="58"/>
    </row>
    <row r="16" spans="2:13">
      <c r="B16" s="465" t="s">
        <v>128</v>
      </c>
      <c r="C16" s="194">
        <v>257781</v>
      </c>
      <c r="D16" s="195">
        <v>499632</v>
      </c>
      <c r="E16" s="196">
        <v>457746.50794754998</v>
      </c>
      <c r="F16" s="196">
        <v>471942</v>
      </c>
      <c r="G16" s="196">
        <v>486555.87424099003</v>
      </c>
      <c r="H16" s="196">
        <v>401955</v>
      </c>
      <c r="I16" s="196">
        <v>323756</v>
      </c>
      <c r="J16" s="196">
        <v>308039.60474556184</v>
      </c>
      <c r="K16" s="197">
        <v>345203</v>
      </c>
      <c r="L16" s="464">
        <v>474622.66172379005</v>
      </c>
      <c r="M16" s="58"/>
    </row>
    <row r="17" spans="2:13">
      <c r="B17" s="465" t="s">
        <v>127</v>
      </c>
      <c r="C17" s="194">
        <v>66104</v>
      </c>
      <c r="D17" s="195">
        <v>66812</v>
      </c>
      <c r="E17" s="196">
        <v>82774.978889769991</v>
      </c>
      <c r="F17" s="196">
        <v>101843</v>
      </c>
      <c r="G17" s="196">
        <v>105304.38424578001</v>
      </c>
      <c r="H17" s="196">
        <v>105546.42961268</v>
      </c>
      <c r="I17" s="196">
        <v>5058</v>
      </c>
      <c r="J17" s="196">
        <v>686.82516299090912</v>
      </c>
      <c r="K17" s="198">
        <v>586</v>
      </c>
      <c r="L17" s="464">
        <v>365.08177499999994</v>
      </c>
      <c r="M17" s="58"/>
    </row>
    <row r="18" spans="2:13">
      <c r="B18" s="465" t="s">
        <v>126</v>
      </c>
      <c r="C18" s="194">
        <v>16028</v>
      </c>
      <c r="D18" s="195">
        <v>18499</v>
      </c>
      <c r="E18" s="196">
        <v>19988.662939499998</v>
      </c>
      <c r="F18" s="196">
        <v>19963</v>
      </c>
      <c r="G18" s="196">
        <v>26389.76604006</v>
      </c>
      <c r="H18" s="196">
        <v>13486</v>
      </c>
      <c r="I18" s="196">
        <v>12362</v>
      </c>
      <c r="J18" s="196">
        <v>10846.90909090909</v>
      </c>
      <c r="K18" s="197">
        <v>64844.507044009966</v>
      </c>
      <c r="L18" s="464">
        <v>250677.75908120011</v>
      </c>
      <c r="M18" s="58"/>
    </row>
    <row r="19" spans="2:13">
      <c r="B19" s="463" t="s">
        <v>125</v>
      </c>
      <c r="C19" s="194">
        <v>198115</v>
      </c>
      <c r="D19" s="195">
        <v>262583</v>
      </c>
      <c r="E19" s="196">
        <v>258856.78600346</v>
      </c>
      <c r="F19" s="196">
        <v>274562</v>
      </c>
      <c r="G19" s="196">
        <v>310345.16669201996</v>
      </c>
      <c r="H19" s="196">
        <v>427699.51759647997</v>
      </c>
      <c r="I19" s="196">
        <v>268249</v>
      </c>
      <c r="J19" s="196">
        <v>302115.19904678996</v>
      </c>
      <c r="K19" s="197">
        <v>534021</v>
      </c>
      <c r="L19" s="464">
        <v>911355.30996132991</v>
      </c>
      <c r="M19" s="58"/>
    </row>
    <row r="20" spans="2:13">
      <c r="B20" s="463" t="s">
        <v>124</v>
      </c>
      <c r="C20" s="194">
        <v>28062</v>
      </c>
      <c r="D20" s="195">
        <v>33572</v>
      </c>
      <c r="E20" s="196">
        <v>41545</v>
      </c>
      <c r="F20" s="196">
        <v>38592</v>
      </c>
      <c r="G20" s="196">
        <v>43917</v>
      </c>
      <c r="H20" s="196">
        <v>43041</v>
      </c>
      <c r="I20" s="196">
        <v>38459</v>
      </c>
      <c r="J20" s="196">
        <v>38788.36363636364</v>
      </c>
      <c r="K20" s="197">
        <v>59361</v>
      </c>
      <c r="L20" s="464">
        <v>43567</v>
      </c>
      <c r="M20" s="58"/>
    </row>
    <row r="21" spans="2:13">
      <c r="B21" s="463" t="s">
        <v>67</v>
      </c>
      <c r="C21" s="194">
        <v>70158</v>
      </c>
      <c r="D21" s="195">
        <v>79680</v>
      </c>
      <c r="E21" s="196">
        <v>97705.428641320148</v>
      </c>
      <c r="F21" s="196">
        <v>7984</v>
      </c>
      <c r="G21" s="196">
        <v>82997.598259220074</v>
      </c>
      <c r="H21" s="196">
        <v>61530.05279084004</v>
      </c>
      <c r="I21" s="196">
        <v>28581</v>
      </c>
      <c r="J21" s="196">
        <v>30559.719981679984</v>
      </c>
      <c r="K21" s="197">
        <v>85313.231996649993</v>
      </c>
      <c r="L21" s="464">
        <v>74488.129561399808</v>
      </c>
      <c r="M21" s="58"/>
    </row>
    <row r="22" spans="2:13">
      <c r="B22" s="199"/>
      <c r="C22" s="200"/>
      <c r="D22" s="198"/>
      <c r="E22" s="196"/>
      <c r="F22" s="196"/>
      <c r="G22" s="196"/>
      <c r="H22" s="196"/>
      <c r="I22" s="196"/>
      <c r="J22" s="196"/>
      <c r="K22" s="198"/>
      <c r="L22" s="464"/>
      <c r="M22" s="58"/>
    </row>
    <row r="23" spans="2:13">
      <c r="B23" s="193" t="s">
        <v>123</v>
      </c>
      <c r="C23" s="192">
        <v>178959</v>
      </c>
      <c r="D23" s="192">
        <v>128955</v>
      </c>
      <c r="E23" s="189">
        <v>259625.60884292002</v>
      </c>
      <c r="F23" s="189">
        <v>199028</v>
      </c>
      <c r="G23" s="189">
        <v>241755.85415250005</v>
      </c>
      <c r="H23" s="189">
        <v>197640</v>
      </c>
      <c r="I23" s="189">
        <v>198033</v>
      </c>
      <c r="J23" s="189">
        <v>166126.28755032545</v>
      </c>
      <c r="K23" s="190">
        <v>272628</v>
      </c>
      <c r="L23" s="464">
        <v>349311.15469524998</v>
      </c>
      <c r="M23" s="58"/>
    </row>
    <row r="24" spans="2:13">
      <c r="B24" s="463" t="s">
        <v>122</v>
      </c>
      <c r="C24" s="195">
        <v>149173</v>
      </c>
      <c r="D24" s="195">
        <v>121473</v>
      </c>
      <c r="E24" s="196">
        <v>249641.46964661821</v>
      </c>
      <c r="F24" s="196">
        <v>189414</v>
      </c>
      <c r="G24" s="196">
        <v>234699.27197068188</v>
      </c>
      <c r="H24" s="196">
        <v>189038.77299999999</v>
      </c>
      <c r="I24" s="196">
        <v>182000.09100000001</v>
      </c>
      <c r="J24" s="196">
        <v>166097.58504032547</v>
      </c>
      <c r="K24" s="197">
        <v>268503.86600000004</v>
      </c>
      <c r="L24" s="464">
        <v>349263.19469524996</v>
      </c>
      <c r="M24" s="58"/>
    </row>
    <row r="25" spans="2:13">
      <c r="B25" s="465" t="s">
        <v>121</v>
      </c>
      <c r="C25" s="195">
        <v>56907</v>
      </c>
      <c r="D25" s="195">
        <v>35411</v>
      </c>
      <c r="E25" s="196">
        <v>115465.49218520999</v>
      </c>
      <c r="F25" s="196">
        <v>64124</v>
      </c>
      <c r="G25" s="196">
        <v>52740.404430900002</v>
      </c>
      <c r="H25" s="196">
        <v>44028</v>
      </c>
      <c r="I25" s="196">
        <v>26960</v>
      </c>
      <c r="J25" s="196">
        <v>38747.729428109087</v>
      </c>
      <c r="K25" s="197">
        <v>41906</v>
      </c>
      <c r="L25" s="464">
        <v>112976.15571808</v>
      </c>
      <c r="M25" s="58"/>
    </row>
    <row r="26" spans="2:13">
      <c r="B26" s="465" t="s">
        <v>120</v>
      </c>
      <c r="C26" s="195">
        <v>41967</v>
      </c>
      <c r="D26" s="195">
        <v>49835</v>
      </c>
      <c r="E26" s="196">
        <v>77109.480398938176</v>
      </c>
      <c r="F26" s="196">
        <v>75395</v>
      </c>
      <c r="G26" s="196">
        <v>107602.37833376184</v>
      </c>
      <c r="H26" s="196">
        <v>84410.773000000001</v>
      </c>
      <c r="I26" s="196">
        <v>57333.091</v>
      </c>
      <c r="J26" s="196">
        <v>47999.828558966365</v>
      </c>
      <c r="K26" s="197">
        <v>101309.86599999999</v>
      </c>
      <c r="L26" s="464">
        <v>156539.84846561</v>
      </c>
      <c r="M26" s="58"/>
    </row>
    <row r="27" spans="2:13">
      <c r="B27" s="465" t="s">
        <v>119</v>
      </c>
      <c r="C27" s="195">
        <v>11500</v>
      </c>
      <c r="D27" s="195" t="s">
        <v>99</v>
      </c>
      <c r="E27" s="196">
        <v>5000</v>
      </c>
      <c r="F27" s="196">
        <v>0</v>
      </c>
      <c r="G27" s="196">
        <v>15000</v>
      </c>
      <c r="H27" s="196">
        <v>0</v>
      </c>
      <c r="I27" s="196">
        <v>24009</v>
      </c>
      <c r="J27" s="196">
        <v>15011.74171565</v>
      </c>
      <c r="K27" s="197">
        <v>30007</v>
      </c>
      <c r="L27" s="464">
        <v>1028.54289088</v>
      </c>
      <c r="M27" s="58"/>
    </row>
    <row r="28" spans="2:13">
      <c r="B28" s="465" t="s">
        <v>111</v>
      </c>
      <c r="C28" s="195">
        <v>38799</v>
      </c>
      <c r="D28" s="195">
        <v>36227</v>
      </c>
      <c r="E28" s="196">
        <v>52066.497062470022</v>
      </c>
      <c r="F28" s="196">
        <v>49895</v>
      </c>
      <c r="G28" s="196">
        <v>59356.489206020022</v>
      </c>
      <c r="H28" s="196">
        <v>60600</v>
      </c>
      <c r="I28" s="196">
        <v>73698</v>
      </c>
      <c r="J28" s="196">
        <v>64338.285337599998</v>
      </c>
      <c r="K28" s="197">
        <v>95281</v>
      </c>
      <c r="L28" s="464">
        <v>78718.647620679985</v>
      </c>
      <c r="M28" s="58"/>
    </row>
    <row r="29" spans="2:13">
      <c r="B29" s="463" t="s">
        <v>118</v>
      </c>
      <c r="C29" s="195">
        <v>29786</v>
      </c>
      <c r="D29" s="195">
        <v>7482</v>
      </c>
      <c r="E29" s="196">
        <v>9984.1391963018177</v>
      </c>
      <c r="F29" s="196">
        <v>9614</v>
      </c>
      <c r="G29" s="196">
        <v>7056.5821818181821</v>
      </c>
      <c r="H29" s="196">
        <v>8601.2270000000008</v>
      </c>
      <c r="I29" s="196">
        <v>16032.909</v>
      </c>
      <c r="J29" s="196">
        <v>28.702509999999997</v>
      </c>
      <c r="K29" s="198">
        <v>4124.134</v>
      </c>
      <c r="L29" s="464">
        <v>47.96</v>
      </c>
      <c r="M29" s="58"/>
    </row>
    <row r="30" spans="2:13">
      <c r="B30" s="466"/>
      <c r="C30" s="198"/>
      <c r="D30" s="198"/>
      <c r="E30" s="196"/>
      <c r="F30" s="196"/>
      <c r="G30" s="196"/>
      <c r="H30" s="196"/>
      <c r="I30" s="196"/>
      <c r="J30" s="196"/>
      <c r="K30" s="198"/>
      <c r="L30" s="464"/>
      <c r="M30" s="58"/>
    </row>
    <row r="31" spans="2:13">
      <c r="B31" s="186" t="s">
        <v>80</v>
      </c>
      <c r="C31" s="192">
        <v>1889698</v>
      </c>
      <c r="D31" s="192">
        <v>2389180</v>
      </c>
      <c r="E31" s="189">
        <v>2452071.2405929095</v>
      </c>
      <c r="F31" s="189">
        <v>2696598</v>
      </c>
      <c r="G31" s="189">
        <v>2820512.2584108692</v>
      </c>
      <c r="H31" s="189">
        <v>3473439.9724394199</v>
      </c>
      <c r="I31" s="189">
        <v>3142964</v>
      </c>
      <c r="J31" s="189">
        <v>3579877</v>
      </c>
      <c r="K31" s="190">
        <v>4592327.4210000001</v>
      </c>
      <c r="L31" s="464">
        <v>5441882.0843531899</v>
      </c>
      <c r="M31" s="58"/>
    </row>
    <row r="32" spans="2:13">
      <c r="B32" s="193" t="s">
        <v>104</v>
      </c>
      <c r="C32" s="192">
        <v>1384385</v>
      </c>
      <c r="D32" s="192">
        <v>1772522</v>
      </c>
      <c r="E32" s="189">
        <v>1851722.7689821199</v>
      </c>
      <c r="F32" s="189">
        <v>2024239</v>
      </c>
      <c r="G32" s="189">
        <v>2187972.2368822694</v>
      </c>
      <c r="H32" s="189">
        <v>2534586</v>
      </c>
      <c r="I32" s="189">
        <v>2608366.7000000002</v>
      </c>
      <c r="J32" s="189">
        <v>2779880.3216990815</v>
      </c>
      <c r="K32" s="190">
        <v>3637978</v>
      </c>
      <c r="L32" s="464">
        <v>4773075.8498289995</v>
      </c>
      <c r="M32" s="58"/>
    </row>
    <row r="33" spans="2:13">
      <c r="B33" s="463" t="s">
        <v>66</v>
      </c>
      <c r="C33" s="195">
        <v>466588</v>
      </c>
      <c r="D33" s="195">
        <v>605120</v>
      </c>
      <c r="E33" s="196">
        <v>638977.86300262797</v>
      </c>
      <c r="F33" s="196">
        <v>650100</v>
      </c>
      <c r="G33" s="196">
        <v>687321.44689999998</v>
      </c>
      <c r="H33" s="196">
        <v>753687</v>
      </c>
      <c r="I33" s="196">
        <v>813727</v>
      </c>
      <c r="J33" s="196">
        <v>841063.36094181449</v>
      </c>
      <c r="K33" s="197">
        <v>1020731</v>
      </c>
      <c r="L33" s="464">
        <v>941004.32282899995</v>
      </c>
      <c r="M33" s="58"/>
    </row>
    <row r="34" spans="2:13">
      <c r="B34" s="463" t="s">
        <v>117</v>
      </c>
      <c r="C34" s="195">
        <v>152580</v>
      </c>
      <c r="D34" s="195">
        <v>222704</v>
      </c>
      <c r="E34" s="196">
        <v>168532.13401121213</v>
      </c>
      <c r="F34" s="196">
        <v>175802</v>
      </c>
      <c r="G34" s="196">
        <v>181005.37912794901</v>
      </c>
      <c r="H34" s="196">
        <v>173363.606</v>
      </c>
      <c r="I34" s="196">
        <v>175647.76200000002</v>
      </c>
      <c r="J34" s="196">
        <v>152919.29857287396</v>
      </c>
      <c r="K34" s="197">
        <v>179732.58000000002</v>
      </c>
      <c r="L34" s="464">
        <v>302087.85700000002</v>
      </c>
      <c r="M34" s="58"/>
    </row>
    <row r="35" spans="2:13">
      <c r="B35" s="463" t="s">
        <v>116</v>
      </c>
      <c r="C35" s="195">
        <v>436395</v>
      </c>
      <c r="D35" s="195">
        <v>509674</v>
      </c>
      <c r="E35" s="196">
        <v>610894.5708787099</v>
      </c>
      <c r="F35" s="196">
        <v>735566</v>
      </c>
      <c r="G35" s="196">
        <v>852190.04648655001</v>
      </c>
      <c r="H35" s="196">
        <v>901353</v>
      </c>
      <c r="I35" s="196">
        <v>980302</v>
      </c>
      <c r="J35" s="196">
        <v>1048382.44051515</v>
      </c>
      <c r="K35" s="197">
        <v>1565190</v>
      </c>
      <c r="L35" s="464">
        <v>2455599.54</v>
      </c>
      <c r="M35" s="58"/>
    </row>
    <row r="36" spans="2:13">
      <c r="B36" s="463" t="s">
        <v>115</v>
      </c>
      <c r="C36" s="195">
        <v>328822</v>
      </c>
      <c r="D36" s="195">
        <v>435024</v>
      </c>
      <c r="E36" s="196">
        <v>433318.20108957001</v>
      </c>
      <c r="F36" s="196">
        <v>462772</v>
      </c>
      <c r="G36" s="196">
        <v>467455.36436777032</v>
      </c>
      <c r="H36" s="196">
        <v>582755.39399999997</v>
      </c>
      <c r="I36" s="196">
        <v>762117.93799999997</v>
      </c>
      <c r="J36" s="196">
        <v>737515.22166924342</v>
      </c>
      <c r="K36" s="197">
        <v>872324.42</v>
      </c>
      <c r="L36" s="464">
        <v>1074384.1300000001</v>
      </c>
      <c r="M36" s="58"/>
    </row>
    <row r="37" spans="2:13">
      <c r="B37" s="463" t="s">
        <v>114</v>
      </c>
      <c r="C37" s="201" t="s">
        <v>99</v>
      </c>
      <c r="D37" s="202" t="s">
        <v>99</v>
      </c>
      <c r="E37" s="203" t="s">
        <v>99</v>
      </c>
      <c r="F37" s="203" t="s">
        <v>99</v>
      </c>
      <c r="G37" s="203" t="s">
        <v>99</v>
      </c>
      <c r="H37" s="196">
        <v>123428</v>
      </c>
      <c r="I37" s="196">
        <v>-123428</v>
      </c>
      <c r="J37" s="203" t="s">
        <v>99</v>
      </c>
      <c r="K37" s="204" t="s">
        <v>99</v>
      </c>
      <c r="L37" s="464" t="s">
        <v>99</v>
      </c>
      <c r="M37" s="58"/>
    </row>
    <row r="38" spans="2:13">
      <c r="B38" s="466"/>
      <c r="C38" s="198"/>
      <c r="D38" s="200"/>
      <c r="E38" s="196"/>
      <c r="F38" s="196"/>
      <c r="G38" s="196"/>
      <c r="H38" s="196"/>
      <c r="I38" s="196"/>
      <c r="J38" s="196"/>
      <c r="K38" s="198"/>
      <c r="L38" s="464"/>
      <c r="M38" s="58"/>
    </row>
    <row r="39" spans="2:13">
      <c r="B39" s="193" t="s">
        <v>113</v>
      </c>
      <c r="C39" s="192">
        <v>492201</v>
      </c>
      <c r="D39" s="191">
        <v>616096</v>
      </c>
      <c r="E39" s="189">
        <v>601282.91516045958</v>
      </c>
      <c r="F39" s="189">
        <v>665338</v>
      </c>
      <c r="G39" s="189">
        <v>641586.16833101003</v>
      </c>
      <c r="H39" s="189">
        <v>644609.25</v>
      </c>
      <c r="I39" s="189">
        <v>837328.3</v>
      </c>
      <c r="J39" s="189">
        <v>793380.38872845005</v>
      </c>
      <c r="K39" s="190">
        <v>716854.42100000009</v>
      </c>
      <c r="L39" s="464">
        <v>925495.2545241901</v>
      </c>
      <c r="M39" s="58"/>
    </row>
    <row r="40" spans="2:13">
      <c r="B40" s="463" t="s">
        <v>112</v>
      </c>
      <c r="C40" s="558">
        <v>281507</v>
      </c>
      <c r="D40" s="559">
        <v>334522</v>
      </c>
      <c r="E40" s="560">
        <v>349996.38204819954</v>
      </c>
      <c r="F40" s="560">
        <v>385562</v>
      </c>
      <c r="G40" s="560">
        <v>381892.06337704003</v>
      </c>
      <c r="H40" s="560">
        <v>405301.47899999999</v>
      </c>
      <c r="I40" s="560">
        <v>500527.27399999998</v>
      </c>
      <c r="J40" s="560">
        <v>440891.20179591543</v>
      </c>
      <c r="K40" s="370">
        <v>458304.01121099998</v>
      </c>
      <c r="L40" s="292">
        <v>649292.65200000012</v>
      </c>
      <c r="M40" s="58"/>
    </row>
    <row r="41" spans="2:13">
      <c r="B41" s="463" t="s">
        <v>70</v>
      </c>
      <c r="C41" s="558">
        <v>176250</v>
      </c>
      <c r="D41" s="559">
        <v>241553</v>
      </c>
      <c r="E41" s="560">
        <v>223217.06221596006</v>
      </c>
      <c r="F41" s="560">
        <v>247343</v>
      </c>
      <c r="G41" s="560">
        <v>235197.99483804</v>
      </c>
      <c r="H41" s="560">
        <v>226408.94746967001</v>
      </c>
      <c r="I41" s="560">
        <v>289079.91340049001</v>
      </c>
      <c r="J41" s="560">
        <v>293046.76031236001</v>
      </c>
      <c r="K41" s="370">
        <v>248688.36785840997</v>
      </c>
      <c r="L41" s="292">
        <v>231079.37193125003</v>
      </c>
      <c r="M41" s="58"/>
    </row>
    <row r="42" spans="2:13">
      <c r="B42" s="463" t="s">
        <v>111</v>
      </c>
      <c r="C42" s="558">
        <v>34444</v>
      </c>
      <c r="D42" s="559">
        <v>40021</v>
      </c>
      <c r="E42" s="560">
        <v>28069.470896300041</v>
      </c>
      <c r="F42" s="560">
        <v>32434</v>
      </c>
      <c r="G42" s="560">
        <v>24496.110115930031</v>
      </c>
      <c r="H42" s="560">
        <v>12898.823530329973</v>
      </c>
      <c r="I42" s="560">
        <v>47721.112599510001</v>
      </c>
      <c r="J42" s="560">
        <v>59442.426620174534</v>
      </c>
      <c r="K42" s="370">
        <v>9862.0419305899995</v>
      </c>
      <c r="L42" s="292">
        <v>45123.230592940003</v>
      </c>
      <c r="M42" s="58"/>
    </row>
    <row r="43" spans="2:13">
      <c r="B43" s="193" t="s">
        <v>102</v>
      </c>
      <c r="C43" s="205">
        <v>13112</v>
      </c>
      <c r="D43" s="191">
        <v>561</v>
      </c>
      <c r="E43" s="189">
        <v>-934.4435496699989</v>
      </c>
      <c r="F43" s="189">
        <v>7021</v>
      </c>
      <c r="G43" s="189">
        <v>-9046.1468024099995</v>
      </c>
      <c r="H43" s="189">
        <v>-4933.2775605799998</v>
      </c>
      <c r="I43" s="189">
        <v>-3552</v>
      </c>
      <c r="J43" s="189">
        <v>6616.9538785599998</v>
      </c>
      <c r="K43" s="197">
        <v>237495</v>
      </c>
      <c r="L43" s="464">
        <v>-256689.02000000002</v>
      </c>
      <c r="M43" s="58"/>
    </row>
    <row r="44" spans="2:13" ht="27" customHeight="1">
      <c r="B44" s="206" t="s">
        <v>110</v>
      </c>
      <c r="C44" s="207" t="s">
        <v>99</v>
      </c>
      <c r="D44" s="208" t="s">
        <v>99</v>
      </c>
      <c r="E44" s="209" t="s">
        <v>99</v>
      </c>
      <c r="F44" s="209" t="s">
        <v>99</v>
      </c>
      <c r="G44" s="209" t="s">
        <v>99</v>
      </c>
      <c r="H44" s="210">
        <v>299178</v>
      </c>
      <c r="I44" s="210">
        <v>-299178</v>
      </c>
      <c r="J44" s="209" t="s">
        <v>99</v>
      </c>
      <c r="K44" s="211" t="s">
        <v>99</v>
      </c>
      <c r="L44" s="467" t="s">
        <v>99</v>
      </c>
      <c r="M44" s="58"/>
    </row>
    <row r="45" spans="2:13" ht="15.75" customHeight="1">
      <c r="B45" s="212" t="s">
        <v>109</v>
      </c>
      <c r="C45" s="213">
        <v>-591244</v>
      </c>
      <c r="D45" s="207">
        <v>-829502</v>
      </c>
      <c r="E45" s="214">
        <v>-640324.79777677939</v>
      </c>
      <c r="F45" s="214">
        <v>-733494</v>
      </c>
      <c r="G45" s="214">
        <v>-760769.3464883389</v>
      </c>
      <c r="H45" s="214">
        <v>-1439087.5683293298</v>
      </c>
      <c r="I45" s="214">
        <v>-1667688</v>
      </c>
      <c r="J45" s="214">
        <v>-2057925</v>
      </c>
      <c r="K45" s="214">
        <v>-2459967</v>
      </c>
      <c r="L45" s="470">
        <v>-2282267.0593223101</v>
      </c>
      <c r="M45" s="58"/>
    </row>
    <row r="46" spans="2:13" ht="19.5" customHeight="1">
      <c r="B46" s="830" t="s">
        <v>732</v>
      </c>
      <c r="C46" s="829"/>
      <c r="D46" s="829"/>
      <c r="E46" s="829"/>
      <c r="F46" s="829"/>
      <c r="G46" s="829"/>
      <c r="H46" s="829"/>
      <c r="I46" s="829"/>
      <c r="J46" s="829"/>
      <c r="K46" s="829"/>
      <c r="L46" s="831"/>
    </row>
    <row r="47" spans="2:13">
      <c r="B47" s="186" t="s">
        <v>108</v>
      </c>
      <c r="C47" s="215">
        <v>12.5</v>
      </c>
      <c r="D47" s="468">
        <v>14.2</v>
      </c>
      <c r="E47" s="216">
        <f t="shared" ref="E47:H47" si="0">+E9/E65*100</f>
        <v>14.139935829236613</v>
      </c>
      <c r="F47" s="216">
        <f t="shared" si="0"/>
        <v>13.644682515206622</v>
      </c>
      <c r="G47" s="216">
        <f t="shared" si="0"/>
        <v>13.416831039599575</v>
      </c>
      <c r="H47" s="216">
        <f t="shared" si="0"/>
        <v>12.78584295589466</v>
      </c>
      <c r="I47" s="216">
        <v>9.428941005486644</v>
      </c>
      <c r="J47" s="216">
        <v>8.6413776494208996</v>
      </c>
      <c r="K47" s="471">
        <v>8.8612910771725417</v>
      </c>
      <c r="L47" s="660">
        <v>11.5</v>
      </c>
      <c r="M47" s="54"/>
    </row>
    <row r="48" spans="2:13">
      <c r="B48" s="463" t="s">
        <v>107</v>
      </c>
      <c r="C48" s="561">
        <v>10.7</v>
      </c>
      <c r="D48" s="316">
        <v>13</v>
      </c>
      <c r="E48" s="562">
        <f t="shared" ref="E48:H48" si="1">+E12/E65*100</f>
        <v>12.055161745487055</v>
      </c>
      <c r="F48" s="562">
        <f t="shared" si="1"/>
        <v>12.205505417652866</v>
      </c>
      <c r="G48" s="562">
        <f t="shared" si="1"/>
        <v>11.760743991881023</v>
      </c>
      <c r="H48" s="562">
        <f t="shared" si="1"/>
        <v>11.493971205789009</v>
      </c>
      <c r="I48" s="562">
        <v>8.1290643182919204</v>
      </c>
      <c r="J48" s="562">
        <v>7.6598752792247611</v>
      </c>
      <c r="K48" s="472">
        <v>7.5895323252636953</v>
      </c>
      <c r="L48" s="661">
        <v>10.199999999999999</v>
      </c>
      <c r="M48" s="54"/>
    </row>
    <row r="49" spans="2:13">
      <c r="B49" s="463" t="s">
        <v>57</v>
      </c>
      <c r="C49" s="561">
        <v>1.7</v>
      </c>
      <c r="D49" s="316">
        <v>1.2</v>
      </c>
      <c r="E49" s="562">
        <f t="shared" ref="E49:H49" si="2">+E23/E65*100</f>
        <v>2.0262710950651197</v>
      </c>
      <c r="F49" s="562">
        <f t="shared" si="2"/>
        <v>1.383357107741894</v>
      </c>
      <c r="G49" s="562">
        <f t="shared" si="2"/>
        <v>1.5747583978675521</v>
      </c>
      <c r="H49" s="562">
        <f t="shared" si="2"/>
        <v>1.2421613859514338</v>
      </c>
      <c r="I49" s="562">
        <v>1.2656895890257396</v>
      </c>
      <c r="J49" s="562">
        <v>0.94323639518252289</v>
      </c>
      <c r="K49" s="473">
        <v>1.1329400588021701</v>
      </c>
      <c r="L49" s="476">
        <v>1.2642612723915259</v>
      </c>
      <c r="M49" s="54"/>
    </row>
    <row r="50" spans="2:13">
      <c r="B50" s="463" t="s">
        <v>106</v>
      </c>
      <c r="C50" s="561">
        <v>0.1</v>
      </c>
      <c r="D50" s="316">
        <v>0.1</v>
      </c>
      <c r="E50" s="562">
        <f t="shared" ref="E50:H50" si="3">+E10/E65*100</f>
        <v>5.8502988684439018E-2</v>
      </c>
      <c r="F50" s="562">
        <f t="shared" si="3"/>
        <v>5.5819989811861398E-2</v>
      </c>
      <c r="G50" s="562">
        <f t="shared" si="3"/>
        <v>8.1328649850999232E-2</v>
      </c>
      <c r="H50" s="562">
        <f t="shared" si="3"/>
        <v>4.971036415421657E-2</v>
      </c>
      <c r="I50" s="562">
        <v>3.418070686254137E-2</v>
      </c>
      <c r="J50" s="562">
        <v>3.8265975013616463E-2</v>
      </c>
      <c r="K50" s="473">
        <v>0.13881869310667463</v>
      </c>
      <c r="L50" s="476">
        <v>9.2298683209369209E-2</v>
      </c>
      <c r="M50" s="54"/>
    </row>
    <row r="51" spans="2:13">
      <c r="B51" s="468" t="s">
        <v>105</v>
      </c>
      <c r="C51" s="215">
        <v>18.2</v>
      </c>
      <c r="D51" s="468">
        <v>21.8</v>
      </c>
      <c r="E51" s="216">
        <f t="shared" ref="E51:H51" si="4">+E31/E65*100</f>
        <v>19.137407515373358</v>
      </c>
      <c r="F51" s="216">
        <f t="shared" si="4"/>
        <v>18.742880449095484</v>
      </c>
      <c r="G51" s="216">
        <f t="shared" si="4"/>
        <v>18.372359092570747</v>
      </c>
      <c r="H51" s="216">
        <f t="shared" si="4"/>
        <v>21.830464532404676</v>
      </c>
      <c r="I51" s="216">
        <v>20.087646066477273</v>
      </c>
      <c r="J51" s="216">
        <v>20.325923888800038</v>
      </c>
      <c r="K51" s="474">
        <v>19.083996135343977</v>
      </c>
      <c r="L51" s="662">
        <v>19.8</v>
      </c>
      <c r="M51" s="54"/>
    </row>
    <row r="52" spans="2:13">
      <c r="B52" s="463" t="s">
        <v>104</v>
      </c>
      <c r="C52" s="561">
        <v>13.4</v>
      </c>
      <c r="D52" s="316">
        <v>16.2</v>
      </c>
      <c r="E52" s="562">
        <f t="shared" ref="E52:H52" si="5">+E32/E65*100</f>
        <v>14.451934613016256</v>
      </c>
      <c r="F52" s="562">
        <f t="shared" si="5"/>
        <v>14.069605323966194</v>
      </c>
      <c r="G52" s="562">
        <f t="shared" si="5"/>
        <v>14.252096051241686</v>
      </c>
      <c r="H52" s="562">
        <f t="shared" si="5"/>
        <v>15.929795884300246</v>
      </c>
      <c r="I52" s="562">
        <v>16.67087089803934</v>
      </c>
      <c r="J52" s="562">
        <v>15.783680790940164</v>
      </c>
      <c r="K52" s="473">
        <v>15.118076680462025</v>
      </c>
      <c r="L52" s="661">
        <v>17.399999999999999</v>
      </c>
      <c r="M52" s="54"/>
    </row>
    <row r="53" spans="2:13">
      <c r="B53" s="463" t="s">
        <v>103</v>
      </c>
      <c r="C53" s="561">
        <v>4.8</v>
      </c>
      <c r="D53" s="316">
        <v>5.6</v>
      </c>
      <c r="E53" s="562">
        <f t="shared" ref="E53:H53" si="6">+E39/E65*100</f>
        <v>4.6927658499330525</v>
      </c>
      <c r="F53" s="562">
        <f t="shared" si="6"/>
        <v>4.6244752062562871</v>
      </c>
      <c r="G53" s="562">
        <f t="shared" si="6"/>
        <v>4.1791881734437615</v>
      </c>
      <c r="H53" s="562">
        <f t="shared" si="6"/>
        <v>4.0513495212361583</v>
      </c>
      <c r="I53" s="562">
        <v>5.3516217595381637</v>
      </c>
      <c r="J53" s="562">
        <v>4.5046769473255823</v>
      </c>
      <c r="K53" s="473">
        <v>2.9789790112546606</v>
      </c>
      <c r="L53" s="661">
        <v>3.4</v>
      </c>
      <c r="M53" s="54"/>
    </row>
    <row r="54" spans="2:13">
      <c r="B54" s="463" t="s">
        <v>102</v>
      </c>
      <c r="C54" s="561">
        <v>0.1</v>
      </c>
      <c r="D54" s="563">
        <v>0.01</v>
      </c>
      <c r="E54" s="564">
        <f t="shared" ref="E54:H54" si="7">+E43/E65*100</f>
        <v>-7.2929475759532731E-3</v>
      </c>
      <c r="F54" s="564">
        <f t="shared" si="7"/>
        <v>4.8799918873001981E-2</v>
      </c>
      <c r="G54" s="564">
        <f t="shared" si="7"/>
        <v>-5.8925132114698513E-2</v>
      </c>
      <c r="H54" s="564">
        <f t="shared" si="7"/>
        <v>-3.1005499352019638E-2</v>
      </c>
      <c r="I54" s="564">
        <v>-2.2701920489107508E-2</v>
      </c>
      <c r="J54" s="564">
        <v>3.7569922349653569E-2</v>
      </c>
      <c r="K54" s="478">
        <v>0.98694044362729205</v>
      </c>
      <c r="L54" s="476">
        <v>-0.92903413667753298</v>
      </c>
      <c r="M54" s="54"/>
    </row>
    <row r="55" spans="2:13" ht="27">
      <c r="B55" s="469" t="s">
        <v>101</v>
      </c>
      <c r="C55" s="565"/>
      <c r="D55" s="521"/>
      <c r="E55" s="566" t="s">
        <v>99</v>
      </c>
      <c r="F55" s="567" t="s">
        <v>99</v>
      </c>
      <c r="G55" s="567" t="s">
        <v>99</v>
      </c>
      <c r="H55" s="567">
        <f>+(H37+H44)/H65*100</f>
        <v>2.6560658503915788</v>
      </c>
      <c r="I55" s="567">
        <v>-2.7010044510753848</v>
      </c>
      <c r="J55" s="567" t="s">
        <v>100</v>
      </c>
      <c r="K55" s="475" t="s">
        <v>99</v>
      </c>
      <c r="L55" s="477"/>
      <c r="M55" s="54"/>
    </row>
    <row r="56" spans="2:13">
      <c r="B56" s="218" t="s">
        <v>98</v>
      </c>
      <c r="C56" s="219">
        <v>-5.7</v>
      </c>
      <c r="D56" s="220">
        <v>-7.6</v>
      </c>
      <c r="E56" s="221">
        <f t="shared" ref="E56:H56" si="8">+E45/E65*100</f>
        <v>-4.997471686136743</v>
      </c>
      <c r="F56" s="221">
        <f t="shared" si="8"/>
        <v>-5.0981979338888639</v>
      </c>
      <c r="G56" s="221">
        <f t="shared" si="8"/>
        <v>-4.9555280529711725</v>
      </c>
      <c r="H56" s="221">
        <f t="shared" si="8"/>
        <v>-9.0446215765100124</v>
      </c>
      <c r="I56" s="221">
        <v>-10.658705060990629</v>
      </c>
      <c r="J56" s="221">
        <v>-11.684543049624001</v>
      </c>
      <c r="K56" s="479">
        <v>-10.222703308652809</v>
      </c>
      <c r="L56" s="480">
        <v>-8.2602053142946072</v>
      </c>
      <c r="M56" s="54"/>
    </row>
    <row r="57" spans="2:13" ht="12.75" customHeight="1">
      <c r="B57" s="222" t="s">
        <v>97</v>
      </c>
      <c r="C57" s="217"/>
      <c r="D57" s="217"/>
      <c r="E57" s="217"/>
      <c r="F57" s="217"/>
      <c r="G57" s="217"/>
      <c r="H57" s="823" t="s">
        <v>736</v>
      </c>
      <c r="I57" s="824"/>
      <c r="J57" s="824"/>
      <c r="K57" s="824"/>
      <c r="L57" s="824"/>
    </row>
    <row r="58" spans="2:13" ht="12.75" customHeight="1">
      <c r="B58" s="827" t="s">
        <v>96</v>
      </c>
      <c r="C58" s="827"/>
      <c r="D58" s="827"/>
      <c r="E58" s="827"/>
      <c r="F58" s="827"/>
      <c r="G58" s="827"/>
      <c r="H58" s="222"/>
      <c r="I58" s="827" t="s">
        <v>315</v>
      </c>
      <c r="J58" s="827"/>
      <c r="K58" s="827"/>
      <c r="L58" s="827"/>
    </row>
    <row r="59" spans="2:13" s="53" customFormat="1" ht="12.75" customHeight="1">
      <c r="B59" s="222" t="s">
        <v>95</v>
      </c>
      <c r="C59" s="223"/>
      <c r="D59" s="223"/>
      <c r="E59" s="223"/>
      <c r="F59" s="223"/>
      <c r="G59" s="223"/>
      <c r="H59" s="223"/>
      <c r="I59" s="827" t="s">
        <v>316</v>
      </c>
      <c r="J59" s="827"/>
      <c r="K59" s="827"/>
      <c r="L59" s="827"/>
      <c r="M59" s="48"/>
    </row>
    <row r="60" spans="2:13" s="53" customFormat="1" ht="12.75" customHeight="1">
      <c r="B60" s="222" t="s">
        <v>94</v>
      </c>
      <c r="C60" s="222"/>
      <c r="D60" s="222"/>
      <c r="E60" s="222"/>
      <c r="F60" s="222"/>
      <c r="G60" s="222"/>
      <c r="H60" s="222"/>
      <c r="I60" s="222"/>
      <c r="J60" s="222"/>
      <c r="K60" s="222"/>
      <c r="L60" s="222"/>
      <c r="M60" s="48"/>
    </row>
    <row r="61" spans="2:13" s="53" customFormat="1" ht="12.75" customHeight="1">
      <c r="B61" s="544" t="s">
        <v>723</v>
      </c>
      <c r="C61" s="222"/>
      <c r="D61" s="222"/>
      <c r="E61" s="222"/>
      <c r="F61" s="222"/>
      <c r="G61" s="222"/>
      <c r="H61" s="222"/>
      <c r="I61" s="222"/>
      <c r="J61" s="222"/>
      <c r="K61" s="222"/>
      <c r="L61" s="222"/>
      <c r="M61" s="48"/>
    </row>
    <row r="62" spans="2:13">
      <c r="B62" s="56"/>
      <c r="C62" s="90"/>
      <c r="D62" s="90"/>
      <c r="E62" s="90"/>
      <c r="F62" s="90"/>
      <c r="G62" s="90"/>
      <c r="H62" s="90"/>
      <c r="I62" s="90"/>
      <c r="J62" s="90"/>
      <c r="K62" s="90"/>
      <c r="L62" s="90"/>
      <c r="M62" s="49"/>
    </row>
    <row r="63" spans="2:13" ht="15.75">
      <c r="B63" s="808" t="s">
        <v>722</v>
      </c>
      <c r="C63" s="808"/>
      <c r="D63" s="808"/>
      <c r="E63" s="808"/>
      <c r="F63" s="808"/>
      <c r="G63" s="808"/>
      <c r="H63" s="808"/>
      <c r="I63" s="808"/>
      <c r="J63" s="808"/>
      <c r="K63" s="808"/>
      <c r="L63" s="808"/>
      <c r="M63" s="49"/>
    </row>
    <row r="64" spans="2:13">
      <c r="L64" s="49"/>
      <c r="M64" s="49"/>
    </row>
    <row r="65" spans="2:13" s="50" customFormat="1" hidden="1">
      <c r="B65" s="50" t="s">
        <v>93</v>
      </c>
      <c r="E65" s="52">
        <v>12812975</v>
      </c>
      <c r="F65" s="52">
        <v>14387319</v>
      </c>
      <c r="G65" s="52">
        <v>15351933</v>
      </c>
      <c r="H65" s="52">
        <v>15910976</v>
      </c>
      <c r="I65" s="52">
        <v>15840164</v>
      </c>
      <c r="J65" s="52">
        <v>17685854</v>
      </c>
      <c r="K65" s="7"/>
      <c r="L65" s="51"/>
      <c r="M65" s="51"/>
    </row>
    <row r="66" spans="2:13">
      <c r="L66" s="49"/>
      <c r="M66" s="49"/>
    </row>
    <row r="70" spans="2:13">
      <c r="C70" s="487"/>
      <c r="D70" s="487"/>
      <c r="E70" s="487"/>
      <c r="F70" s="487"/>
      <c r="G70" s="487"/>
      <c r="H70" s="487"/>
      <c r="I70" s="487"/>
      <c r="J70" s="487"/>
      <c r="K70" s="487"/>
      <c r="L70" s="487"/>
    </row>
    <row r="71" spans="2:13">
      <c r="C71" s="487"/>
      <c r="D71" s="487"/>
      <c r="E71" s="487"/>
      <c r="F71" s="487"/>
      <c r="G71" s="487"/>
      <c r="H71" s="487"/>
      <c r="I71" s="487"/>
      <c r="J71" s="487"/>
      <c r="K71" s="487"/>
      <c r="L71" s="487"/>
    </row>
    <row r="72" spans="2:13">
      <c r="C72" s="487"/>
      <c r="D72" s="487"/>
      <c r="E72" s="487"/>
      <c r="F72" s="487"/>
      <c r="G72" s="487"/>
      <c r="H72" s="487"/>
      <c r="I72" s="487"/>
      <c r="J72" s="487"/>
      <c r="K72" s="487"/>
      <c r="L72" s="487"/>
    </row>
    <row r="73" spans="2:13">
      <c r="C73" s="487"/>
      <c r="D73" s="487"/>
      <c r="E73" s="487"/>
      <c r="F73" s="487"/>
      <c r="G73" s="487"/>
      <c r="H73" s="487"/>
      <c r="I73" s="487"/>
      <c r="J73" s="487"/>
      <c r="K73" s="487"/>
      <c r="L73" s="487"/>
    </row>
    <row r="74" spans="2:13">
      <c r="C74" s="487"/>
      <c r="D74" s="487"/>
      <c r="E74" s="487"/>
      <c r="F74" s="487"/>
      <c r="G74" s="487"/>
      <c r="H74" s="487"/>
      <c r="I74" s="487"/>
      <c r="J74" s="487"/>
      <c r="K74" s="487"/>
      <c r="L74" s="487"/>
    </row>
    <row r="75" spans="2:13">
      <c r="C75" s="487"/>
      <c r="D75" s="487"/>
      <c r="E75" s="487"/>
      <c r="F75" s="487"/>
      <c r="G75" s="487"/>
      <c r="H75" s="487"/>
      <c r="I75" s="487"/>
      <c r="J75" s="487"/>
      <c r="K75" s="487"/>
      <c r="L75" s="487"/>
    </row>
    <row r="76" spans="2:13">
      <c r="C76" s="487"/>
      <c r="D76" s="487"/>
      <c r="E76" s="487"/>
      <c r="F76" s="487"/>
      <c r="G76" s="487"/>
      <c r="H76" s="487"/>
      <c r="I76" s="487"/>
      <c r="J76" s="487"/>
      <c r="K76" s="487"/>
      <c r="L76" s="487"/>
    </row>
    <row r="77" spans="2:13">
      <c r="C77" s="487"/>
      <c r="D77" s="487"/>
      <c r="E77" s="487"/>
      <c r="F77" s="487"/>
      <c r="G77" s="487"/>
      <c r="H77" s="487"/>
      <c r="I77" s="487"/>
      <c r="J77" s="487"/>
      <c r="K77" s="487"/>
      <c r="L77" s="487"/>
    </row>
    <row r="78" spans="2:13">
      <c r="C78" s="487"/>
      <c r="D78" s="487"/>
      <c r="E78" s="487"/>
      <c r="F78" s="487"/>
      <c r="G78" s="487"/>
      <c r="H78" s="487"/>
      <c r="I78" s="487"/>
      <c r="J78" s="487"/>
      <c r="K78" s="487"/>
      <c r="L78" s="487"/>
    </row>
    <row r="79" spans="2:13">
      <c r="C79" s="487"/>
      <c r="D79" s="487"/>
      <c r="E79" s="487"/>
      <c r="F79" s="487"/>
      <c r="G79" s="487"/>
      <c r="H79" s="487"/>
      <c r="I79" s="487"/>
      <c r="J79" s="487"/>
      <c r="K79" s="487"/>
      <c r="L79" s="487"/>
    </row>
    <row r="80" spans="2:13">
      <c r="C80" s="487"/>
      <c r="D80" s="487"/>
      <c r="E80" s="487"/>
      <c r="F80" s="487"/>
      <c r="G80" s="487"/>
      <c r="H80" s="487"/>
      <c r="I80" s="487"/>
      <c r="J80" s="487"/>
      <c r="K80" s="487"/>
      <c r="L80" s="487"/>
    </row>
    <row r="81" spans="3:12">
      <c r="C81" s="487"/>
      <c r="D81" s="487"/>
      <c r="E81" s="487"/>
      <c r="F81" s="487"/>
      <c r="G81" s="487"/>
      <c r="H81" s="487"/>
      <c r="I81" s="487"/>
      <c r="J81" s="487"/>
      <c r="K81" s="487"/>
      <c r="L81" s="487"/>
    </row>
    <row r="82" spans="3:12">
      <c r="C82" s="487"/>
      <c r="D82" s="487"/>
      <c r="E82" s="487"/>
      <c r="F82" s="487"/>
      <c r="G82" s="487"/>
      <c r="H82" s="487"/>
      <c r="I82" s="487"/>
      <c r="J82" s="487"/>
      <c r="K82" s="487"/>
      <c r="L82" s="487"/>
    </row>
    <row r="83" spans="3:12">
      <c r="C83" s="487"/>
      <c r="D83" s="487"/>
      <c r="E83" s="487"/>
      <c r="F83" s="487"/>
      <c r="G83" s="487"/>
      <c r="H83" s="487"/>
      <c r="I83" s="487"/>
      <c r="J83" s="487"/>
      <c r="K83" s="487"/>
      <c r="L83" s="487"/>
    </row>
    <row r="84" spans="3:12">
      <c r="C84" s="487"/>
      <c r="D84" s="487"/>
      <c r="E84" s="487"/>
      <c r="F84" s="487"/>
      <c r="G84" s="487"/>
      <c r="H84" s="487"/>
      <c r="I84" s="487"/>
      <c r="J84" s="487"/>
      <c r="K84" s="487"/>
      <c r="L84" s="487"/>
    </row>
    <row r="85" spans="3:12">
      <c r="C85" s="487"/>
      <c r="D85" s="487"/>
      <c r="E85" s="487"/>
      <c r="F85" s="487"/>
      <c r="G85" s="487"/>
      <c r="H85" s="487"/>
      <c r="I85" s="487"/>
      <c r="J85" s="487"/>
      <c r="K85" s="487"/>
      <c r="L85" s="487"/>
    </row>
    <row r="86" spans="3:12">
      <c r="C86" s="487"/>
      <c r="D86" s="487"/>
      <c r="E86" s="487"/>
      <c r="F86" s="487"/>
      <c r="G86" s="487"/>
      <c r="H86" s="487"/>
      <c r="I86" s="487"/>
      <c r="J86" s="487"/>
      <c r="K86" s="487"/>
      <c r="L86" s="487"/>
    </row>
    <row r="87" spans="3:12">
      <c r="C87" s="487"/>
      <c r="D87" s="487"/>
      <c r="E87" s="487"/>
      <c r="F87" s="487"/>
      <c r="G87" s="487"/>
      <c r="H87" s="487"/>
      <c r="I87" s="487"/>
      <c r="J87" s="487"/>
      <c r="K87" s="487"/>
      <c r="L87" s="487"/>
    </row>
    <row r="88" spans="3:12">
      <c r="C88" s="487"/>
      <c r="D88" s="487"/>
      <c r="E88" s="487"/>
      <c r="F88" s="487"/>
      <c r="G88" s="487"/>
      <c r="H88" s="487"/>
      <c r="I88" s="487"/>
      <c r="J88" s="487"/>
      <c r="K88" s="487"/>
      <c r="L88" s="487"/>
    </row>
    <row r="89" spans="3:12">
      <c r="C89" s="487"/>
      <c r="D89" s="487"/>
      <c r="E89" s="487"/>
      <c r="F89" s="487"/>
      <c r="G89" s="487"/>
      <c r="H89" s="487"/>
      <c r="I89" s="487"/>
      <c r="J89" s="487"/>
      <c r="K89" s="487"/>
      <c r="L89" s="487"/>
    </row>
    <row r="90" spans="3:12">
      <c r="C90" s="487"/>
      <c r="D90" s="487"/>
      <c r="E90" s="487"/>
      <c r="F90" s="487"/>
      <c r="G90" s="487"/>
      <c r="H90" s="487"/>
      <c r="I90" s="487"/>
      <c r="J90" s="487"/>
      <c r="K90" s="487"/>
      <c r="L90" s="487"/>
    </row>
    <row r="91" spans="3:12">
      <c r="C91" s="487"/>
      <c r="D91" s="487"/>
      <c r="E91" s="487"/>
      <c r="F91" s="487"/>
      <c r="G91" s="487"/>
      <c r="H91" s="487"/>
      <c r="I91" s="487"/>
      <c r="J91" s="487"/>
      <c r="K91" s="487"/>
      <c r="L91" s="487"/>
    </row>
    <row r="92" spans="3:12">
      <c r="C92" s="487"/>
      <c r="D92" s="487"/>
      <c r="E92" s="487"/>
      <c r="F92" s="487"/>
      <c r="G92" s="487"/>
      <c r="H92" s="487"/>
      <c r="I92" s="487"/>
      <c r="J92" s="487"/>
      <c r="K92" s="487"/>
      <c r="L92" s="487"/>
    </row>
    <row r="93" spans="3:12">
      <c r="C93" s="487"/>
      <c r="D93" s="487"/>
      <c r="E93" s="487"/>
      <c r="F93" s="487"/>
      <c r="G93" s="487"/>
      <c r="H93" s="487"/>
      <c r="I93" s="487"/>
      <c r="J93" s="487"/>
      <c r="K93" s="487"/>
      <c r="L93" s="487"/>
    </row>
    <row r="94" spans="3:12">
      <c r="C94" s="487"/>
      <c r="D94" s="487"/>
      <c r="E94" s="487"/>
      <c r="F94" s="487"/>
      <c r="G94" s="487"/>
      <c r="H94" s="487"/>
      <c r="I94" s="487"/>
      <c r="J94" s="487"/>
      <c r="K94" s="487"/>
      <c r="L94" s="487"/>
    </row>
    <row r="95" spans="3:12">
      <c r="C95" s="487"/>
      <c r="D95" s="487"/>
      <c r="E95" s="487"/>
      <c r="F95" s="487"/>
      <c r="G95" s="487"/>
      <c r="H95" s="487"/>
      <c r="I95" s="487"/>
      <c r="J95" s="487"/>
      <c r="K95" s="487"/>
      <c r="L95" s="487"/>
    </row>
    <row r="96" spans="3:12">
      <c r="C96" s="487"/>
      <c r="D96" s="487"/>
      <c r="E96" s="487"/>
      <c r="F96" s="487"/>
      <c r="G96" s="487"/>
      <c r="H96" s="487"/>
      <c r="I96" s="487"/>
      <c r="J96" s="487"/>
      <c r="K96" s="487"/>
      <c r="L96" s="487"/>
    </row>
    <row r="97" spans="3:12">
      <c r="C97" s="487"/>
      <c r="D97" s="487"/>
      <c r="E97" s="487"/>
      <c r="F97" s="487"/>
      <c r="G97" s="487"/>
      <c r="H97" s="487"/>
      <c r="I97" s="487"/>
      <c r="J97" s="487"/>
      <c r="K97" s="487"/>
      <c r="L97" s="487"/>
    </row>
    <row r="98" spans="3:12">
      <c r="C98" s="487"/>
      <c r="D98" s="487"/>
      <c r="E98" s="487"/>
      <c r="F98" s="487"/>
      <c r="G98" s="487"/>
      <c r="H98" s="487"/>
      <c r="I98" s="487"/>
      <c r="J98" s="487"/>
      <c r="K98" s="487"/>
      <c r="L98" s="487"/>
    </row>
    <row r="99" spans="3:12">
      <c r="C99" s="487"/>
      <c r="D99" s="487"/>
      <c r="E99" s="487"/>
      <c r="F99" s="487"/>
      <c r="G99" s="487"/>
      <c r="H99" s="487"/>
      <c r="I99" s="487"/>
      <c r="J99" s="487"/>
      <c r="K99" s="487"/>
      <c r="L99" s="487"/>
    </row>
    <row r="100" spans="3:12">
      <c r="C100" s="487"/>
      <c r="D100" s="487"/>
      <c r="E100" s="487"/>
      <c r="F100" s="487"/>
      <c r="G100" s="487"/>
      <c r="H100" s="487"/>
      <c r="I100" s="487"/>
      <c r="J100" s="487"/>
      <c r="K100" s="487"/>
      <c r="L100" s="487"/>
    </row>
    <row r="101" spans="3:12">
      <c r="C101" s="487"/>
      <c r="D101" s="487"/>
      <c r="E101" s="487"/>
      <c r="F101" s="487"/>
      <c r="G101" s="487"/>
      <c r="H101" s="487"/>
      <c r="I101" s="487"/>
      <c r="J101" s="487"/>
      <c r="K101" s="487"/>
      <c r="L101" s="487"/>
    </row>
    <row r="102" spans="3:12">
      <c r="C102" s="487"/>
      <c r="D102" s="487"/>
      <c r="E102" s="487"/>
      <c r="F102" s="487"/>
      <c r="G102" s="487"/>
      <c r="H102" s="487"/>
      <c r="I102" s="487"/>
      <c r="J102" s="487"/>
      <c r="K102" s="487"/>
      <c r="L102" s="487"/>
    </row>
    <row r="103" spans="3:12">
      <c r="C103" s="487"/>
      <c r="D103" s="487"/>
      <c r="E103" s="487"/>
      <c r="F103" s="487"/>
      <c r="G103" s="487"/>
      <c r="H103" s="487"/>
      <c r="I103" s="487"/>
      <c r="J103" s="487"/>
      <c r="K103" s="487"/>
      <c r="L103" s="487"/>
    </row>
    <row r="104" spans="3:12">
      <c r="C104" s="487"/>
      <c r="D104" s="487"/>
      <c r="E104" s="487"/>
      <c r="F104" s="487"/>
      <c r="G104" s="487"/>
      <c r="H104" s="487"/>
      <c r="I104" s="487"/>
      <c r="J104" s="487"/>
      <c r="K104" s="487"/>
      <c r="L104" s="487"/>
    </row>
    <row r="105" spans="3:12">
      <c r="C105" s="487"/>
      <c r="D105" s="487"/>
      <c r="E105" s="487"/>
      <c r="F105" s="487"/>
      <c r="G105" s="487"/>
      <c r="H105" s="487"/>
      <c r="I105" s="487"/>
      <c r="J105" s="487"/>
      <c r="K105" s="487"/>
      <c r="L105" s="487"/>
    </row>
    <row r="106" spans="3:12">
      <c r="C106" s="487"/>
      <c r="D106" s="487"/>
      <c r="E106" s="487"/>
      <c r="F106" s="487"/>
      <c r="G106" s="487"/>
      <c r="H106" s="487"/>
      <c r="I106" s="487"/>
      <c r="J106" s="487"/>
      <c r="K106" s="487"/>
      <c r="L106" s="487"/>
    </row>
    <row r="107" spans="3:12">
      <c r="C107" s="487"/>
      <c r="D107" s="487"/>
      <c r="E107" s="487"/>
      <c r="F107" s="487"/>
      <c r="G107" s="487"/>
      <c r="H107" s="487"/>
      <c r="I107" s="487"/>
      <c r="J107" s="487"/>
      <c r="K107" s="487"/>
      <c r="L107" s="487"/>
    </row>
    <row r="108" spans="3:12">
      <c r="C108" s="487"/>
      <c r="D108" s="487"/>
      <c r="E108" s="487"/>
      <c r="F108" s="487"/>
      <c r="G108" s="487"/>
      <c r="H108" s="487"/>
      <c r="I108" s="487"/>
      <c r="J108" s="487"/>
      <c r="K108" s="487"/>
      <c r="L108" s="487"/>
    </row>
    <row r="109" spans="3:12">
      <c r="C109" s="487"/>
      <c r="D109" s="487"/>
      <c r="E109" s="487"/>
      <c r="F109" s="487"/>
      <c r="G109" s="487"/>
      <c r="H109" s="487"/>
      <c r="I109" s="487"/>
      <c r="J109" s="487"/>
      <c r="K109" s="487"/>
      <c r="L109" s="487"/>
    </row>
    <row r="110" spans="3:12">
      <c r="C110" s="487"/>
      <c r="D110" s="487"/>
      <c r="E110" s="487"/>
      <c r="F110" s="487"/>
      <c r="G110" s="487"/>
      <c r="H110" s="487"/>
      <c r="I110" s="487"/>
      <c r="J110" s="487"/>
      <c r="K110" s="487"/>
      <c r="L110" s="487"/>
    </row>
    <row r="111" spans="3:12">
      <c r="C111" s="487"/>
      <c r="D111" s="487"/>
      <c r="E111" s="487"/>
      <c r="F111" s="487"/>
      <c r="G111" s="487"/>
      <c r="H111" s="487"/>
      <c r="I111" s="487"/>
      <c r="J111" s="487"/>
      <c r="K111" s="487"/>
      <c r="L111" s="487"/>
    </row>
    <row r="112" spans="3:12">
      <c r="C112" s="487"/>
      <c r="D112" s="487"/>
      <c r="E112" s="487"/>
      <c r="F112" s="487"/>
      <c r="G112" s="487"/>
      <c r="H112" s="487"/>
      <c r="I112" s="487"/>
      <c r="J112" s="487"/>
      <c r="K112" s="487"/>
      <c r="L112" s="487"/>
    </row>
    <row r="113" spans="3:12">
      <c r="C113" s="487"/>
      <c r="D113" s="487"/>
      <c r="E113" s="487"/>
      <c r="F113" s="487"/>
      <c r="G113" s="487"/>
      <c r="H113" s="487"/>
      <c r="I113" s="487"/>
      <c r="J113" s="487"/>
      <c r="K113" s="487"/>
      <c r="L113" s="487"/>
    </row>
    <row r="114" spans="3:12">
      <c r="C114" s="487"/>
      <c r="D114" s="487"/>
      <c r="E114" s="487"/>
      <c r="F114" s="487"/>
      <c r="G114" s="487"/>
      <c r="H114" s="487"/>
      <c r="I114" s="487"/>
      <c r="J114" s="487"/>
      <c r="K114" s="487"/>
      <c r="L114" s="487"/>
    </row>
    <row r="115" spans="3:12">
      <c r="C115" s="487"/>
      <c r="D115" s="487"/>
      <c r="E115" s="487"/>
      <c r="F115" s="487"/>
      <c r="G115" s="487"/>
      <c r="H115" s="487"/>
      <c r="I115" s="487"/>
      <c r="J115" s="487"/>
      <c r="K115" s="487"/>
      <c r="L115" s="487"/>
    </row>
    <row r="116" spans="3:12">
      <c r="C116" s="487"/>
      <c r="D116" s="487"/>
      <c r="E116" s="487"/>
      <c r="F116" s="487"/>
      <c r="G116" s="487"/>
      <c r="H116" s="487"/>
      <c r="I116" s="487"/>
      <c r="J116" s="487"/>
      <c r="K116" s="487"/>
      <c r="L116" s="487"/>
    </row>
    <row r="117" spans="3:12">
      <c r="C117" s="487"/>
      <c r="D117" s="487"/>
      <c r="E117" s="487"/>
      <c r="F117" s="487"/>
      <c r="G117" s="487"/>
      <c r="H117" s="487"/>
      <c r="I117" s="487"/>
      <c r="J117" s="487"/>
      <c r="K117" s="487"/>
      <c r="L117" s="487"/>
    </row>
    <row r="118" spans="3:12">
      <c r="C118" s="487"/>
      <c r="D118" s="487"/>
      <c r="E118" s="487"/>
      <c r="F118" s="487"/>
      <c r="G118" s="487"/>
      <c r="H118" s="487"/>
      <c r="I118" s="487"/>
      <c r="J118" s="487"/>
      <c r="K118" s="487"/>
      <c r="L118" s="487"/>
    </row>
    <row r="119" spans="3:12">
      <c r="C119" s="487"/>
      <c r="D119" s="487"/>
      <c r="E119" s="487"/>
      <c r="F119" s="487"/>
      <c r="G119" s="487"/>
      <c r="H119" s="487"/>
      <c r="I119" s="487"/>
      <c r="J119" s="487"/>
      <c r="K119" s="487"/>
      <c r="L119" s="487"/>
    </row>
    <row r="120" spans="3:12">
      <c r="C120" s="487"/>
      <c r="D120" s="487"/>
      <c r="E120" s="487"/>
      <c r="F120" s="487"/>
      <c r="G120" s="487"/>
      <c r="H120" s="487"/>
      <c r="I120" s="487"/>
      <c r="J120" s="487"/>
      <c r="K120" s="487"/>
      <c r="L120" s="487"/>
    </row>
    <row r="121" spans="3:12">
      <c r="C121" s="487"/>
      <c r="D121" s="487"/>
      <c r="E121" s="487"/>
      <c r="F121" s="487"/>
      <c r="G121" s="487"/>
      <c r="H121" s="487"/>
      <c r="I121" s="487"/>
      <c r="J121" s="487"/>
      <c r="K121" s="487"/>
      <c r="L121" s="487"/>
    </row>
    <row r="122" spans="3:12">
      <c r="C122" s="487"/>
      <c r="D122" s="487"/>
      <c r="E122" s="487"/>
      <c r="F122" s="487"/>
      <c r="G122" s="487"/>
      <c r="H122" s="487"/>
      <c r="I122" s="487"/>
      <c r="J122" s="487"/>
      <c r="K122" s="487"/>
      <c r="L122" s="487"/>
    </row>
    <row r="123" spans="3:12">
      <c r="C123" s="487"/>
      <c r="D123" s="487"/>
      <c r="E123" s="487"/>
      <c r="F123" s="487"/>
      <c r="G123" s="487"/>
      <c r="H123" s="487"/>
      <c r="I123" s="487"/>
      <c r="J123" s="487"/>
      <c r="K123" s="487"/>
      <c r="L123" s="487"/>
    </row>
    <row r="124" spans="3:12">
      <c r="C124" s="487"/>
      <c r="D124" s="487"/>
      <c r="E124" s="487"/>
      <c r="F124" s="487"/>
      <c r="G124" s="487"/>
      <c r="H124" s="487"/>
      <c r="I124" s="487"/>
      <c r="J124" s="487"/>
      <c r="K124" s="487"/>
      <c r="L124" s="487"/>
    </row>
    <row r="125" spans="3:12">
      <c r="C125" s="487"/>
      <c r="D125" s="487"/>
      <c r="E125" s="487"/>
      <c r="F125" s="487"/>
      <c r="G125" s="487"/>
      <c r="H125" s="487"/>
      <c r="I125" s="487"/>
      <c r="J125" s="487"/>
      <c r="K125" s="487"/>
      <c r="L125" s="487"/>
    </row>
    <row r="126" spans="3:12">
      <c r="C126" s="487"/>
      <c r="D126" s="487"/>
      <c r="E126" s="487"/>
      <c r="F126" s="487"/>
      <c r="G126" s="487"/>
      <c r="H126" s="487"/>
      <c r="I126" s="487"/>
      <c r="J126" s="487"/>
      <c r="K126" s="487"/>
      <c r="L126" s="487"/>
    </row>
    <row r="127" spans="3:12">
      <c r="C127" s="487"/>
      <c r="D127" s="487"/>
      <c r="E127" s="487"/>
      <c r="F127" s="487"/>
      <c r="G127" s="487"/>
      <c r="H127" s="487"/>
      <c r="I127" s="487"/>
      <c r="J127" s="487"/>
      <c r="K127" s="487"/>
      <c r="L127" s="487"/>
    </row>
    <row r="128" spans="3:12">
      <c r="C128" s="487"/>
      <c r="D128" s="487"/>
      <c r="E128" s="487"/>
      <c r="F128" s="487"/>
      <c r="G128" s="487"/>
      <c r="H128" s="487"/>
      <c r="I128" s="487"/>
      <c r="J128" s="487"/>
      <c r="K128" s="487"/>
      <c r="L128" s="487"/>
    </row>
  </sheetData>
  <mergeCells count="19">
    <mergeCell ref="B4:L4"/>
    <mergeCell ref="B6:B7"/>
    <mergeCell ref="C6:C7"/>
    <mergeCell ref="D6:D7"/>
    <mergeCell ref="E6:E7"/>
    <mergeCell ref="F6:F7"/>
    <mergeCell ref="G6:G7"/>
    <mergeCell ref="H6:H7"/>
    <mergeCell ref="I6:I7"/>
    <mergeCell ref="K6:K7"/>
    <mergeCell ref="L6:L7"/>
    <mergeCell ref="B63:L63"/>
    <mergeCell ref="H57:L57"/>
    <mergeCell ref="J6:J7"/>
    <mergeCell ref="I58:L58"/>
    <mergeCell ref="B58:G58"/>
    <mergeCell ref="I59:L59"/>
    <mergeCell ref="B8:L8"/>
    <mergeCell ref="B46:L46"/>
  </mergeCells>
  <conditionalFormatting sqref="M7">
    <cfRule type="cellIs" dxfId="0" priority="1" operator="equal">
      <formula>0</formula>
    </cfRule>
  </conditionalFormatting>
  <hyperlinks>
    <hyperlink ref="L3" location="පටුන!A1" display="පටුන වෙත" xr:uid="{1C1DD138-7F32-4D7F-918D-1A4318658AAA}"/>
  </hyperlinks>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පටුන</vt:lpstr>
      <vt:lpstr>101 වැනි සංඛ්‍යා සටහන</vt:lpstr>
      <vt:lpstr>102 වැනි සංඛ්‍යා සටහන</vt:lpstr>
      <vt:lpstr>103 වැනි සංඛ්‍යා සටහන</vt:lpstr>
      <vt:lpstr>104 වැනි සංඛ්‍යා සටහන</vt:lpstr>
      <vt:lpstr>105 වැනි සංඛ්‍යා සටහන</vt:lpstr>
      <vt:lpstr>106 වැනි සංඛ්‍යා සටහන</vt:lpstr>
      <vt:lpstr>107 වැනි සංඛ්‍යා සටහන</vt:lpstr>
      <vt:lpstr>108 වැනි සංඛ්‍යා සටහන</vt:lpstr>
      <vt:lpstr>109 වැනි සංඛ්‍යා සටහන </vt:lpstr>
      <vt:lpstr>110  වැනි සංඛ්‍යා සටහන</vt:lpstr>
      <vt:lpstr>111  වැනි සංඛ්‍යා සටහන </vt:lpstr>
      <vt:lpstr>112 වැනි සංඛ්‍යා සටහන</vt:lpstr>
      <vt:lpstr>113 වැනි සංඛ්‍යා සටහන</vt:lpstr>
      <vt:lpstr>114 වැනි සංඛ්‍යා සටහන</vt:lpstr>
      <vt:lpstr>115 වැනි සංඛ්‍යා සටහන</vt:lpstr>
      <vt:lpstr>116 වැනි සංඛ්‍යා සටහන</vt:lpstr>
      <vt:lpstr>117 වැනි සංඛ්‍යා  සටහන</vt:lpstr>
      <vt:lpstr>118 වැනි සංඛ්‍යා  සටහන</vt:lpstr>
      <vt:lpstr>119  වැනි සංඛ්‍යා සටහන</vt:lpstr>
      <vt:lpstr>120  වැනි සංඛ්‍යා සටහන</vt:lpstr>
      <vt:lpstr>'101 වැනි සංඛ්‍යා සටහන'!Print_Area</vt:lpstr>
      <vt:lpstr>'102 වැනි සංඛ්‍යා සටහන'!Print_Area</vt:lpstr>
      <vt:lpstr>'103 වැනි සංඛ්‍යා සටහන'!Print_Area</vt:lpstr>
      <vt:lpstr>'108 වැනි සංඛ්‍යා සටහන'!Print_Area</vt:lpstr>
      <vt:lpstr>'109 වැනි සංඛ්‍යා සටහන '!Print_Area</vt:lpstr>
      <vt:lpstr>'110  වැනි සංඛ්‍යා සටහන'!Print_Area</vt:lpstr>
      <vt:lpstr>'111  වැනි සංඛ්‍යා සටහන '!Print_Area</vt:lpstr>
      <vt:lpstr>'112 වැනි සංඛ්‍යා සටහන'!Print_Area</vt:lpstr>
      <vt:lpstr>'116 වැනි සංඛ්‍යා සටහන'!Print_Area</vt:lpstr>
      <vt:lpstr>'117 වැනි සංඛ්‍යා  සටහන'!Print_Area</vt:lpstr>
      <vt:lpstr>'119  වැනි සංඛ්‍යා සටහන'!Print_Area</vt:lpstr>
      <vt:lpstr>'120  වැනි සංඛ්‍යා සටහන'!Print_Area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Gunathilaka KKKG</dc:creator>
  <cp:lastModifiedBy>Wathugala WGPR</cp:lastModifiedBy>
  <cp:lastPrinted>2025-04-02T09:49:33Z</cp:lastPrinted>
  <dcterms:created xsi:type="dcterms:W3CDTF">2024-03-19T04:42:49Z</dcterms:created>
  <dcterms:modified xsi:type="dcterms:W3CDTF">2025-04-07T03:37:18Z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2024-03-19T04:45:24Z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f9e05442-0e97-4fec-836e-f4785da99eda</vt:lpwstr>
  </property>
  <property fmtid="{D5CDD505-2E9C-101B-9397-08002B2CF9AE}" pid="8" name="MSIP_Label_83c4ab6a-b8f9-4a41-a9e3-9d9b3c522aed_ContentBits">
    <vt:lpwstr>1</vt:lpwstr>
  </property>
</Properties>
</file>