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atastore-a\ERD$\ERD_INTERNATIOAL_FINANCE\000000000000BOP\Supplementary data\000. Annual Surveys\New Surveys - 2026\Survey forms\"/>
    </mc:Choice>
  </mc:AlternateContent>
  <xr:revisionPtr revIDLastSave="0" documentId="13_ncr:1_{47BAFFE6-6BD5-49C5-8993-0E009CDDF000}" xr6:coauthVersionLast="47" xr6:coauthVersionMax="47" xr10:uidLastSave="{00000000-0000-0000-0000-000000000000}"/>
  <bookViews>
    <workbookView xWindow="-120" yWindow="-120" windowWidth="29040" windowHeight="15720" tabRatio="721" activeTab="1" xr2:uid="{DA8B46DA-93EF-4ED8-A563-5EF409F034F3}"/>
  </bookViews>
  <sheets>
    <sheet name="Cover Page " sheetId="7" r:id="rId1"/>
    <sheet name="Definitions" sheetId="23" r:id="rId2"/>
    <sheet name="L1. Ownership details" sheetId="19" r:id="rId3"/>
    <sheet name="L2. Direct Investment details" sheetId="20" r:id="rId4"/>
    <sheet name="L3. Changes in Equity" sheetId="21" r:id="rId5"/>
    <sheet name="L4. Foreign Loans" sheetId="15" r:id="rId6"/>
    <sheet name="L5. Other Liabilities" sheetId="17" r:id="rId7"/>
    <sheet name="ISIC Classification" sheetId="18" r:id="rId8"/>
    <sheet name="ISIC Classification New Version" sheetId="22" state="hidden" r:id="rId9"/>
  </sheets>
  <definedNames>
    <definedName name="_xlnm._FilterDatabase" localSheetId="8" hidden="1">'ISIC Classification New Version'!$A$1:$I$584</definedName>
    <definedName name="_xlnm.Print_Area" localSheetId="0">'Cover Page '!$B$3:$P$71</definedName>
    <definedName name="_xlnm.Print_Area" localSheetId="1">Definitions!$B$1:$D$66</definedName>
    <definedName name="_xlnm.Print_Area" localSheetId="2">'L1. Ownership details'!$A$1:$T$192</definedName>
    <definedName name="_xlnm.Print_Area" localSheetId="3">'L2. Direct Investment details'!$B$3:$Q$34</definedName>
    <definedName name="_xlnm.Print_Area" localSheetId="4">'L3. Changes in Equity'!$B$3:$V$37</definedName>
    <definedName name="_xlnm.Print_Area" localSheetId="5">'L4. Foreign Loans'!$B$3:$AJ$73</definedName>
    <definedName name="_xlnm.Print_Area" localSheetId="6">'L5. Other Liabilities'!$B$19:$T$87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5" i="21" l="1"/>
  <c r="G155" i="21"/>
  <c r="Q154" i="21"/>
  <c r="Q151" i="21"/>
  <c r="O149" i="21"/>
  <c r="Q143" i="21"/>
  <c r="Q149" i="21" s="1"/>
  <c r="Q141" i="21"/>
  <c r="U141" i="21" s="1"/>
  <c r="O101" i="21"/>
  <c r="G101" i="21"/>
  <c r="O93" i="21"/>
  <c r="G93" i="21"/>
  <c r="Q92" i="21"/>
  <c r="Q89" i="21"/>
  <c r="O87" i="21"/>
  <c r="Q81" i="21"/>
  <c r="U81" i="21" s="1"/>
  <c r="Q79" i="21"/>
  <c r="U79" i="21" s="1"/>
  <c r="U143" i="21" l="1"/>
  <c r="U149" i="21" s="1"/>
  <c r="Q155" i="21"/>
  <c r="U155" i="21" s="1"/>
  <c r="Q93" i="21"/>
  <c r="U93" i="21" s="1"/>
  <c r="Q87" i="21"/>
  <c r="U87" i="21"/>
  <c r="W135" i="15"/>
  <c r="I194" i="20"/>
  <c r="I190" i="20"/>
  <c r="I125" i="20"/>
  <c r="O182" i="20" s="1"/>
  <c r="G125" i="20"/>
  <c r="I180" i="20" s="1"/>
  <c r="E125" i="20"/>
  <c r="I176" i="20" s="1"/>
  <c r="G123" i="20"/>
  <c r="I166" i="20" s="1"/>
  <c r="E123" i="20"/>
  <c r="I162" i="20" s="1"/>
  <c r="G121" i="20"/>
  <c r="I152" i="20" s="1"/>
  <c r="E121" i="20"/>
  <c r="I148" i="20" s="1"/>
  <c r="G119" i="20"/>
  <c r="I138" i="20" s="1"/>
  <c r="E119" i="20"/>
  <c r="I134" i="20" s="1"/>
  <c r="C174" i="20"/>
  <c r="C160" i="20"/>
  <c r="C146" i="20"/>
  <c r="C132" i="20"/>
  <c r="C56" i="20"/>
  <c r="C84" i="20"/>
  <c r="C188" i="20" s="1"/>
  <c r="O92" i="20"/>
  <c r="I21" i="20"/>
  <c r="O78" i="20" s="1"/>
  <c r="I19" i="20"/>
  <c r="O64" i="20" s="1"/>
  <c r="I17" i="20"/>
  <c r="O50" i="20" s="1"/>
  <c r="I15" i="20"/>
  <c r="O36" i="20" s="1"/>
  <c r="G21" i="20"/>
  <c r="I76" i="20" s="1"/>
  <c r="G19" i="20"/>
  <c r="I62" i="20" s="1"/>
  <c r="G17" i="20"/>
  <c r="I48" i="20" s="1"/>
  <c r="G15" i="20"/>
  <c r="I34" i="20" s="1"/>
  <c r="E21" i="20"/>
  <c r="I72" i="20" s="1"/>
  <c r="E19" i="20"/>
  <c r="I58" i="20" s="1"/>
  <c r="E17" i="20"/>
  <c r="I44" i="20" s="1"/>
  <c r="E15" i="20"/>
  <c r="I30" i="20" s="1"/>
  <c r="I180" i="19"/>
  <c r="K72" i="19"/>
  <c r="G72" i="19"/>
  <c r="I72" i="19" s="1"/>
  <c r="K180" i="19"/>
  <c r="M143" i="19" s="1"/>
  <c r="O196" i="20" s="1"/>
  <c r="G180" i="19"/>
  <c r="K24" i="7"/>
  <c r="K26" i="7"/>
  <c r="B2" i="18"/>
  <c r="E583" i="22"/>
  <c r="E580" i="22"/>
  <c r="E578" i="22"/>
  <c r="E573" i="22"/>
  <c r="E563" i="22"/>
  <c r="E554" i="22"/>
  <c r="E546" i="22"/>
  <c r="E544" i="22"/>
  <c r="E540" i="22"/>
  <c r="E538" i="22"/>
  <c r="E535" i="22"/>
  <c r="E530" i="22"/>
  <c r="E526" i="22"/>
  <c r="E515" i="22"/>
  <c r="E504" i="22"/>
  <c r="E494" i="22"/>
  <c r="E488" i="22"/>
  <c r="E484" i="22"/>
  <c r="E479" i="22"/>
  <c r="E475" i="22"/>
  <c r="E467" i="22"/>
  <c r="E465" i="22"/>
  <c r="E461" i="22"/>
  <c r="E458" i="22"/>
  <c r="E455" i="22"/>
  <c r="E452" i="22"/>
  <c r="E449" i="22"/>
  <c r="E446" i="22"/>
  <c r="E443" i="22"/>
  <c r="E433" i="22"/>
  <c r="E427" i="22"/>
  <c r="E417" i="22"/>
  <c r="E410" i="22"/>
  <c r="E406" i="22"/>
  <c r="E401" i="22"/>
  <c r="E398" i="22"/>
  <c r="E391" i="22"/>
  <c r="E384" i="22"/>
  <c r="E378" i="22"/>
  <c r="E374" i="22"/>
  <c r="E371" i="22"/>
  <c r="E363" i="22"/>
  <c r="E360" i="22"/>
  <c r="E353" i="22"/>
  <c r="E344" i="22"/>
  <c r="E310" i="22"/>
  <c r="E292" i="22"/>
  <c r="E287" i="22"/>
  <c r="E277" i="22"/>
  <c r="E273" i="22"/>
  <c r="E271" i="22"/>
  <c r="E269" i="22"/>
  <c r="E261" i="22"/>
  <c r="E259" i="22"/>
  <c r="E257" i="22"/>
  <c r="E253" i="22"/>
  <c r="E244" i="22"/>
  <c r="E235" i="22"/>
  <c r="E233" i="22"/>
  <c r="E222" i="22"/>
  <c r="E218" i="22"/>
  <c r="E199" i="22"/>
  <c r="E189" i="22"/>
  <c r="E178" i="22"/>
  <c r="E167" i="22"/>
  <c r="E161" i="22"/>
  <c r="E151" i="22"/>
  <c r="E146" i="22"/>
  <c r="E144" i="22"/>
  <c r="E133" i="22"/>
  <c r="E130" i="22"/>
  <c r="E125" i="22"/>
  <c r="E121" i="22"/>
  <c r="E114" i="22"/>
  <c r="E109" i="22"/>
  <c r="E105" i="22"/>
  <c r="E94" i="22"/>
  <c r="E92" i="22"/>
  <c r="E87" i="22"/>
  <c r="E70" i="22"/>
  <c r="E67" i="22"/>
  <c r="E60" i="22"/>
  <c r="E55" i="22"/>
  <c r="E52" i="22"/>
  <c r="E49" i="22"/>
  <c r="E42" i="22"/>
  <c r="E37" i="22"/>
  <c r="E2" i="22"/>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A392" i="18"/>
  <c r="A393" i="18"/>
  <c r="A394" i="18"/>
  <c r="A395" i="18"/>
  <c r="A396" i="18"/>
  <c r="A397" i="18"/>
  <c r="A398" i="18"/>
  <c r="A399" i="18"/>
  <c r="A400" i="18"/>
  <c r="A401" i="18"/>
  <c r="A402" i="18"/>
  <c r="A403" i="18"/>
  <c r="A404" i="18"/>
  <c r="A405" i="18"/>
  <c r="A406" i="18"/>
  <c r="A407" i="18"/>
  <c r="A408" i="18"/>
  <c r="A409" i="18"/>
  <c r="A410" i="18"/>
  <c r="A411" i="18"/>
  <c r="A412" i="18"/>
  <c r="A413" i="18"/>
  <c r="A414" i="18"/>
  <c r="A415" i="18"/>
  <c r="A416" i="18"/>
  <c r="A417" i="18"/>
  <c r="A418" i="18"/>
  <c r="A419" i="18"/>
  <c r="A420" i="18"/>
  <c r="A54" i="18"/>
  <c r="A53" i="18"/>
  <c r="A48" i="18"/>
  <c r="A49" i="18" s="1"/>
  <c r="A50" i="18" s="1"/>
  <c r="A51" i="18" s="1"/>
  <c r="A45" i="18"/>
  <c r="A46" i="18" s="1"/>
  <c r="A43" i="18"/>
  <c r="A40" i="18"/>
  <c r="A41" i="18" s="1"/>
  <c r="A37" i="18"/>
  <c r="A38" i="18" s="1"/>
  <c r="A3" i="18"/>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C70" i="20"/>
  <c r="C42" i="20"/>
  <c r="C28" i="20"/>
  <c r="M170" i="19" l="1"/>
  <c r="M72" i="19"/>
  <c r="M126" i="19"/>
  <c r="I121" i="20" s="1"/>
  <c r="O154" i="20" s="1"/>
  <c r="M128" i="19"/>
  <c r="I123" i="20" s="1"/>
  <c r="O168" i="20" s="1"/>
  <c r="M158" i="19"/>
  <c r="M124" i="19"/>
  <c r="I119" i="20" s="1"/>
  <c r="O140" i="20" s="1"/>
  <c r="B13" i="18"/>
  <c r="B11" i="18"/>
  <c r="B12" i="18"/>
  <c r="B9" i="18"/>
  <c r="B8" i="18"/>
  <c r="B7" i="18"/>
  <c r="B6" i="18"/>
  <c r="B10" i="18"/>
  <c r="B5" i="18"/>
  <c r="B4" i="18"/>
  <c r="B3" i="18"/>
  <c r="M180" i="19" l="1"/>
</calcChain>
</file>

<file path=xl/sharedStrings.xml><?xml version="1.0" encoding="utf-8"?>
<sst xmlns="http://schemas.openxmlformats.org/spreadsheetml/2006/main" count="3142" uniqueCount="1623">
  <si>
    <t>Central Bank of Sri Lanka</t>
  </si>
  <si>
    <t>For Help and Information:</t>
  </si>
  <si>
    <t>Phone:</t>
  </si>
  <si>
    <t>Fax:</t>
  </si>
  <si>
    <t>Email:</t>
  </si>
  <si>
    <t>Mail:</t>
  </si>
  <si>
    <t>Janadhipathi Mawatha</t>
  </si>
  <si>
    <t>Colombo 1</t>
  </si>
  <si>
    <t>International Finance Division</t>
  </si>
  <si>
    <t>Economic Research Department</t>
  </si>
  <si>
    <t>Yes</t>
  </si>
  <si>
    <t>No</t>
  </si>
  <si>
    <t>Purpose of this Survey</t>
  </si>
  <si>
    <t>Compulsory Requirement</t>
  </si>
  <si>
    <t>Confidentiality of the Information Supplied</t>
  </si>
  <si>
    <t>Further Information and Support</t>
  </si>
  <si>
    <t>E-mail based data submission</t>
  </si>
  <si>
    <t>international_finance@cbsl.lk</t>
  </si>
  <si>
    <t>011 2387015</t>
  </si>
  <si>
    <t>Company Name</t>
  </si>
  <si>
    <t>Address</t>
  </si>
  <si>
    <t>Filter Questions</t>
  </si>
  <si>
    <t>Name of non-resident direct investor</t>
  </si>
  <si>
    <t>Country of non-resident direct investor</t>
  </si>
  <si>
    <t>Reinvested earnings</t>
  </si>
  <si>
    <t>Country of lender</t>
  </si>
  <si>
    <t xml:space="preserve">Name of lender </t>
  </si>
  <si>
    <t>Total approved loan amount</t>
  </si>
  <si>
    <t>Date of first disbursement</t>
  </si>
  <si>
    <t>Loan currency</t>
  </si>
  <si>
    <t>Grace period</t>
  </si>
  <si>
    <t>Repayment period</t>
  </si>
  <si>
    <t xml:space="preserve"> </t>
  </si>
  <si>
    <t xml:space="preserve">Repayments </t>
  </si>
  <si>
    <t xml:space="preserve">Disbursements </t>
  </si>
  <si>
    <t xml:space="preserve">Interest </t>
  </si>
  <si>
    <t>Loan No</t>
  </si>
  <si>
    <t>Name</t>
  </si>
  <si>
    <t>Designation</t>
  </si>
  <si>
    <t>Email</t>
  </si>
  <si>
    <t>Telephone</t>
  </si>
  <si>
    <t>Mobile phone</t>
  </si>
  <si>
    <t>I declare that this questionnaire has been completed to the best of my knowledge</t>
  </si>
  <si>
    <t>Signature</t>
  </si>
  <si>
    <t>Name of non-resident</t>
  </si>
  <si>
    <t xml:space="preserve">Trade credits / creditors are the accounts payable by your Sri Lankan company /group to non - residents for imports of goods and services, and prepayments received from non - residents for future exports of goods and services. </t>
  </si>
  <si>
    <t xml:space="preserve"> Fax</t>
  </si>
  <si>
    <t xml:space="preserve">  </t>
  </si>
  <si>
    <t>Not all questions in this questionnaire may be relevant to you. To save your time and to help you decide which parts you need to fill in, please answer the following questions and follow relevant instructions.</t>
  </si>
  <si>
    <t>Please report all values in the reporting loan currency (example - USD / Euro / JPY).</t>
  </si>
  <si>
    <t>Last date of scheduled repayment</t>
  </si>
  <si>
    <t>This survey collects annual information from Sri Lankan enterprises on their overseas transactions. It requests information on foreign financial liabilities of Sri Lankan residents and the associated income and expenditure transactions. The information is used in compilation of Sri Lanka's Balance of Payments (BOP) and International Investment Position (IIP) statistics.</t>
  </si>
  <si>
    <t>Please note that this information will be treated as strictly confidential and will be used only for estimating BOP and IIP statistics of Sri Lanka.  Your information will be aggregated with similar information to prepare summary statistics.</t>
  </si>
  <si>
    <t>Repayments</t>
  </si>
  <si>
    <t xml:space="preserve">Principal </t>
  </si>
  <si>
    <t>Loan duration</t>
  </si>
  <si>
    <t xml:space="preserve"> Liabilities to non-residents by Sri Lankan resident companies</t>
  </si>
  <si>
    <t xml:space="preserve">Value of liability as at </t>
  </si>
  <si>
    <t>Country of  non-resident</t>
  </si>
  <si>
    <t>Business Registration ID</t>
  </si>
  <si>
    <t xml:space="preserve">Interest Rate </t>
  </si>
  <si>
    <t>For the interest rate, specify benchmark rate and and margin for loans obtained under variable rates. (ex: 6 month USD LIBOR + 1.5%)</t>
  </si>
  <si>
    <t>All data should be reported in the currency specified under the "Currency of denomination"</t>
  </si>
  <si>
    <t xml:space="preserve">Currency of denomination </t>
  </si>
  <si>
    <t>Include permanent debt.</t>
  </si>
  <si>
    <t>(a) Do non-resident enterprises, governments or individuals hold ordinary shares in your enterprises?</t>
  </si>
  <si>
    <t xml:space="preserve">(b) If  non-resident enterprises, governments or individuals hold any other types debt securities issued by                      </t>
  </si>
  <si>
    <t xml:space="preserve">       (Foreign loans from local branches of foreign banks should not be included in the survey)</t>
  </si>
  <si>
    <t xml:space="preserve">(d) Has your enterprise received any trade credits from non-residents? </t>
  </si>
  <si>
    <r>
      <t xml:space="preserve">If yes and individual shareholding is greater than 10%, please report </t>
    </r>
    <r>
      <rPr>
        <b/>
        <sz val="11"/>
        <color indexed="8"/>
        <rFont val="Calibri"/>
        <family val="2"/>
      </rPr>
      <t>section A.1, A.3 and A.4</t>
    </r>
  </si>
  <si>
    <r>
      <t xml:space="preserve">If yes and individual shareholding is less than 10%, please report </t>
    </r>
    <r>
      <rPr>
        <b/>
        <sz val="11"/>
        <color indexed="8"/>
        <rFont val="Calibri"/>
        <family val="2"/>
      </rPr>
      <t>section  A.2, A.3 and A.4</t>
    </r>
  </si>
  <si>
    <r>
      <t xml:space="preserve">If yes, please report </t>
    </r>
    <r>
      <rPr>
        <b/>
        <sz val="11"/>
        <color indexed="8"/>
        <rFont val="Calibri"/>
        <family val="2"/>
      </rPr>
      <t>section B.1 , B.2 and B.3</t>
    </r>
  </si>
  <si>
    <r>
      <t xml:space="preserve">If yes, please report </t>
    </r>
    <r>
      <rPr>
        <b/>
        <sz val="11"/>
        <color indexed="8"/>
        <rFont val="Calibri"/>
        <family val="2"/>
      </rPr>
      <t>section C</t>
    </r>
  </si>
  <si>
    <r>
      <t xml:space="preserve">        If yes, and you have deposits of non-resident account holders, please report </t>
    </r>
    <r>
      <rPr>
        <b/>
        <sz val="11"/>
        <color indexed="8"/>
        <rFont val="Calibri"/>
        <family val="2"/>
      </rPr>
      <t>section D</t>
    </r>
  </si>
  <si>
    <t xml:space="preserve">(c) Has your enterprise obtained any long-term or short-term loans  from a non-resident enterprise?  </t>
  </si>
  <si>
    <t>(e) Are you a Licensed Commercial Bank, Licensed Specialised Bank or Finance Company?</t>
  </si>
  <si>
    <t>(f) Does your enterprise have any other liabilities to non-residents;</t>
  </si>
  <si>
    <r>
      <t xml:space="preserve">       your enterprise, please report </t>
    </r>
    <r>
      <rPr>
        <b/>
        <sz val="11"/>
        <color indexed="8"/>
        <rFont val="Calibri"/>
        <family val="2"/>
      </rPr>
      <t>section</t>
    </r>
    <r>
      <rPr>
        <sz val="11"/>
        <color theme="1"/>
        <rFont val="Calibri"/>
        <family val="2"/>
        <scheme val="minor"/>
      </rPr>
      <t xml:space="preserve"> </t>
    </r>
    <r>
      <rPr>
        <b/>
        <sz val="11"/>
        <color indexed="8"/>
        <rFont val="Calibri"/>
        <family val="2"/>
      </rPr>
      <t xml:space="preserve">A.2, A.3 and A.4 </t>
    </r>
  </si>
  <si>
    <r>
      <t xml:space="preserve">        If yes, please report </t>
    </r>
    <r>
      <rPr>
        <b/>
        <sz val="11"/>
        <color indexed="8"/>
        <rFont val="Calibri"/>
        <family val="2"/>
      </rPr>
      <t>section E</t>
    </r>
  </si>
  <si>
    <t>Any trade credits should not be included and should be included under Section C.</t>
  </si>
  <si>
    <r>
      <t xml:space="preserve">You can also return the completed questionnaire by email, to </t>
    </r>
    <r>
      <rPr>
        <b/>
        <sz val="11"/>
        <rFont val="Calibri"/>
        <family val="2"/>
      </rPr>
      <t>international_finance@cbsl.lk.</t>
    </r>
    <r>
      <rPr>
        <sz val="11"/>
        <color theme="1"/>
        <rFont val="Calibri"/>
        <family val="2"/>
        <scheme val="minor"/>
      </rPr>
      <t xml:space="preserve"> Please download the survey form by accessing </t>
    </r>
    <r>
      <rPr>
        <b/>
        <sz val="11"/>
        <color indexed="8"/>
        <rFont val="Calibri"/>
        <family val="2"/>
      </rPr>
      <t>www.cbsl.gov.lk.</t>
    </r>
  </si>
  <si>
    <t>Relationship with the non resident investor (parent or fellow company)</t>
  </si>
  <si>
    <t>Value of liability as at end period should only show the outstanding capital and should not include accrued interest.</t>
  </si>
  <si>
    <t xml:space="preserve">Who should we contact for any queries?  </t>
  </si>
  <si>
    <t>Include 'Total' value if there are many under the category. Only specify currency of denomination (ex: LKR or USD) and omit column 2 and 3 if 'Totals' are specified.</t>
  </si>
  <si>
    <t>Include 'Total' value if there are many  under the category. Only specify currency of denomination (ex: LKR or USD) and omit column 2 and 3 if 'Totals' are specified.</t>
  </si>
  <si>
    <t xml:space="preserve">Value of liability  as at </t>
  </si>
  <si>
    <t>Sri Lanka Balance of Payments and International Investment Position Statistics</t>
  </si>
  <si>
    <t>Value of liabilities refers to the market value of your Sri Lankan company's financial liabilities to non-residents at the end of each period.</t>
  </si>
  <si>
    <t xml:space="preserve">  -                        -</t>
  </si>
  <si>
    <t xml:space="preserve">      Date                  Month               Year</t>
  </si>
  <si>
    <t xml:space="preserve"> 'Fellows' are parties related to the parents with individual shareholding of less than 10%</t>
  </si>
  <si>
    <t xml:space="preserve">The information requested is collected under the Central Bank of Sri Lanka Act (CBA), No.16 of 2023. In accordance with Part XIII, Section 78 (a) of the CBA, you are required to fill in the questionnaire and return it to the above address by the due date. </t>
  </si>
  <si>
    <t>2025 Full Year</t>
  </si>
  <si>
    <t xml:space="preserve"> 31-Dec-2023</t>
  </si>
  <si>
    <t>011 2477170 / 011 2477341 / 011 2398603</t>
  </si>
  <si>
    <t>ISIC Rev4 2-digit Classification Number</t>
  </si>
  <si>
    <t>Description of ISIC Rev4 2-digit Classification</t>
  </si>
  <si>
    <t>ISIC Rev4 4-digit Classification Number</t>
  </si>
  <si>
    <t>Description of ISIC Rev4 4-digit Classification</t>
  </si>
  <si>
    <t>Growing of rice</t>
  </si>
  <si>
    <t>Forestry and logging</t>
  </si>
  <si>
    <t>Silviculture and other forestry activities</t>
  </si>
  <si>
    <t>Fishing and aquaculture</t>
  </si>
  <si>
    <t>Marine fishing</t>
  </si>
  <si>
    <t>Mining of coal and lignite</t>
  </si>
  <si>
    <t>Mining of hard coal</t>
  </si>
  <si>
    <t>Extraction of crude petroleum and natural gas</t>
  </si>
  <si>
    <t>Extraction of crude petroleum</t>
  </si>
  <si>
    <t>Mining of metal ores</t>
  </si>
  <si>
    <t>Mining of iron ores</t>
  </si>
  <si>
    <t>Other mining and quarrying</t>
  </si>
  <si>
    <t>Mining support service activities</t>
  </si>
  <si>
    <t>Support activities for petroleum and natural gas extraction</t>
  </si>
  <si>
    <t>Manufacture of food products</t>
  </si>
  <si>
    <t>Processing and preserving of meat</t>
  </si>
  <si>
    <t>Manufacture of beverages</t>
  </si>
  <si>
    <t>Manufacture of tobacco products</t>
  </si>
  <si>
    <t>Manufacture of textiles</t>
  </si>
  <si>
    <t>Manufacture of wearing apparel</t>
  </si>
  <si>
    <t>Manufacture of wearing apparel, except fur apparel</t>
  </si>
  <si>
    <t>Manufacture of leather and related products</t>
  </si>
  <si>
    <t>Tanning and dressing of leather; dressing and dyeing of fur</t>
  </si>
  <si>
    <t>Sawmilling and planing of wood</t>
  </si>
  <si>
    <t>Manufacture of paper and paper products</t>
  </si>
  <si>
    <t>Printing and reproduction of recorded media</t>
  </si>
  <si>
    <t>Printing</t>
  </si>
  <si>
    <t>Manufacture of coke and refined petroleum products</t>
  </si>
  <si>
    <t>Manufacture of coke oven products</t>
  </si>
  <si>
    <t>Manufacture of chemicals and chemical products</t>
  </si>
  <si>
    <t>Manufacture of basic chemicals</t>
  </si>
  <si>
    <t>Manufacture of rubber and plastics products</t>
  </si>
  <si>
    <t>Manufacture of other non-metallic mineral products</t>
  </si>
  <si>
    <t>Manufacture of glass and glass products</t>
  </si>
  <si>
    <t>Manufacture of basic metals</t>
  </si>
  <si>
    <t>Manufacture of basic iron and steel</t>
  </si>
  <si>
    <t>Manufacture of fabricated metal products, except machinery and equipment</t>
  </si>
  <si>
    <t>Manufacture of structural metal products</t>
  </si>
  <si>
    <t>Manufacture of electronic components and boards</t>
  </si>
  <si>
    <t>Manufacture of other transport equipment</t>
  </si>
  <si>
    <t>Manufacture of air and spacecraft and related machinery</t>
  </si>
  <si>
    <t>Manufacture of furniture</t>
  </si>
  <si>
    <t>Other manufacturing</t>
  </si>
  <si>
    <t>Repair and installation of machinery and equipment</t>
  </si>
  <si>
    <t>Repair of fabricated metal products</t>
  </si>
  <si>
    <t>Water collection, treatment and supply</t>
  </si>
  <si>
    <t>Sewerage</t>
  </si>
  <si>
    <t>Collection of non-hazardous waste</t>
  </si>
  <si>
    <t>Remediation activities and other waste management services</t>
  </si>
  <si>
    <t>Construction of buildings</t>
  </si>
  <si>
    <t>Civil engineering</t>
  </si>
  <si>
    <t>Construction of roads and railways</t>
  </si>
  <si>
    <t>Specialized construction activities</t>
  </si>
  <si>
    <t>Demolition</t>
  </si>
  <si>
    <t>Wholesale and retail trade and repair of motor vehicles and motorcycles</t>
  </si>
  <si>
    <t>Sale of motor vehicles</t>
  </si>
  <si>
    <t>Maintenance and repair of motor vehicles</t>
  </si>
  <si>
    <t>Wholesale trade, except of motor vehicles and motorcycles</t>
  </si>
  <si>
    <t>Wholesale on a fee or contract basis</t>
  </si>
  <si>
    <t>Wholesale of agricultural raw materials and live animals</t>
  </si>
  <si>
    <t>Retail trade, except of motor vehicles and motorcycles</t>
  </si>
  <si>
    <t>Retail sale in non-specialized stores with food, beverages or tobacco predominating</t>
  </si>
  <si>
    <t>Other retail sale in non-specialized stores</t>
  </si>
  <si>
    <t>Retail sale of food in specialized stores</t>
  </si>
  <si>
    <t>Retail sale of beverages in specialized stores</t>
  </si>
  <si>
    <t>Retail sale of tobacco products in specialized stores</t>
  </si>
  <si>
    <t>Retail sale of automotive fuel in specialized stores</t>
  </si>
  <si>
    <t>Retail sale of computers, peripheral units, software and telecommunications equipment in specialized stores</t>
  </si>
  <si>
    <t>Retail sale of textiles in specialized stores</t>
  </si>
  <si>
    <t>Retail sale of carpets, rugs, wall and floor coverings in specialized stores</t>
  </si>
  <si>
    <t>Retail sale of electrical household appliances, furniture, lighting equipment and other household articles in specialized stores</t>
  </si>
  <si>
    <t>Retail sale of sporting equipment in specialized stores</t>
  </si>
  <si>
    <t>Retail sale of games and toys in specialized stores</t>
  </si>
  <si>
    <t>Retail sale of clothing, footwear and leather articles in specialized stores</t>
  </si>
  <si>
    <t>Retail sale of pharmaceutical and medical goods, cosmetic and toilet articles in specialized stores</t>
  </si>
  <si>
    <t>Other retail sale of new goods in specialized stores</t>
  </si>
  <si>
    <t>Retail sale of second-hand goods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</si>
  <si>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</si>
  <si>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</si>
  <si>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</si>
  <si>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</si>
  <si>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</si>
  <si>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t>Land transport and transport via pipelines</t>
  </si>
  <si>
    <t>Passenger rail transport, interurban</t>
  </si>
  <si>
    <t>Freight rail transport</t>
  </si>
  <si>
    <t>Urban and suburban passenger land transport</t>
  </si>
  <si>
    <t>Other passenger land transport</t>
  </si>
  <si>
    <t>Freight transport by road</t>
  </si>
  <si>
    <t>Transport via pipeline</t>
  </si>
  <si>
    <t>Water transport</t>
  </si>
  <si>
    <t>Sea and coastal passenger water transport</t>
  </si>
  <si>
    <t>Sea and coastal freight water transport</t>
  </si>
  <si>
    <t>Inland passenger water transport</t>
  </si>
  <si>
    <t>Inland freight water transport</t>
  </si>
  <si>
    <t>Air transport</t>
  </si>
  <si>
    <t>Passenger air transport</t>
  </si>
  <si>
    <t>Freight air transport</t>
  </si>
  <si>
    <t>Warehousing and support activities for transportation</t>
  </si>
  <si>
    <t>Warehousing and storage</t>
  </si>
  <si>
    <t>Service activities incidental to water transportation</t>
  </si>
  <si>
    <t>Service activities incidental to air transportation</t>
  </si>
  <si>
    <t>Cargo handling</t>
  </si>
  <si>
    <t>Other transportation support activities</t>
  </si>
  <si>
    <t>Postal and courier activities</t>
  </si>
  <si>
    <t>Postal activities</t>
  </si>
  <si>
    <t>Courier activities</t>
  </si>
  <si>
    <t>Accommodation</t>
  </si>
  <si>
    <t>Short term accommodation activities</t>
  </si>
  <si>
    <t>Camping grounds, recreational vehicle parks and trailer parks</t>
  </si>
  <si>
    <t>Other accommodation</t>
  </si>
  <si>
    <t>Food and beverage service activities</t>
  </si>
  <si>
    <t>Restaurants and mobile food service activities</t>
  </si>
  <si>
    <t>Event catering</t>
  </si>
  <si>
    <t>Other food service activities</t>
  </si>
  <si>
    <t>Beverage serving activities</t>
  </si>
  <si>
    <t>Publishing activities</t>
  </si>
  <si>
    <t>Book publishing</t>
  </si>
  <si>
    <t>Publishing of directories and mailing lists</t>
  </si>
  <si>
    <t>Publishing of newspapers, journals and periodicals</t>
  </si>
  <si>
    <t>Other publishing activities</t>
  </si>
  <si>
    <t>Software publishing</t>
  </si>
  <si>
    <t>Motion picture, video and television programme production, sound recording and music publishing activities</t>
  </si>
  <si>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</si>
  <si>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</si>
  <si>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</si>
  <si>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</si>
  <si>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</si>
  <si>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</si>
  <si>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Radio broadcasting</t>
  </si>
  <si>
    <t>Television programming and broadcasting activities</t>
  </si>
  <si>
    <t>Telecommunications</t>
  </si>
  <si>
    <t>Wired telecommunications activities</t>
  </si>
  <si>
    <t>Wireless telecommunications activities</t>
  </si>
  <si>
    <t>Satellite telecommunications activities</t>
  </si>
  <si>
    <t>Other telecommunications activities</t>
  </si>
  <si>
    <t>Computer programming, consultancy and related activities</t>
  </si>
  <si>
    <t>Computer programming activities</t>
  </si>
  <si>
    <t>Computer consultancy and 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</si>
  <si>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</si>
  <si>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</si>
  <si>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</si>
  <si>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</si>
  <si>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</si>
  <si>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</si>
  <si>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t>Financial service activities, except insurance and pension funding</t>
  </si>
  <si>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</si>
  <si>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</si>
  <si>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</si>
  <si>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</si>
  <si>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</si>
  <si>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</si>
  <si>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activities, n.e.c.</t>
  </si>
  <si>
    <t>Insurance, reinsurance and pension funding, except compulsory social security</t>
  </si>
  <si>
    <t>Life insurance</t>
  </si>
  <si>
    <t>Non-life insurance</t>
  </si>
  <si>
    <t>Reinsurance</t>
  </si>
  <si>
    <t>Pension funding</t>
  </si>
  <si>
    <t>Activities auxiliary to financial service and insurance activities</t>
  </si>
  <si>
    <t>Administration of financial markets</t>
  </si>
  <si>
    <t>Security and commodity contracts brokerage</t>
  </si>
  <si>
    <t>Other activities auxiliary to financial service activities</t>
  </si>
  <si>
    <t>Risk and damage evaluation</t>
  </si>
  <si>
    <t>Activities of insurance agents and brokers</t>
  </si>
  <si>
    <t>Other activities auxiliary to insurance and pension funding</t>
  </si>
  <si>
    <t>Fund management activities</t>
  </si>
  <si>
    <t>Real estate activities</t>
  </si>
  <si>
    <t>Real estate activities with own or leased property</t>
  </si>
  <si>
    <t>Real estate activities on a fee or contract basis</t>
  </si>
  <si>
    <t>Legal and accounting activities</t>
  </si>
  <si>
    <t>Legal activities</t>
  </si>
  <si>
    <t>Accounting, bookkeeping and auditing activities; tax consultancy</t>
  </si>
  <si>
    <t>Activities of head offices; management consultancy activities</t>
  </si>
  <si>
    <t>Activities of head offices</t>
  </si>
  <si>
    <t>Management consultancy activities</t>
  </si>
  <si>
    <t>Architectural and engineering activities; technical testing and analysis</t>
  </si>
  <si>
    <t>Architectural and engineering activities and related technical consultancy</t>
  </si>
  <si>
    <t>Technical testing and analysis</t>
  </si>
  <si>
    <t>Scientific research and development</t>
  </si>
  <si>
    <t>Research and experimental development on natural sciences and engineering</t>
  </si>
  <si>
    <t>Research and experimental development on social sciences and humanities</t>
  </si>
  <si>
    <t>Advertising and market research</t>
  </si>
  <si>
    <t>Advertising</t>
  </si>
  <si>
    <t>Market research and public opinion polling</t>
  </si>
  <si>
    <t>Other professional, scientific and technical activities</t>
  </si>
  <si>
    <t>Specialized design activities</t>
  </si>
  <si>
    <t>Photographic activities</t>
  </si>
  <si>
    <t>Other professional, scientific and technical activities n.e.c.</t>
  </si>
  <si>
    <t>Veterinary activities</t>
  </si>
  <si>
    <t>Rental and leasing activities</t>
  </si>
  <si>
    <t>Renting and leasing of motor vehicles</t>
  </si>
  <si>
    <t>Renting and leasing of recreational and sports goods</t>
  </si>
  <si>
    <t>Renting of video tapes and disks</t>
  </si>
  <si>
    <t>Renting and leasing of other personal and household goods</t>
  </si>
  <si>
    <t>Renting and leasing of other machinery, equipment and tangible goods</t>
  </si>
  <si>
    <t>Leasing of intellectual property and similar products, except copyrighted works</t>
  </si>
  <si>
    <t>Employment activities</t>
  </si>
  <si>
    <t>Activities of employment placement agencies</t>
  </si>
  <si>
    <t>Temporary employment agency activities</t>
  </si>
  <si>
    <t>Other human resources provision</t>
  </si>
  <si>
    <t>Travel agency, tour operator, reservation service and related activities</t>
  </si>
  <si>
    <t>Travel agency activities</t>
  </si>
  <si>
    <t>Tour operator activities</t>
  </si>
  <si>
    <t>Other reservation service and related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</si>
  <si>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</si>
  <si>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</si>
  <si>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</si>
  <si>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</si>
  <si>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</si>
  <si>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</si>
  <si>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</si>
  <si>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</si>
  <si>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Landscape care and maintenance service activities</t>
  </si>
  <si>
    <t>Office administrative, office support and other business support activities</t>
  </si>
  <si>
    <t>Combined office administrative service activities</t>
  </si>
  <si>
    <t>Photocopying, document preparation and other specialized office support activities</t>
  </si>
  <si>
    <t>Activities of call centres</t>
  </si>
  <si>
    <t>Organization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</si>
  <si>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</si>
  <si>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</si>
  <si>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</si>
  <si>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</si>
  <si>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</si>
  <si>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and contribution to more efficient operation of businesses</t>
  </si>
  <si>
    <t>Foreign affairs</t>
  </si>
  <si>
    <t>Defence activities</t>
  </si>
  <si>
    <t>Public order and safety activities</t>
  </si>
  <si>
    <t>Compulsory social security activities</t>
  </si>
  <si>
    <t>Education</t>
  </si>
  <si>
    <t>Pre-primary and primary education</t>
  </si>
  <si>
    <t>General secondary education</t>
  </si>
  <si>
    <t>Technical and vocational secondary education</t>
  </si>
  <si>
    <t>Higher education</t>
  </si>
  <si>
    <t>Sports and recreation education</t>
  </si>
  <si>
    <t>Cultural education</t>
  </si>
  <si>
    <t>Other education n.e.c.</t>
  </si>
  <si>
    <t>Educational support activities</t>
  </si>
  <si>
    <t>Human health activities</t>
  </si>
  <si>
    <t>Hospital activities</t>
  </si>
  <si>
    <t>Medical and dental practice activities</t>
  </si>
  <si>
    <t>Other human health activities</t>
  </si>
  <si>
    <t>Residential care activities</t>
  </si>
  <si>
    <t>Residential nursing care facilities</t>
  </si>
  <si>
    <t>Residential care activities for the elderly and disabled</t>
  </si>
  <si>
    <t>Other residential care activities</t>
  </si>
  <si>
    <t>Social work activities without accommodation</t>
  </si>
  <si>
    <t>Social work activities without accommodation for the elderly and disabled</t>
  </si>
  <si>
    <t>Other social work activities without accommodation</t>
  </si>
  <si>
    <t>Creative, arts and entertainment activities</t>
  </si>
  <si>
    <t>Libraries, archives, museums and other cultural activities</t>
  </si>
  <si>
    <t>Library and archives activities</t>
  </si>
  <si>
    <t>Museums activities and operation of historical sites and buildings</t>
  </si>
  <si>
    <t>Botanical and zoological gardens and nature reserves activities</t>
  </si>
  <si>
    <t>Gambling and betting activities</t>
  </si>
  <si>
    <t>Sports activities and amusement and recreation activities</t>
  </si>
  <si>
    <t>Operation of sports facilities</t>
  </si>
  <si>
    <t>Activities of sports clubs</t>
  </si>
  <si>
    <t>Other sports activities</t>
  </si>
  <si>
    <t>Activities of amusement parks and theme parks</t>
  </si>
  <si>
    <t>Other amusement and recreation activities n.e.c.</t>
  </si>
  <si>
    <t>Activities of membership organizations</t>
  </si>
  <si>
    <t>Activities of business and employers membership organizations</t>
  </si>
  <si>
    <t>Activities of professional membership organizations</t>
  </si>
  <si>
    <t>Activities of trade unions</t>
  </si>
  <si>
    <t>Activities of religious organizations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</si>
  <si>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</si>
  <si>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</si>
  <si>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</si>
  <si>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</si>
  <si>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</si>
  <si>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</si>
  <si>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</si>
  <si>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other personal and household goods</t>
  </si>
  <si>
    <t>Other personal service activities</t>
  </si>
  <si>
    <t>Washing and (dry-) cleaning of textile and fur products</t>
  </si>
  <si>
    <t>Hairdressing and other beauty treatment</t>
  </si>
  <si>
    <t>Funeral and related activities</t>
  </si>
  <si>
    <t>Other personal service activities n.e.c.</t>
  </si>
  <si>
    <t>Activities of households as employers of domestic personnel</t>
  </si>
  <si>
    <t>Undifferentiated goods- and services-producing activities of private households for own use</t>
  </si>
  <si>
    <t>Undifferentiated goods-producing activities of private households for own use</t>
  </si>
  <si>
    <t>Undifferentiated service-producing activities of private households for own use</t>
  </si>
  <si>
    <t>Activities of extraterritorial organizations and bodies</t>
  </si>
  <si>
    <t xml:space="preserve">https://unstats.un.org/unsd/demographic-social/census/documents/isic_rev4.pdf </t>
  </si>
  <si>
    <t>Total dividends declared by the company during the year 2024</t>
  </si>
  <si>
    <t>2024 - Quarter 1</t>
  </si>
  <si>
    <t>2024 - Quarter 2</t>
  </si>
  <si>
    <t>2024 - Quarter 3</t>
  </si>
  <si>
    <t>2024 - Quarter 4</t>
  </si>
  <si>
    <t>2026 Full Year</t>
  </si>
  <si>
    <t>2027  Full Year</t>
  </si>
  <si>
    <t>2028 Full Year</t>
  </si>
  <si>
    <t xml:space="preserve"> 31-Mar-2024</t>
  </si>
  <si>
    <t xml:space="preserve"> 31-Dec-2024</t>
  </si>
  <si>
    <t>(Please refer 'ISIC Classification' Tab)</t>
  </si>
  <si>
    <t>ISIC Industry Classification in</t>
  </si>
  <si>
    <t>ISIC 2 digits</t>
  </si>
  <si>
    <t>ISIC 4 digits</t>
  </si>
  <si>
    <t xml:space="preserve"> (First two digits are the same as that of 2 digit classification)</t>
  </si>
  <si>
    <t>Selecting the correct ISIC Industry Classification for your company</t>
  </si>
  <si>
    <t xml:space="preserve"> - Please refer Column A to D to identify the appropriate ISIC 2 digit and 4 digit codes to select the appropriate code.</t>
  </si>
  <si>
    <t>* Note: First two digits are the same as that of 2 digit classification</t>
  </si>
  <si>
    <t xml:space="preserve">        ISIC 4 digit Code: 1410     Description: Manufacture of wearing apparel, except fur apparel</t>
  </si>
  <si>
    <t xml:space="preserve">        ISIC 4 digit Code: 5510     Description: Short term accommodation activities</t>
  </si>
  <si>
    <t>For further explanations, please download the "ISIC Revision 4" Manual using the following link.</t>
  </si>
  <si>
    <t xml:space="preserve">      Example 1: Sri Lankan Apparel Manufacturing company</t>
  </si>
  <si>
    <t xml:space="preserve">        ISIC 2 digit Code: 14         Description: Manufacture of wearing apparel </t>
  </si>
  <si>
    <t xml:space="preserve">        ISIC 2 digit Code: 55         Description: Accommodation</t>
  </si>
  <si>
    <t xml:space="preserve">      Example 2: Sri Lankan tourist hotels / resorts / guest houses / holiday homes / hostels</t>
  </si>
  <si>
    <t>* If you are unsure about the appropriate ISIC 4 digit revision code, please refer the "International Standard Industrial Classification of All Economic Activities (ISIC) Revision 4" manual published by the United Nations. Please refer the above link to download the manual.</t>
  </si>
  <si>
    <t>* You may type in keywords that describe the main industrial category that you may think is appropriate and search for the 4 digit code</t>
  </si>
  <si>
    <t>Not Applicable</t>
  </si>
  <si>
    <t>Total Investment (A.1.1 + A.1.2+A.1.3)</t>
  </si>
  <si>
    <t>Ownership as at end Dec 2023</t>
  </si>
  <si>
    <t>Ownership as at end Dec 2024</t>
  </si>
  <si>
    <t>Number of Shares</t>
  </si>
  <si>
    <t>Percentage of total issued shares</t>
  </si>
  <si>
    <t xml:space="preserve">Percentage of total issued shares </t>
  </si>
  <si>
    <t>Direct Investor 1</t>
  </si>
  <si>
    <t>Direct Investor 2</t>
  </si>
  <si>
    <t>Direct Investor 3</t>
  </si>
  <si>
    <t>Direct Investor 4</t>
  </si>
  <si>
    <t>Country of Immediate Investor</t>
  </si>
  <si>
    <t>Percentage shareholding of the company as at end Dec 2024</t>
  </si>
  <si>
    <t>Country</t>
  </si>
  <si>
    <t>Sri Lanka</t>
  </si>
  <si>
    <t>Percentage holdingby the immediate investor</t>
  </si>
  <si>
    <t>Attributable to the equity holders of the parent company</t>
  </si>
  <si>
    <t>Stated Capital</t>
  </si>
  <si>
    <t>Capital Reserves</t>
  </si>
  <si>
    <t>Revaluation Reserves</t>
  </si>
  <si>
    <t>General; Reserves</t>
  </si>
  <si>
    <t>Retained Earnings</t>
  </si>
  <si>
    <t>Total</t>
  </si>
  <si>
    <t>Non controling interest</t>
  </si>
  <si>
    <t>Total Equity</t>
  </si>
  <si>
    <t>Repoting Currency</t>
  </si>
  <si>
    <t>(ex- LKR / LKR mn / USD / USD mn)</t>
  </si>
  <si>
    <t>Balance at 31st Dec 2023 or 31st Mar 2024 (please specify)</t>
  </si>
  <si>
    <t>Reporting Date</t>
  </si>
  <si>
    <t>Net Profit for the period</t>
  </si>
  <si>
    <t>Other comprehensive income, net of tax</t>
  </si>
  <si>
    <t>Total comprehensive income for the period</t>
  </si>
  <si>
    <t>Dividends</t>
  </si>
  <si>
    <t>Balance at 31st Dec 2024 or 31st Mar 2025 (please specify)</t>
  </si>
  <si>
    <t>Net Asset Value of the company if the company is an unlisted private entity as at end 2024</t>
  </si>
  <si>
    <t>Please provide the total summary of financial details here. The data you provide is exclusively used for Balance of Payments compilation and will NOT be given under any circumstances for any other purposes by the Central Bank of Sri Lanka.</t>
  </si>
  <si>
    <t>Examples</t>
  </si>
  <si>
    <t>Malaysia</t>
  </si>
  <si>
    <r>
      <rPr>
        <b/>
        <sz val="8"/>
        <color rgb="FFFFFFFF"/>
        <rFont val="Aptos"/>
        <family val="2"/>
      </rPr>
      <t>Division</t>
    </r>
  </si>
  <si>
    <r>
      <rPr>
        <b/>
        <sz val="8"/>
        <color rgb="FFFFFFFF"/>
        <rFont val="Aptos"/>
        <family val="2"/>
      </rPr>
      <t>Group</t>
    </r>
  </si>
  <si>
    <r>
      <rPr>
        <b/>
        <sz val="8"/>
        <color rgb="FFFFFFFF"/>
        <rFont val="Aptos"/>
        <family val="2"/>
      </rPr>
      <t>Class</t>
    </r>
  </si>
  <si>
    <r>
      <rPr>
        <b/>
        <sz val="8"/>
        <color rgb="FFFFFFFF"/>
        <rFont val="Aptos"/>
        <family val="2"/>
      </rPr>
      <t>Description</t>
    </r>
  </si>
  <si>
    <t>Division 01</t>
  </si>
  <si>
    <t>Crop and animal production, hunting and related service activities</t>
  </si>
  <si>
    <t>Growing of non-perennial crops</t>
  </si>
  <si>
    <t>Growing of cereals (except rice), leguminous crops and oil seeds</t>
  </si>
  <si>
    <t>Growing of vegetables and melons, roots and tubers</t>
  </si>
  <si>
    <t>Growing of sugar cane</t>
  </si>
  <si>
    <t>Growing of tobacco</t>
  </si>
  <si>
    <t>Growing of fibre crops</t>
  </si>
  <si>
    <t>Growing of other non-perennial crops</t>
  </si>
  <si>
    <t>Growing of perennial crops</t>
  </si>
  <si>
    <t>Growing of grapes</t>
  </si>
  <si>
    <t>Growing of tropical and subtropical fruits</t>
  </si>
  <si>
    <t>Growing of citrus fruits</t>
  </si>
  <si>
    <t>Growing of pome fruits and stone fruits</t>
  </si>
  <si>
    <t>Growing of other tree and bush fruits and nuts</t>
  </si>
  <si>
    <t>Growing of oleaginous fruits</t>
  </si>
  <si>
    <t>Growing of beverage crops</t>
  </si>
  <si>
    <t>Growing of spices, aromatic, drug and pharmaceutical crops</t>
  </si>
  <si>
    <t>Growing of other perennial crops</t>
  </si>
  <si>
    <t>Plant propagation</t>
  </si>
  <si>
    <t>Animal production</t>
  </si>
  <si>
    <t>Raising of cattle and buffaloes</t>
  </si>
  <si>
    <t>Raising of horses and other equines</t>
  </si>
  <si>
    <t>Raising of camels and camelids</t>
  </si>
  <si>
    <t>Raising of sheep and goats</t>
  </si>
  <si>
    <t>Raising of swine/pigs</t>
  </si>
  <si>
    <t>Raising of poultry</t>
  </si>
  <si>
    <t>Raising of other animals</t>
  </si>
  <si>
    <t>Mixed farming</t>
  </si>
  <si>
    <t>Support activities to agriculture and post-harvest crop activities</t>
  </si>
  <si>
    <t>Support activities for crop production</t>
  </si>
  <si>
    <t>Support activities for animal production</t>
  </si>
  <si>
    <t>Post-harvest crop activities</t>
  </si>
  <si>
    <t>Seed processing for propagation</t>
  </si>
  <si>
    <t>Hunting, trapping and related service activities</t>
  </si>
  <si>
    <t>Division 02</t>
  </si>
  <si>
    <t>Logging</t>
  </si>
  <si>
    <t>Gathering of non-wood forest products</t>
  </si>
  <si>
    <t>Support services to forestry</t>
  </si>
  <si>
    <t>Division 03</t>
  </si>
  <si>
    <t>Fishing</t>
  </si>
  <si>
    <t>Freshwater fishing</t>
  </si>
  <si>
    <t>Aquaculture</t>
  </si>
  <si>
    <t>Marine aquaculture</t>
  </si>
  <si>
    <t>Freshwater aquaculture</t>
  </si>
  <si>
    <t>Division 05</t>
  </si>
  <si>
    <t>Mining of lignite</t>
  </si>
  <si>
    <t>Division 06</t>
  </si>
  <si>
    <t>Extraction of natural gas</t>
  </si>
  <si>
    <t>Division 07</t>
  </si>
  <si>
    <t>Mining of non-ferrous metal ores</t>
  </si>
  <si>
    <t>Mining of uranium and thorium ores</t>
  </si>
  <si>
    <t>Mining of other non-ferrous metal ores</t>
  </si>
  <si>
    <t>Division 08</t>
  </si>
  <si>
    <t>Quarrying of stone, sand and clay</t>
  </si>
  <si>
    <t>Mining and quarrying n.e.c.</t>
  </si>
  <si>
    <t>Mining of chemical and fertilizer minerals</t>
  </si>
  <si>
    <t>Extraction of peat</t>
  </si>
  <si>
    <t>Extraction of salt</t>
  </si>
  <si>
    <t>Other mining and quarrying n.e.c.</t>
  </si>
  <si>
    <t>Division 09</t>
  </si>
  <si>
    <t>Support activities for other mining and quarrying</t>
  </si>
  <si>
    <t>Division 10</t>
  </si>
  <si>
    <t>Processing and preserving of fish, crustaceans and molluscs</t>
  </si>
  <si>
    <t>Processing and preserving of fruit and vegetables</t>
  </si>
  <si>
    <t>Manufacture of vegetable and animal oils and fats</t>
  </si>
  <si>
    <t>Manufacture of dairy products</t>
  </si>
  <si>
    <t>Manufacture of grain mill products, starches and starch products</t>
  </si>
  <si>
    <t>Manufacture of grain mill products</t>
  </si>
  <si>
    <t>Manufacture of starches and starch products</t>
  </si>
  <si>
    <t>Manufacture of other food products</t>
  </si>
  <si>
    <t>Manufacture of bakery products</t>
  </si>
  <si>
    <t>Manufacture of sugar</t>
  </si>
  <si>
    <t>Manufacture of cocoa, chocolate and sugar confectionery</t>
  </si>
  <si>
    <t>Manufacture of macaroni, noodles, couscous and similar farinaceous products</t>
  </si>
  <si>
    <t>Manufacture of prepared meals and dishes</t>
  </si>
  <si>
    <t>Manufacture of other food products n.e.c.</t>
  </si>
  <si>
    <t>Manufacture of prepared animal feeds</t>
  </si>
  <si>
    <t>Division 11</t>
  </si>
  <si>
    <t>Distilling, rectifying and blending of spirits</t>
  </si>
  <si>
    <t>Manufacture of wines</t>
  </si>
  <si>
    <t>Manufacture of malt liquors and malt</t>
  </si>
  <si>
    <t>Manufacture of soft drinks; production of mineral waters and other bottled waters</t>
  </si>
  <si>
    <t>Division 12</t>
  </si>
  <si>
    <t>Division 13</t>
  </si>
  <si>
    <t>Spinning, weaving and finishing of textiles</t>
  </si>
  <si>
    <t>Preparation and spinning of textile fibres</t>
  </si>
  <si>
    <t>Weaving of textiles</t>
  </si>
  <si>
    <t>Finishing of textiles</t>
  </si>
  <si>
    <t>Manufacture of other textiles</t>
  </si>
  <si>
    <t>Manufacture of knitted and crocheted fabrics</t>
  </si>
  <si>
    <t>Manufacture of made-up textile articles, except apparel</t>
  </si>
  <si>
    <t>Manufacture of carpets and rugs</t>
  </si>
  <si>
    <t>Manufacture of cordage, rope, twine and netting</t>
  </si>
  <si>
    <t>Manufacture of other textiles n.e.c.</t>
  </si>
  <si>
    <t>Division 14</t>
  </si>
  <si>
    <t>Manufacture of articles of fur</t>
  </si>
  <si>
    <t>Manufacture of knitted and crocheted apparel</t>
  </si>
  <si>
    <t>Division 15</t>
  </si>
  <si>
    <t>Tanning and dressing of leather; manufacture of luggage, handbags, saddlery and harness; dressing and dyeing of fur</t>
  </si>
  <si>
    <t>Manufacture of luggage, handbags and the like, saddlery and harness</t>
  </si>
  <si>
    <t>Manufacture of footwear</t>
  </si>
  <si>
    <t>Division 16</t>
  </si>
  <si>
    <t>Manufacture of wood and of products of wood and cork, except furniture; manufacture of articles of straw and plaiting materials</t>
  </si>
  <si>
    <t>Manufacture of products of wood, cork, straw and plaiting materials</t>
  </si>
  <si>
    <t>Manufacture of veneer sheets and wood-based panels</t>
  </si>
  <si>
    <t>Manufacture of builders’ carpentry and joinery</t>
  </si>
  <si>
    <t>Manufacture of wooden containers</t>
  </si>
  <si>
    <t>Manufacture of other products of wood; manufacture of articles of cork, straw and plaiting materials</t>
  </si>
  <si>
    <t>Division 17</t>
  </si>
  <si>
    <t>Manufacture of pulp, paper and paperboard</t>
  </si>
  <si>
    <t>Manufacture of corrugated paper and paperboard and of containers of paper and paperboard</t>
  </si>
  <si>
    <t>Manufacture of other articles of paper and paperboard</t>
  </si>
  <si>
    <t>Division 18</t>
  </si>
  <si>
    <t>Printing and service activities related to printing</t>
  </si>
  <si>
    <t>Service activities related to printing</t>
  </si>
  <si>
    <t>Reproduction of recorded media</t>
  </si>
  <si>
    <t>Division 19</t>
  </si>
  <si>
    <t>Manufacture of refined petroleum products</t>
  </si>
  <si>
    <t>Division 20</t>
  </si>
  <si>
    <t>Manufacture of basic chemicals, fertilizers and nitrogen compounds, plastics and synthetic rubber in primary forms</t>
  </si>
  <si>
    <t>Manufacture of fertilizers and nitrogen compounds</t>
  </si>
  <si>
    <t>Manufacture of plastics and synthetic rubber in primary forms</t>
  </si>
  <si>
    <t>Manufacture of other chemical products</t>
  </si>
  <si>
    <t>Manufacture of pesticides and other agrochemical products</t>
  </si>
  <si>
    <t>Manufacture of paints, varnishes and similar coatings, printing ink and mastics</t>
  </si>
  <si>
    <t>Manufacture of soap and detergents, cleaning and polishing preparations, perfumes and toilet preparations</t>
  </si>
  <si>
    <t>Manufacture of other chemical products n.e.c.</t>
  </si>
  <si>
    <t>Manufacture of man-made fibres</t>
  </si>
  <si>
    <t>Division 21</t>
  </si>
  <si>
    <t>Manufacture of pharmaceuticals, medicinal chemical and botanical products</t>
  </si>
  <si>
    <t>Division 22</t>
  </si>
  <si>
    <t>Manufacture of rubber products</t>
  </si>
  <si>
    <t>Manufacture of rubber tyres and tubes; retreading and rebuilding of rubber tyres</t>
  </si>
  <si>
    <t>Manufacture of other rubber products</t>
  </si>
  <si>
    <t>Manufacture of plastics products</t>
  </si>
  <si>
    <t>Division 23</t>
  </si>
  <si>
    <t>Manufacture of non-metallic mineral products n.e.c.</t>
  </si>
  <si>
    <t>Manufacture of refractory products</t>
  </si>
  <si>
    <t>Manufacture of clay building materials</t>
  </si>
  <si>
    <t>Manufacture of other porcelain and ceramic products</t>
  </si>
  <si>
    <t>Manufacture of cement, lime and plaster</t>
  </si>
  <si>
    <t>Manufacture of articles of concrete, cement and plaster</t>
  </si>
  <si>
    <t>Cutting, shaping and finishing of stone</t>
  </si>
  <si>
    <t>Manufacture of other non-metallic mineral products n.e.c.</t>
  </si>
  <si>
    <t>Division 24</t>
  </si>
  <si>
    <t>Manufacture of basic precious and other non-ferrous metals</t>
  </si>
  <si>
    <t>Casting of metals</t>
  </si>
  <si>
    <t>Casting of iron and steel</t>
  </si>
  <si>
    <t>Casting of non-ferrous metals</t>
  </si>
  <si>
    <t>Division 25</t>
  </si>
  <si>
    <t>Manufacture of structural metal products, tanks, reservoirs and steam generators</t>
  </si>
  <si>
    <t>Manufacture of tanks, reservoirs and containers of metal</t>
  </si>
  <si>
    <t>Manufacture of steam generators, except central heating hot water boilers</t>
  </si>
  <si>
    <t>Manufacture of weapons and ammunition</t>
  </si>
  <si>
    <t>Manufacture of other fabricated metal products; metalworking service activities</t>
  </si>
  <si>
    <t>Forging, pressing, stamping and roll-forming of metal; powder metallurgy</t>
  </si>
  <si>
    <t>Treatment and coating of metals; machining</t>
  </si>
  <si>
    <t>Manufacture of cutlery, hand tools and general hardware</t>
  </si>
  <si>
    <t>Manufacture of other fabricated metal products n.e.c.</t>
  </si>
  <si>
    <t>Division 26</t>
  </si>
  <si>
    <t>Manufacture of computer, electronic and optical products</t>
  </si>
  <si>
    <t>Manufacture of computers and peripheral equipment</t>
  </si>
  <si>
    <t>Manufacture of communication equipment</t>
  </si>
  <si>
    <t>Manufacture of consumer electronics</t>
  </si>
  <si>
    <t>Manufacture of measuring, testing, navigating and control equipment; watches and clocks</t>
  </si>
  <si>
    <t>Manufacture of measuring, testing, navigating and control equipment</t>
  </si>
  <si>
    <t>Manufacture of watches and clocks</t>
  </si>
  <si>
    <t>Manufacture of irradiation, electromedical and electrotherapeutic equipment</t>
  </si>
  <si>
    <t>Manufacture of optical instruments and photographic equipment</t>
  </si>
  <si>
    <t>Manufacture of magnetic and optical media</t>
  </si>
  <si>
    <t>Division 27</t>
  </si>
  <si>
    <t>Manufacture of electrical equipment</t>
  </si>
  <si>
    <t>Manufacture of electric motors, generators, transformers and electricity distribution and control apparatus</t>
  </si>
  <si>
    <t>Manufacture of batteries and accumulators</t>
  </si>
  <si>
    <t>Manufacture of wiring and wiring devices</t>
  </si>
  <si>
    <t>Manufacture of fibre optic cables</t>
  </si>
  <si>
    <t>Manufacture of other electronic and electric wires and cables</t>
  </si>
  <si>
    <t>Manufacture of wiring devices</t>
  </si>
  <si>
    <t>Manufacture of electric lighting equipment</t>
  </si>
  <si>
    <t>Manufacture of domestic appliances</t>
  </si>
  <si>
    <t>Manufacture of other electrical equipment</t>
  </si>
  <si>
    <t>Division 28</t>
  </si>
  <si>
    <t>Manufacture of machinery and equipment n.e.c.</t>
  </si>
  <si>
    <t>Manufacture of general-purpose machinery</t>
  </si>
  <si>
    <t>Manufacture of engines and turbines, except aircraft, vehicle and cycle engines</t>
  </si>
  <si>
    <t>Manufacture of fluid power equipment</t>
  </si>
  <si>
    <t>Manufacture of other pumps, compressors,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</si>
  <si>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</si>
  <si>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</si>
  <si>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</si>
  <si>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</si>
  <si>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</si>
  <si>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other general-purpose machinery</t>
  </si>
  <si>
    <t>Manufacture of special-purpose machinery</t>
  </si>
  <si>
    <t>Manufacture of agricultural and forestry machinery</t>
  </si>
  <si>
    <t>Manufacture of metal-forming machinery and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</si>
  <si>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</si>
  <si>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</si>
  <si>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</si>
  <si>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</si>
  <si>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other special-purpose machinery</t>
  </si>
  <si>
    <t>Division 29</t>
  </si>
  <si>
    <t>Manufacture of motor vehicles, trailers and semi-trailers</t>
  </si>
  <si>
    <t>Manufacture of motor vehicles</t>
  </si>
  <si>
    <t>Manufacture of bodies (coachwork) for motor vehicles; manufacture of trailers and semi-trailers</t>
  </si>
  <si>
    <t>Manufacture of parts and accessories for motor vehicles</t>
  </si>
  <si>
    <t>Division 30</t>
  </si>
  <si>
    <t>Building of ships and boats</t>
  </si>
  <si>
    <t>Building of ships and floating structures</t>
  </si>
  <si>
    <t>Building of pleasure and sporting boats</t>
  </si>
  <si>
    <t>Manufacture of railway locomotives and rolling stock</t>
  </si>
  <si>
    <t>Manufacture of military fighting vehicles</t>
  </si>
  <si>
    <t>Manufacture of transport equipment n.e.c.</t>
  </si>
  <si>
    <t>Manufacture of motorcycles</t>
  </si>
  <si>
    <t>Manufacture of bicycles and invalid carriages</t>
  </si>
  <si>
    <t>Manufacture of other transport equipment n.e.c.</t>
  </si>
  <si>
    <t>Division 31</t>
  </si>
  <si>
    <t>Division 32</t>
  </si>
  <si>
    <t>Manufacture of jewellery, bijouterie and related articles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</si>
  <si>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</si>
  <si>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</si>
  <si>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</si>
  <si>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</si>
  <si>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</si>
  <si>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</si>
  <si>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Other manufacturing n.e.c.</t>
  </si>
  <si>
    <t>Division 33</t>
  </si>
  <si>
    <t>Repair of fabricated metal products, machinery and equipment</t>
  </si>
  <si>
    <t>Repair of machinery</t>
  </si>
  <si>
    <t>Repair of electronic and optical equipment</t>
  </si>
  <si>
    <t>Repair of electrical equipment</t>
  </si>
  <si>
    <t>Repair of transport equipment, except motor vehicles</t>
  </si>
  <si>
    <t>Repair of other equipment</t>
  </si>
  <si>
    <t>Installation of industrial machinery and equipment</t>
  </si>
  <si>
    <t>Division 35</t>
  </si>
  <si>
    <t>Electricity, gas, steam and air conditioning supply</t>
  </si>
  <si>
    <t>Electric power generation, transmission and distribution</t>
  </si>
  <si>
    <t>Manufacture of gas; distribution of gaseous fuels through mains</t>
  </si>
  <si>
    <t>Steam and air conditioning supply</t>
  </si>
  <si>
    <t>Division 36</t>
  </si>
  <si>
    <t>Division 37</t>
  </si>
  <si>
    <t>Division 38</t>
  </si>
  <si>
    <t>Waste collection, treatment and disposal activities; materials recovery</t>
  </si>
  <si>
    <t>Waste collection</t>
  </si>
  <si>
    <t>Collection of hazardous waste</t>
  </si>
  <si>
    <t>Waste treatment and disposal</t>
  </si>
  <si>
    <t>Treatment and disposal of non-hazardous waste</t>
  </si>
  <si>
    <t>Treatment and disposal of hazardous waste</t>
  </si>
  <si>
    <t>Materials recovery</t>
  </si>
  <si>
    <t>Division 39</t>
  </si>
  <si>
    <t>Division 41</t>
  </si>
  <si>
    <t>Division 42</t>
  </si>
  <si>
    <t>Construction of utility projects</t>
  </si>
  <si>
    <t>Construction of other civil engineering projects</t>
  </si>
  <si>
    <t>Division 43</t>
  </si>
  <si>
    <t>Demolition and site preparation</t>
  </si>
  <si>
    <t>Site preparation</t>
  </si>
  <si>
    <t>Electrical, plumbing and other construction installation activities</t>
  </si>
  <si>
    <t>Electrical installation</t>
  </si>
  <si>
    <t>Plumbing, heat and air-conditioning installation</t>
  </si>
  <si>
    <t>Other construction installation</t>
  </si>
  <si>
    <t>Building completion and finishing</t>
  </si>
  <si>
    <t>Other specialized construction activities</t>
  </si>
  <si>
    <t>Division 45</t>
  </si>
  <si>
    <t>Sale of motor vehicle parts and accessories</t>
  </si>
  <si>
    <t>Sale, maintenance and repair of motorcycles and related parts and accessories</t>
  </si>
  <si>
    <t>Division 46</t>
  </si>
  <si>
    <t>Wholesale of food, beverages and tobacco</t>
  </si>
  <si>
    <t>Wholesale of household goods</t>
  </si>
  <si>
    <t>Wholesale of textiles, clothing and footwear</t>
  </si>
  <si>
    <t>Wholesale of other household goods</t>
  </si>
  <si>
    <t>Wholesale of machinery, equipment and supplies</t>
  </si>
  <si>
    <t>Wholesale of computers, computer peripheral equipment and software</t>
  </si>
  <si>
    <t>Wholesale of electronic and telecommunications equipment and parts</t>
  </si>
  <si>
    <t>Wholesale of agricultural machinery, equipment and supplies</t>
  </si>
  <si>
    <t>Wholesale of other machinery and equipment</t>
  </si>
  <si>
    <t>Other specialized wholesale</t>
  </si>
  <si>
    <t>Wholesale of solid, liquid and gaseous fuels and related products</t>
  </si>
  <si>
    <t>Wholesale of metals and metal ores</t>
  </si>
  <si>
    <t>Wholesale of construction materials, hardware, plumbing and heating equipment and supplies</t>
  </si>
  <si>
    <t>Wholesale of waste and scrap and other products n.e.c.</t>
  </si>
  <si>
    <t>Non-specialized wholesale trade</t>
  </si>
  <si>
    <t>Division 47</t>
  </si>
  <si>
    <t>Retail sale in non-specialized stores</t>
  </si>
  <si>
    <t>Retail sale of food, beverages and tobacco in specialized stores</t>
  </si>
  <si>
    <t>Retail sale of information and communications equipment in specialized stores</t>
  </si>
  <si>
    <t>Retail sale of audio and video equipment in specialized stores</t>
  </si>
  <si>
    <t>Retail sale of other household equipment in specialized stores</t>
  </si>
  <si>
    <t>Retail sale of hardware, paints and glass in specialized stores</t>
  </si>
  <si>
    <t>Retail sale of cultural and recreation goods in specialized stores</t>
  </si>
  <si>
    <t>Retail sale of books, newspapers and stationary in specialized stores</t>
  </si>
  <si>
    <t>Retail sale of music and video recordings in specialized stores</t>
  </si>
  <si>
    <t>Retail sale of other goods in specialized stores</t>
  </si>
  <si>
    <t>Retail sale via stalls and markets</t>
  </si>
  <si>
    <t>Retail trade not in stores, stalls or markets</t>
  </si>
  <si>
    <t>Division 49</t>
  </si>
  <si>
    <t>Transport via railways</t>
  </si>
  <si>
    <t>Other land transport</t>
  </si>
  <si>
    <t>Division 50</t>
  </si>
  <si>
    <t>Sea and coastal water transport</t>
  </si>
  <si>
    <t>Inland water transport</t>
  </si>
  <si>
    <t>Division 51</t>
  </si>
  <si>
    <t>Division 52</t>
  </si>
  <si>
    <t>Support activities for transportation</t>
  </si>
  <si>
    <t>Service activities incidental to land transportation</t>
  </si>
  <si>
    <t>Division 53</t>
  </si>
  <si>
    <t>Division 55</t>
  </si>
  <si>
    <t>Division 56</t>
  </si>
  <si>
    <t>Event catering and other food service activities</t>
  </si>
  <si>
    <t>Division 58</t>
  </si>
  <si>
    <t>Publishing of books, periodicals and other publishing activities</t>
  </si>
  <si>
    <t>Division 59</t>
  </si>
  <si>
    <t>Motion picture, video and television programme activities</t>
  </si>
  <si>
    <t>Division 60</t>
  </si>
  <si>
    <t>Division 61</t>
  </si>
  <si>
    <t>Division 62</t>
  </si>
  <si>
    <t>Division 63</t>
  </si>
  <si>
    <t>Data processing, hosting and related activities; web portals</t>
  </si>
  <si>
    <t>Other information service activities</t>
  </si>
  <si>
    <t>Division 64</t>
  </si>
  <si>
    <t>Monetary intermediation</t>
  </si>
  <si>
    <t>Other financial service activities, except insurance and pension funding activities</t>
  </si>
  <si>
    <t>Division 65</t>
  </si>
  <si>
    <t>Insurance</t>
  </si>
  <si>
    <t>Division 66</t>
  </si>
  <si>
    <t>Activities auxiliary to financial service activities, except insurance and pension funding</t>
  </si>
  <si>
    <t>Activities auxiliary to insurance and pension funding</t>
  </si>
  <si>
    <t>Division 68</t>
  </si>
  <si>
    <t>Division 69</t>
  </si>
  <si>
    <t>Division 70</t>
  </si>
  <si>
    <t>Division 71</t>
  </si>
  <si>
    <t>Division 72</t>
  </si>
  <si>
    <t>Division 73</t>
  </si>
  <si>
    <t>Division 74</t>
  </si>
  <si>
    <t>Division 75</t>
  </si>
  <si>
    <t>Division 77</t>
  </si>
  <si>
    <t>Renting and leasing of personal and household goods</t>
  </si>
  <si>
    <t>Division 78</t>
  </si>
  <si>
    <t>Division 79</t>
  </si>
  <si>
    <t>Travel agency and tour operator activities</t>
  </si>
  <si>
    <t>Division 80</t>
  </si>
  <si>
    <t>Division 81</t>
  </si>
  <si>
    <t>Cleaning activities</t>
  </si>
  <si>
    <t>Division 82</t>
  </si>
  <si>
    <t>Office administrative and support activities</t>
  </si>
  <si>
    <t>Business support service activities n.e.c.</t>
  </si>
  <si>
    <t>Division 84</t>
  </si>
  <si>
    <t>Administration of the State and the economic and social policy of the community</t>
  </si>
  <si>
    <t>Regulation of the activities of providing health care, education, cultural services and</t>
  </si>
  <si>
    <t>other social services, excluding social security</t>
  </si>
  <si>
    <t>Provision of services to the community as a whole</t>
  </si>
  <si>
    <t>Division 85</t>
  </si>
  <si>
    <t>Secondary education</t>
  </si>
  <si>
    <t>Other education</t>
  </si>
  <si>
    <t>Division 86</t>
  </si>
  <si>
    <t>Division 87</t>
  </si>
  <si>
    <t>Residential care activities for mental retardation, mental health and substance abuse</t>
  </si>
  <si>
    <t>Division 88</t>
  </si>
  <si>
    <t>Division 90</t>
  </si>
  <si>
    <t>Division 91</t>
  </si>
  <si>
    <t>Division 92</t>
  </si>
  <si>
    <t>Division 93</t>
  </si>
  <si>
    <t>Sports activities</t>
  </si>
  <si>
    <t>Other amusement and recreation activities</t>
  </si>
  <si>
    <t>Division 94</t>
  </si>
  <si>
    <t>Activities of business, employers and professional membership organizations</t>
  </si>
  <si>
    <t>Activities of other membership organizations</t>
  </si>
  <si>
    <t>Activities of political organizations</t>
  </si>
  <si>
    <t>Activities of other membership organizations n.e.c.</t>
  </si>
  <si>
    <t>Division 95</t>
  </si>
  <si>
    <t>Repair of computers and communication equipment</t>
  </si>
  <si>
    <t>Repair of personal and household goods</t>
  </si>
  <si>
    <t>Division 96</t>
  </si>
  <si>
    <t>Division 97</t>
  </si>
  <si>
    <t>Division 98</t>
  </si>
  <si>
    <t>Division 99</t>
  </si>
  <si>
    <t>0111</t>
  </si>
  <si>
    <t>0112</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</si>
  <si>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</si>
  <si>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</si>
  <si>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</si>
  <si>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</si>
  <si>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</si>
  <si>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</si>
  <si>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</si>
  <si>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</si>
  <si>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</si>
  <si>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</si>
  <si>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</si>
  <si>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</si>
  <si>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</si>
  <si>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</si>
  <si>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</si>
  <si>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</si>
  <si>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</si>
  <si>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</si>
  <si>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</si>
  <si>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</si>
  <si>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</si>
  <si>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</si>
  <si>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</si>
  <si>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</si>
  <si>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</si>
  <si>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</si>
  <si>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</si>
  <si>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</si>
  <si>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</si>
  <si>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</si>
  <si>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</si>
  <si>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</si>
  <si>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</si>
  <si>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</si>
  <si>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</si>
  <si>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</si>
  <si>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</si>
  <si>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</si>
  <si>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</si>
  <si>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</si>
  <si>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</si>
  <si>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</si>
  <si>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</si>
  <si>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</si>
  <si>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</si>
  <si>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</si>
  <si>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</si>
  <si>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</si>
  <si>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</si>
  <si>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</si>
  <si>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</si>
  <si>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</si>
  <si>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</si>
  <si>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</si>
  <si>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</si>
  <si>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</si>
  <si>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</si>
  <si>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</si>
  <si>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</si>
  <si>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</si>
  <si>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</si>
  <si>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</si>
  <si>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</si>
  <si>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</si>
  <si>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</si>
  <si>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</si>
  <si>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</si>
  <si>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</si>
  <si>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</si>
  <si>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</si>
  <si>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</si>
  <si>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</si>
  <si>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</si>
  <si>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</si>
  <si>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</si>
  <si>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</si>
  <si>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</si>
  <si>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</si>
  <si>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</si>
  <si>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</si>
  <si>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</si>
  <si>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</si>
  <si>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</si>
  <si>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</si>
  <si>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</si>
  <si>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</si>
  <si>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</si>
  <si>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</si>
  <si>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9810</t>
  </si>
  <si>
    <t>0113</t>
  </si>
  <si>
    <t>0114</t>
  </si>
  <si>
    <t>0115</t>
  </si>
  <si>
    <t>0116</t>
  </si>
  <si>
    <t>0119</t>
  </si>
  <si>
    <t>0121</t>
  </si>
  <si>
    <t>0122</t>
  </si>
  <si>
    <t>0123</t>
  </si>
  <si>
    <t>0124</t>
  </si>
  <si>
    <t>0125</t>
  </si>
  <si>
    <t>0126</t>
  </si>
  <si>
    <t>0127</t>
  </si>
  <si>
    <t>0128</t>
  </si>
  <si>
    <t>0129</t>
  </si>
  <si>
    <t>0130</t>
  </si>
  <si>
    <t>0141</t>
  </si>
  <si>
    <t>0142</t>
  </si>
  <si>
    <t>0143</t>
  </si>
  <si>
    <t>0144</t>
  </si>
  <si>
    <t>0145</t>
  </si>
  <si>
    <t>0146</t>
  </si>
  <si>
    <t>0149</t>
  </si>
  <si>
    <t>0150</t>
  </si>
  <si>
    <t>0161</t>
  </si>
  <si>
    <t>0162</t>
  </si>
  <si>
    <t>0163</t>
  </si>
  <si>
    <t>0164</t>
  </si>
  <si>
    <t>0170</t>
  </si>
  <si>
    <t>0210</t>
  </si>
  <si>
    <t>0220</t>
  </si>
  <si>
    <t>0230</t>
  </si>
  <si>
    <t>0240</t>
  </si>
  <si>
    <t>0311</t>
  </si>
  <si>
    <t>0312</t>
  </si>
  <si>
    <t>0321</t>
  </si>
  <si>
    <t>0322</t>
  </si>
  <si>
    <t>0510</t>
  </si>
  <si>
    <t>0520</t>
  </si>
  <si>
    <t>0610</t>
  </si>
  <si>
    <t>0620</t>
  </si>
  <si>
    <t>0710</t>
  </si>
  <si>
    <t>0721</t>
  </si>
  <si>
    <t>0729</t>
  </si>
  <si>
    <t>0810</t>
  </si>
  <si>
    <t>0891</t>
  </si>
  <si>
    <t>0892</t>
  </si>
  <si>
    <t>0893</t>
  </si>
  <si>
    <t>0899</t>
  </si>
  <si>
    <t>0910</t>
  </si>
  <si>
    <t>0990</t>
  </si>
  <si>
    <t>1910</t>
  </si>
  <si>
    <t>1820</t>
  </si>
  <si>
    <t>1010</t>
  </si>
  <si>
    <t>1020</t>
  </si>
  <si>
    <t>1030</t>
  </si>
  <si>
    <t>1040</t>
  </si>
  <si>
    <t>1050</t>
  </si>
  <si>
    <t>1061</t>
  </si>
  <si>
    <t>1062</t>
  </si>
  <si>
    <t>1071</t>
  </si>
  <si>
    <t>1072</t>
  </si>
  <si>
    <t>1073</t>
  </si>
  <si>
    <t>1074</t>
  </si>
  <si>
    <t>1075</t>
  </si>
  <si>
    <t>1079</t>
  </si>
  <si>
    <t>1080</t>
  </si>
  <si>
    <t>1101</t>
  </si>
  <si>
    <t>1102</t>
  </si>
  <si>
    <t>1103</t>
  </si>
  <si>
    <t>1104</t>
  </si>
  <si>
    <t>1200</t>
  </si>
  <si>
    <t>1311</t>
  </si>
  <si>
    <t>1312</t>
  </si>
  <si>
    <t>1313</t>
  </si>
  <si>
    <t>1391</t>
  </si>
  <si>
    <t>1392</t>
  </si>
  <si>
    <t>1393</t>
  </si>
  <si>
    <t>1394</t>
  </si>
  <si>
    <t>1399</t>
  </si>
  <si>
    <t>1410</t>
  </si>
  <si>
    <t>1420</t>
  </si>
  <si>
    <t>1430</t>
  </si>
  <si>
    <t>1511</t>
  </si>
  <si>
    <t>1512</t>
  </si>
  <si>
    <t>1520</t>
  </si>
  <si>
    <t>1610</t>
  </si>
  <si>
    <t>1621</t>
  </si>
  <si>
    <t>1622</t>
  </si>
  <si>
    <t>1623</t>
  </si>
  <si>
    <t>1629</t>
  </si>
  <si>
    <t>1701</t>
  </si>
  <si>
    <t>1702</t>
  </si>
  <si>
    <t>1709</t>
  </si>
  <si>
    <t>1811</t>
  </si>
  <si>
    <t>1812</t>
  </si>
  <si>
    <t>1920</t>
  </si>
  <si>
    <t>2011</t>
  </si>
  <si>
    <t>2012</t>
  </si>
  <si>
    <t>2013</t>
  </si>
  <si>
    <t>2021</t>
  </si>
  <si>
    <t>2022</t>
  </si>
  <si>
    <t>2023</t>
  </si>
  <si>
    <t>2029</t>
  </si>
  <si>
    <t>2030</t>
  </si>
  <si>
    <t>2100</t>
  </si>
  <si>
    <t>2211</t>
  </si>
  <si>
    <t>2219</t>
  </si>
  <si>
    <t>2220</t>
  </si>
  <si>
    <t>2310</t>
  </si>
  <si>
    <t>2391</t>
  </si>
  <si>
    <t>2392</t>
  </si>
  <si>
    <t>2393</t>
  </si>
  <si>
    <t>2394</t>
  </si>
  <si>
    <t>2395</t>
  </si>
  <si>
    <t>2396</t>
  </si>
  <si>
    <t>2399</t>
  </si>
  <si>
    <t>2410</t>
  </si>
  <si>
    <t>2420</t>
  </si>
  <si>
    <t>2431</t>
  </si>
  <si>
    <t>2432</t>
  </si>
  <si>
    <t>2511</t>
  </si>
  <si>
    <t>2512</t>
  </si>
  <si>
    <t>2513</t>
  </si>
  <si>
    <t>2520</t>
  </si>
  <si>
    <t>2591</t>
  </si>
  <si>
    <t>2592</t>
  </si>
  <si>
    <t>2593</t>
  </si>
  <si>
    <t>2599</t>
  </si>
  <si>
    <t>2610</t>
  </si>
  <si>
    <t>2620</t>
  </si>
  <si>
    <t>2630</t>
  </si>
  <si>
    <t>2640</t>
  </si>
  <si>
    <t>2651</t>
  </si>
  <si>
    <t>2652</t>
  </si>
  <si>
    <t>2660</t>
  </si>
  <si>
    <t>2670</t>
  </si>
  <si>
    <t>2680</t>
  </si>
  <si>
    <t>2710</t>
  </si>
  <si>
    <t>2720</t>
  </si>
  <si>
    <t>2731</t>
  </si>
  <si>
    <t>2732</t>
  </si>
  <si>
    <t>2733</t>
  </si>
  <si>
    <t>2740</t>
  </si>
  <si>
    <t>2750</t>
  </si>
  <si>
    <t>2790</t>
  </si>
  <si>
    <t>2811</t>
  </si>
  <si>
    <t>2812</t>
  </si>
  <si>
    <t>2813</t>
  </si>
  <si>
    <t>2814</t>
  </si>
  <si>
    <t>2815</t>
  </si>
  <si>
    <t>2816</t>
  </si>
  <si>
    <t>2817</t>
  </si>
  <si>
    <t>2818</t>
  </si>
  <si>
    <t>2819</t>
  </si>
  <si>
    <t>2821</t>
  </si>
  <si>
    <t>2822</t>
  </si>
  <si>
    <t>2823</t>
  </si>
  <si>
    <t>2824</t>
  </si>
  <si>
    <t>2825</t>
  </si>
  <si>
    <t>2826</t>
  </si>
  <si>
    <t>2829</t>
  </si>
  <si>
    <t>2910</t>
  </si>
  <si>
    <t>2920</t>
  </si>
  <si>
    <t>2930</t>
  </si>
  <si>
    <t>3011</t>
  </si>
  <si>
    <t>3012</t>
  </si>
  <si>
    <t>3020</t>
  </si>
  <si>
    <t>3030</t>
  </si>
  <si>
    <t>3040</t>
  </si>
  <si>
    <t>3091</t>
  </si>
  <si>
    <t>3092</t>
  </si>
  <si>
    <t>3099</t>
  </si>
  <si>
    <t>3100</t>
  </si>
  <si>
    <t>3211</t>
  </si>
  <si>
    <t>3212</t>
  </si>
  <si>
    <t>3220</t>
  </si>
  <si>
    <t>3230</t>
  </si>
  <si>
    <t>3240</t>
  </si>
  <si>
    <t>3250</t>
  </si>
  <si>
    <t>3290</t>
  </si>
  <si>
    <t>3311</t>
  </si>
  <si>
    <t>3312</t>
  </si>
  <si>
    <t>3313</t>
  </si>
  <si>
    <t>3314</t>
  </si>
  <si>
    <t>3315</t>
  </si>
  <si>
    <t>3319</t>
  </si>
  <si>
    <t>3320</t>
  </si>
  <si>
    <t>3510</t>
  </si>
  <si>
    <t>3520</t>
  </si>
  <si>
    <t>3530</t>
  </si>
  <si>
    <t>3600</t>
  </si>
  <si>
    <t>3700</t>
  </si>
  <si>
    <t>3811</t>
  </si>
  <si>
    <t>3812</t>
  </si>
  <si>
    <t>3821</t>
  </si>
  <si>
    <t>3822</t>
  </si>
  <si>
    <t>3830</t>
  </si>
  <si>
    <t>3900</t>
  </si>
  <si>
    <t>4100</t>
  </si>
  <si>
    <t>4210</t>
  </si>
  <si>
    <t>4220</t>
  </si>
  <si>
    <t>4290</t>
  </si>
  <si>
    <t>4311</t>
  </si>
  <si>
    <t>4312</t>
  </si>
  <si>
    <t>4321</t>
  </si>
  <si>
    <t>4322</t>
  </si>
  <si>
    <t>4329</t>
  </si>
  <si>
    <t>4330</t>
  </si>
  <si>
    <t>4390</t>
  </si>
  <si>
    <t>4510</t>
  </si>
  <si>
    <t>4520</t>
  </si>
  <si>
    <t>4530</t>
  </si>
  <si>
    <t>4540</t>
  </si>
  <si>
    <t>4610</t>
  </si>
  <si>
    <t>4620</t>
  </si>
  <si>
    <t>4630</t>
  </si>
  <si>
    <t>4641</t>
  </si>
  <si>
    <t>4649</t>
  </si>
  <si>
    <t>4651</t>
  </si>
  <si>
    <t>4652</t>
  </si>
  <si>
    <t>4653</t>
  </si>
  <si>
    <t>4659</t>
  </si>
  <si>
    <t>4661</t>
  </si>
  <si>
    <t>4662</t>
  </si>
  <si>
    <t>4663</t>
  </si>
  <si>
    <t>4669</t>
  </si>
  <si>
    <t>4690</t>
  </si>
  <si>
    <t>4711</t>
  </si>
  <si>
    <t>4719</t>
  </si>
  <si>
    <t>4721</t>
  </si>
  <si>
    <t>4722</t>
  </si>
  <si>
    <t>4723</t>
  </si>
  <si>
    <t>4730</t>
  </si>
  <si>
    <t>4741</t>
  </si>
  <si>
    <t>4742</t>
  </si>
  <si>
    <t>4751</t>
  </si>
  <si>
    <t>4752</t>
  </si>
  <si>
    <t>4753</t>
  </si>
  <si>
    <t>4759</t>
  </si>
  <si>
    <t>4761</t>
  </si>
  <si>
    <t>4762</t>
  </si>
  <si>
    <t>4763</t>
  </si>
  <si>
    <t>4764</t>
  </si>
  <si>
    <t>4771</t>
  </si>
  <si>
    <t>4772</t>
  </si>
  <si>
    <t>4773</t>
  </si>
  <si>
    <t>4774</t>
  </si>
  <si>
    <t>4781</t>
  </si>
  <si>
    <t>4782</t>
  </si>
  <si>
    <t>4789</t>
  </si>
  <si>
    <t>4791</t>
  </si>
  <si>
    <t>4799</t>
  </si>
  <si>
    <t>4911</t>
  </si>
  <si>
    <t>4912</t>
  </si>
  <si>
    <t>4921</t>
  </si>
  <si>
    <t>4922</t>
  </si>
  <si>
    <t>4923</t>
  </si>
  <si>
    <t>4930</t>
  </si>
  <si>
    <t>5011</t>
  </si>
  <si>
    <t>5012</t>
  </si>
  <si>
    <t>5021</t>
  </si>
  <si>
    <t>5022</t>
  </si>
  <si>
    <t>5110</t>
  </si>
  <si>
    <t>5120</t>
  </si>
  <si>
    <t>5210</t>
  </si>
  <si>
    <t>5221</t>
  </si>
  <si>
    <t>5222</t>
  </si>
  <si>
    <t>5223</t>
  </si>
  <si>
    <t>5224</t>
  </si>
  <si>
    <t>5229</t>
  </si>
  <si>
    <t>5310</t>
  </si>
  <si>
    <t>5320</t>
  </si>
  <si>
    <t>5510</t>
  </si>
  <si>
    <t>5520</t>
  </si>
  <si>
    <t>5590</t>
  </si>
  <si>
    <t>5610</t>
  </si>
  <si>
    <t>5621</t>
  </si>
  <si>
    <t>5629</t>
  </si>
  <si>
    <t>5630</t>
  </si>
  <si>
    <t>5811</t>
  </si>
  <si>
    <t>5812</t>
  </si>
  <si>
    <t>5813</t>
  </si>
  <si>
    <t>5819</t>
  </si>
  <si>
    <t>5820</t>
  </si>
  <si>
    <t>5911</t>
  </si>
  <si>
    <t>5912</t>
  </si>
  <si>
    <t>5913</t>
  </si>
  <si>
    <t>5914</t>
  </si>
  <si>
    <t>5920</t>
  </si>
  <si>
    <t>6010</t>
  </si>
  <si>
    <t>6020</t>
  </si>
  <si>
    <t>6110</t>
  </si>
  <si>
    <t>6120</t>
  </si>
  <si>
    <t>6130</t>
  </si>
  <si>
    <t>6190</t>
  </si>
  <si>
    <t>6201</t>
  </si>
  <si>
    <t>6202</t>
  </si>
  <si>
    <t>6209</t>
  </si>
  <si>
    <t>6311</t>
  </si>
  <si>
    <t>6312</t>
  </si>
  <si>
    <t>6391</t>
  </si>
  <si>
    <t>6399</t>
  </si>
  <si>
    <t>6411</t>
  </si>
  <si>
    <t>6419</t>
  </si>
  <si>
    <t>6420</t>
  </si>
  <si>
    <t>6430</t>
  </si>
  <si>
    <t>6491</t>
  </si>
  <si>
    <t>6492</t>
  </si>
  <si>
    <t>6499</t>
  </si>
  <si>
    <t>6511</t>
  </si>
  <si>
    <t>6512</t>
  </si>
  <si>
    <t>6520</t>
  </si>
  <si>
    <t>6530</t>
  </si>
  <si>
    <t>6611</t>
  </si>
  <si>
    <t>6612</t>
  </si>
  <si>
    <t>6619</t>
  </si>
  <si>
    <t>6621</t>
  </si>
  <si>
    <t>6622</t>
  </si>
  <si>
    <t>6629</t>
  </si>
  <si>
    <t>6630</t>
  </si>
  <si>
    <t>6810</t>
  </si>
  <si>
    <t>6820</t>
  </si>
  <si>
    <t>6910</t>
  </si>
  <si>
    <t>6920</t>
  </si>
  <si>
    <t>7010</t>
  </si>
  <si>
    <t>7020</t>
  </si>
  <si>
    <t>7110</t>
  </si>
  <si>
    <t>7120</t>
  </si>
  <si>
    <t>7210</t>
  </si>
  <si>
    <t>7220</t>
  </si>
  <si>
    <t>7310</t>
  </si>
  <si>
    <t>7320</t>
  </si>
  <si>
    <t>7410</t>
  </si>
  <si>
    <t>7420</t>
  </si>
  <si>
    <t>7490</t>
  </si>
  <si>
    <t>7500</t>
  </si>
  <si>
    <t>7710</t>
  </si>
  <si>
    <t>7721</t>
  </si>
  <si>
    <t>7722</t>
  </si>
  <si>
    <t>7729</t>
  </si>
  <si>
    <t>7730</t>
  </si>
  <si>
    <t>7740</t>
  </si>
  <si>
    <t>7810</t>
  </si>
  <si>
    <t>7820</t>
  </si>
  <si>
    <t>7830</t>
  </si>
  <si>
    <t>7911</t>
  </si>
  <si>
    <t>7912</t>
  </si>
  <si>
    <t>7990</t>
  </si>
  <si>
    <t>8010</t>
  </si>
  <si>
    <t>8020</t>
  </si>
  <si>
    <t>8030</t>
  </si>
  <si>
    <t>8110</t>
  </si>
  <si>
    <t>8121</t>
  </si>
  <si>
    <t>8129</t>
  </si>
  <si>
    <t>8130</t>
  </si>
  <si>
    <t>8211</t>
  </si>
  <si>
    <t>8219</t>
  </si>
  <si>
    <t>8220</t>
  </si>
  <si>
    <t>8230</t>
  </si>
  <si>
    <t>8291</t>
  </si>
  <si>
    <t>8292</t>
  </si>
  <si>
    <t>8299</t>
  </si>
  <si>
    <t>8411</t>
  </si>
  <si>
    <t>8412</t>
  </si>
  <si>
    <t>8413</t>
  </si>
  <si>
    <t>8421</t>
  </si>
  <si>
    <t>8422</t>
  </si>
  <si>
    <t>8423</t>
  </si>
  <si>
    <t>8430</t>
  </si>
  <si>
    <t>8510</t>
  </si>
  <si>
    <t>8521</t>
  </si>
  <si>
    <t>8522</t>
  </si>
  <si>
    <t>8530</t>
  </si>
  <si>
    <t>8541</t>
  </si>
  <si>
    <t>8542</t>
  </si>
  <si>
    <t>8549</t>
  </si>
  <si>
    <t>8550</t>
  </si>
  <si>
    <t>8610</t>
  </si>
  <si>
    <t>8620</t>
  </si>
  <si>
    <t>8690</t>
  </si>
  <si>
    <t>8710</t>
  </si>
  <si>
    <t>8720</t>
  </si>
  <si>
    <t>8730</t>
  </si>
  <si>
    <t>8790</t>
  </si>
  <si>
    <t>8810</t>
  </si>
  <si>
    <t>8890</t>
  </si>
  <si>
    <t>9000</t>
  </si>
  <si>
    <t>9101</t>
  </si>
  <si>
    <t>9102</t>
  </si>
  <si>
    <t>9103</t>
  </si>
  <si>
    <t>9200</t>
  </si>
  <si>
    <t>9311</t>
  </si>
  <si>
    <t>9312</t>
  </si>
  <si>
    <t>9319</t>
  </si>
  <si>
    <t>9321</t>
  </si>
  <si>
    <t>9329</t>
  </si>
  <si>
    <t>9411</t>
  </si>
  <si>
    <t>9412</t>
  </si>
  <si>
    <t>9420</t>
  </si>
  <si>
    <t>9491</t>
  </si>
  <si>
    <t>9492</t>
  </si>
  <si>
    <t>9499</t>
  </si>
  <si>
    <t>9511</t>
  </si>
  <si>
    <t>9512</t>
  </si>
  <si>
    <t>9521</t>
  </si>
  <si>
    <t>9522</t>
  </si>
  <si>
    <t>9523</t>
  </si>
  <si>
    <t>9524</t>
  </si>
  <si>
    <t>9529</t>
  </si>
  <si>
    <t>9601</t>
  </si>
  <si>
    <t>9602</t>
  </si>
  <si>
    <t>9603</t>
  </si>
  <si>
    <t>9609</t>
  </si>
  <si>
    <t>9700</t>
  </si>
  <si>
    <t>9820</t>
  </si>
  <si>
    <t>9900</t>
  </si>
  <si>
    <t>GUIDELINE TO FILL THIS PAGE OF THE SURVEY</t>
  </si>
  <si>
    <r>
      <t xml:space="preserve">Direct Investor </t>
    </r>
    <r>
      <rPr>
        <sz val="12"/>
        <color theme="1"/>
        <rFont val="Calibri"/>
        <family val="2"/>
        <scheme val="minor"/>
      </rPr>
      <t xml:space="preserve">(termed Immediate Investor in this section) </t>
    </r>
  </si>
  <si>
    <t>The below detials, show how the survey for this page can be filled using the above example.</t>
  </si>
  <si>
    <t>Investor P</t>
  </si>
  <si>
    <t>Company Q</t>
  </si>
  <si>
    <t>Singapore</t>
  </si>
  <si>
    <t>Non-resident</t>
  </si>
  <si>
    <t>A non-resident is an individual or enterprise that is domiciled in any country other than Sri Lanka. Foreign branches and foreign subsidiaries of Sri Lanka based enterprises are considered as non-residents.</t>
  </si>
  <si>
    <t>Country of non-resident</t>
  </si>
  <si>
    <t>Country of non-resident refers to the country in which the non-resident investor resides.</t>
  </si>
  <si>
    <t>Definitions of key terms</t>
  </si>
  <si>
    <t>During 2024, the following changes to shareholding occurred in Company A</t>
  </si>
  <si>
    <t>The purpose of the new equity expansion is to build a new production plant to increase the exsisting capacity of the current production of Company A.</t>
  </si>
  <si>
    <t>Hence, this new equity issuance can be considered as a "Greenfield Investment". (Please refer 'Defenitiions' tab for further elaboration of the concept)</t>
  </si>
  <si>
    <t>Greenfield direct investment and extension of capacity is investment in direct investment enterprises established within the last three years and capital injections that are used to expand the capacity of direct investment enterprises that have existed for three years or more.</t>
  </si>
  <si>
    <t>Greenfield Investments and Capacity Expansion</t>
  </si>
  <si>
    <t>Accordingly, as at end 2024, the shareholding details of the Company A, is as follows.</t>
  </si>
  <si>
    <t>Multinational Enterprises (MNE)</t>
  </si>
  <si>
    <t>An MNE is a legal entity that has at least one non-resident affiliate or branch, and exercises control over its affiliate(s) or branch(es) either directly—by owning over 50 percent of the voting power in the entity—or by indirect transmission of control.</t>
  </si>
  <si>
    <r>
      <rPr>
        <b/>
        <sz val="11"/>
        <color theme="1"/>
        <rFont val="Calibri"/>
        <family val="2"/>
        <scheme val="minor"/>
      </rPr>
      <t>Company Q</t>
    </r>
    <r>
      <rPr>
        <sz val="11"/>
        <color theme="1"/>
        <rFont val="Calibri"/>
        <family val="2"/>
        <scheme val="minor"/>
      </rPr>
      <t>, incorporoated in Singapore is a fully owned by a world famous Multinational Enterprise (MNE),</t>
    </r>
    <r>
      <rPr>
        <b/>
        <sz val="11"/>
        <color theme="1"/>
        <rFont val="Calibri"/>
        <family val="2"/>
        <scheme val="minor"/>
      </rPr>
      <t xml:space="preserve"> Company T</t>
    </r>
    <r>
      <rPr>
        <sz val="11"/>
        <color theme="1"/>
        <rFont val="Calibri"/>
        <family val="2"/>
        <scheme val="minor"/>
      </rPr>
      <t xml:space="preserve"> (ultimate parent company), incorporated in China. (refer definitions for additional understanding on MNE and ultimate parent company)</t>
    </r>
  </si>
  <si>
    <r>
      <t>As at end 2023, the shareholding details of the Company A, is as follows.</t>
    </r>
    <r>
      <rPr>
        <sz val="11"/>
        <color theme="0"/>
        <rFont val="Calibri"/>
        <family val="2"/>
        <scheme val="minor"/>
      </rPr>
      <t xml:space="preserve">          </t>
    </r>
    <r>
      <rPr>
        <i/>
        <sz val="11"/>
        <color theme="0"/>
        <rFont val="Calibri"/>
        <family val="2"/>
        <scheme val="minor"/>
      </rPr>
      <t xml:space="preserve">  (note- investors of the company are in </t>
    </r>
    <r>
      <rPr>
        <b/>
        <i/>
        <sz val="11"/>
        <color theme="0"/>
        <rFont val="Calibri"/>
        <family val="2"/>
        <scheme val="minor"/>
      </rPr>
      <t xml:space="preserve">bold </t>
    </r>
    <r>
      <rPr>
        <i/>
        <sz val="11"/>
        <color theme="0"/>
        <rFont val="Calibri"/>
        <family val="2"/>
        <scheme val="minor"/>
      </rPr>
      <t>for reference)</t>
    </r>
  </si>
  <si>
    <t>Company S</t>
  </si>
  <si>
    <t>India</t>
  </si>
  <si>
    <t>Note - The percentage of shareholding as at end 2024 is recalculated, taking into account the newly issued shares and the changes in shareholdin. Please refer the links in each cell.</t>
  </si>
  <si>
    <t xml:space="preserve">Portfolio  Investors - Total </t>
  </si>
  <si>
    <t xml:space="preserve">Resident Investors - Total </t>
  </si>
  <si>
    <t xml:space="preserve">Total </t>
  </si>
  <si>
    <r>
      <t>Details of non-resident</t>
    </r>
    <r>
      <rPr>
        <b/>
        <sz val="14"/>
        <rFont val="Calibri"/>
        <family val="2"/>
        <scheme val="minor"/>
      </rPr>
      <t xml:space="preserve"> Fellow Investors</t>
    </r>
    <r>
      <rPr>
        <sz val="14"/>
        <rFont val="Calibri"/>
        <family val="2"/>
        <scheme val="minor"/>
      </rPr>
      <t xml:space="preserve"> </t>
    </r>
  </si>
  <si>
    <t>Fellow Investor 1</t>
  </si>
  <si>
    <t>Fellow Investor 2</t>
  </si>
  <si>
    <r>
      <t>Details of non-resident</t>
    </r>
    <r>
      <rPr>
        <b/>
        <sz val="14"/>
        <rFont val="Calibri"/>
        <family val="2"/>
        <scheme val="minor"/>
      </rPr>
      <t xml:space="preserve"> Direct Investors</t>
    </r>
    <r>
      <rPr>
        <sz val="14"/>
        <rFont val="Calibri"/>
        <family val="2"/>
        <scheme val="minor"/>
      </rPr>
      <t xml:space="preserve"> </t>
    </r>
  </si>
  <si>
    <r>
      <rPr>
        <b/>
        <i/>
        <sz val="14"/>
        <rFont val="Calibri"/>
        <family val="2"/>
        <scheme val="minor"/>
      </rPr>
      <t>Direct investors</t>
    </r>
    <r>
      <rPr>
        <i/>
        <sz val="14"/>
        <rFont val="Calibri"/>
        <family val="2"/>
        <scheme val="minor"/>
      </rPr>
      <t xml:space="preserve"> are non-resident investors individually holding more than 10% of shares in the company - Please report indvidually</t>
    </r>
  </si>
  <si>
    <r>
      <t xml:space="preserve">Name of non-resident fellow investor </t>
    </r>
    <r>
      <rPr>
        <sz val="14"/>
        <color theme="1"/>
        <rFont val="Calibri"/>
        <family val="2"/>
        <scheme val="minor"/>
      </rPr>
      <t>(name related party Direct Investor within brackets)</t>
    </r>
  </si>
  <si>
    <r>
      <t xml:space="preserve">Details of non-resident </t>
    </r>
    <r>
      <rPr>
        <b/>
        <sz val="14"/>
        <rFont val="Calibri"/>
        <family val="2"/>
        <scheme val="minor"/>
      </rPr>
      <t xml:space="preserve">Portfolio Investors </t>
    </r>
  </si>
  <si>
    <r>
      <t xml:space="preserve">Details of resident </t>
    </r>
    <r>
      <rPr>
        <b/>
        <sz val="14"/>
        <rFont val="Calibri"/>
        <family val="2"/>
        <scheme val="minor"/>
      </rPr>
      <t xml:space="preserve">Resident Investors </t>
    </r>
  </si>
  <si>
    <r>
      <rPr>
        <b/>
        <i/>
        <sz val="14"/>
        <rFont val="Calibri"/>
        <family val="2"/>
        <scheme val="minor"/>
      </rPr>
      <t xml:space="preserve"> 'Fellows' </t>
    </r>
    <r>
      <rPr>
        <i/>
        <sz val="14"/>
        <rFont val="Calibri"/>
        <family val="2"/>
        <scheme val="minor"/>
      </rPr>
      <t>are parties related to 'Direct Investors' detailed above, but with an individual shareholding of less than 10%</t>
    </r>
  </si>
  <si>
    <t>Portfolio investors are non-resident investors individually holding less than 10% of shares in the company and are NOT related to 'Direct Investors' - Please report as a total - Country is considered as 'Not Applicable' automatically.</t>
  </si>
  <si>
    <r>
      <rPr>
        <b/>
        <i/>
        <sz val="14"/>
        <rFont val="Calibri"/>
        <family val="2"/>
        <scheme val="minor"/>
      </rPr>
      <t>Resident investors</t>
    </r>
    <r>
      <rPr>
        <i/>
        <sz val="14"/>
        <rFont val="Calibri"/>
        <family val="2"/>
        <scheme val="minor"/>
      </rPr>
      <t xml:space="preserve"> are Sri Lankan investors, whoose predominant economic activity is based from Sri Lanka) - Please report as a total - Country is considereda as 'Sri Lanka'.</t>
    </r>
  </si>
  <si>
    <t>L.1  Details of Ownership of Equity</t>
  </si>
  <si>
    <t>L.1.1</t>
  </si>
  <si>
    <t>L.1.2</t>
  </si>
  <si>
    <t>L.1.3</t>
  </si>
  <si>
    <t>L.1.4</t>
  </si>
  <si>
    <t>L.1.5</t>
  </si>
  <si>
    <t xml:space="preserve">Country of non-resident fellow investor </t>
  </si>
  <si>
    <t xml:space="preserve">Country of non-resident direct investor </t>
  </si>
  <si>
    <r>
      <t>Company A  has a minority shareholder,</t>
    </r>
    <r>
      <rPr>
        <b/>
        <sz val="11"/>
        <color theme="1"/>
        <rFont val="Calibri"/>
        <family val="2"/>
        <scheme val="minor"/>
      </rPr>
      <t xml:space="preserve"> Company Q-Male,</t>
    </r>
    <r>
      <rPr>
        <sz val="11"/>
        <color theme="1"/>
        <rFont val="Calibri"/>
        <family val="2"/>
        <scheme val="minor"/>
      </rPr>
      <t xml:space="preserve"> incorporated in Maldives, who has 5% share of the company. However, </t>
    </r>
    <r>
      <rPr>
        <b/>
        <sz val="11"/>
        <color theme="1"/>
        <rFont val="Calibri"/>
        <family val="2"/>
        <scheme val="minor"/>
      </rPr>
      <t>Company Q-Male</t>
    </r>
    <r>
      <rPr>
        <sz val="11"/>
        <color theme="1"/>
        <rFont val="Calibri"/>
        <family val="2"/>
        <scheme val="minor"/>
      </rPr>
      <t xml:space="preserve"> is fully owned by </t>
    </r>
    <r>
      <rPr>
        <b/>
        <sz val="11"/>
        <color theme="1"/>
        <rFont val="Calibri"/>
        <family val="2"/>
        <scheme val="minor"/>
      </rPr>
      <t xml:space="preserve">Company Q </t>
    </r>
    <r>
      <rPr>
        <sz val="11"/>
        <color theme="1"/>
        <rFont val="Calibri"/>
        <family val="2"/>
        <scheme val="minor"/>
      </rPr>
      <t>of Singapore.</t>
    </r>
  </si>
  <si>
    <t>Maldives</t>
  </si>
  <si>
    <t>Fellows</t>
  </si>
  <si>
    <t>Should be 100%</t>
  </si>
  <si>
    <t>Name of Direct Investor (termed'Immediate Investor')</t>
  </si>
  <si>
    <t>L.2.1</t>
  </si>
  <si>
    <t>L.2.2.</t>
  </si>
  <si>
    <t>For each of the Immediate Investors above mentioned, do you have additional information on the ultimate onwership of the investment? If yes, please fill in the section below.</t>
  </si>
  <si>
    <t>note - 'Direct Investor in Sri Lanka' on the far right column is automatically filled.</t>
  </si>
  <si>
    <r>
      <t>Name of the immediate investor</t>
    </r>
    <r>
      <rPr>
        <sz val="12"/>
        <rFont val="Calibri"/>
        <family val="2"/>
        <scheme val="minor"/>
      </rPr>
      <t xml:space="preserve">                       (first foreign parent)</t>
    </r>
  </si>
  <si>
    <t>Percentage holding of Immediate Investor by UHP</t>
  </si>
  <si>
    <t>Percentage holding by the immediate investor</t>
  </si>
  <si>
    <t>Percentage holding of your company  by the immediate investor</t>
  </si>
  <si>
    <t>YOUR COMPANY</t>
  </si>
  <si>
    <t>IMMEDIATE INVESTOR</t>
  </si>
  <si>
    <t>For the same company A detailed in '1.Ownership Details' tab, the accountannts of Company A also have the following additional information.</t>
  </si>
  <si>
    <t>Details of Direct Investment chain as at end Dec 2024</t>
  </si>
  <si>
    <t>As at end Dec 2024,</t>
  </si>
  <si>
    <t>Immediate Investor</t>
  </si>
  <si>
    <t>The UCP is defined as the entity that ultimately controls an enterprise, identified by proceeding up the ownership chain from the enterprise through the controlling links (ownership of more than 50 per cent of the voting power) until an individual, household, or company that is not controlled by another company is reached.</t>
  </si>
  <si>
    <t>Ultimate Controlling Parent</t>
  </si>
  <si>
    <t>Name of ultimate controling parent (UCP)</t>
  </si>
  <si>
    <t>Country of the UCP</t>
  </si>
  <si>
    <t>ULTIMATE PARENT</t>
  </si>
  <si>
    <r>
      <rPr>
        <b/>
        <sz val="11"/>
        <color theme="1"/>
        <rFont val="Calibri"/>
        <family val="2"/>
        <scheme val="minor"/>
      </rPr>
      <t>Investor P</t>
    </r>
    <r>
      <rPr>
        <sz val="11"/>
        <color theme="1"/>
        <rFont val="Calibri"/>
        <family val="2"/>
        <scheme val="minor"/>
      </rPr>
      <t xml:space="preserve"> of Malaysia is the final investor.</t>
    </r>
  </si>
  <si>
    <r>
      <rPr>
        <b/>
        <sz val="11"/>
        <color theme="1"/>
        <rFont val="Calibri"/>
        <family val="2"/>
        <scheme val="minor"/>
      </rPr>
      <t xml:space="preserve">Company Q </t>
    </r>
    <r>
      <rPr>
        <sz val="11"/>
        <color theme="1"/>
        <rFont val="Calibri"/>
        <family val="2"/>
        <scheme val="minor"/>
      </rPr>
      <t>of Singapore is fully owned by Multinational Enterprise (MNE) Company T of China.</t>
    </r>
  </si>
  <si>
    <r>
      <rPr>
        <b/>
        <sz val="11"/>
        <color theme="1"/>
        <rFont val="Calibri"/>
        <family val="2"/>
        <scheme val="minor"/>
      </rPr>
      <t xml:space="preserve">Company Q-Male </t>
    </r>
    <r>
      <rPr>
        <sz val="11"/>
        <color theme="1"/>
        <rFont val="Calibri"/>
        <family val="2"/>
        <scheme val="minor"/>
      </rPr>
      <t>of Maldives - fully owned by Company Q of Singapore, which in turn is fully owned by Company T of China.</t>
    </r>
  </si>
  <si>
    <r>
      <rPr>
        <b/>
        <sz val="11"/>
        <color theme="1"/>
        <rFont val="Calibri"/>
        <family val="2"/>
        <scheme val="minor"/>
      </rPr>
      <t xml:space="preserve">Company R </t>
    </r>
    <r>
      <rPr>
        <sz val="11"/>
        <color theme="1"/>
        <rFont val="Calibri"/>
        <family val="2"/>
        <scheme val="minor"/>
      </rPr>
      <t>of India - further details of the chain of control is not known.</t>
    </r>
  </si>
  <si>
    <r>
      <rPr>
        <b/>
        <sz val="11"/>
        <color theme="1"/>
        <rFont val="Calibri"/>
        <family val="2"/>
        <scheme val="minor"/>
      </rPr>
      <t xml:space="preserve">Company S </t>
    </r>
    <r>
      <rPr>
        <sz val="11"/>
        <color theme="1"/>
        <rFont val="Calibri"/>
        <family val="2"/>
        <scheme val="minor"/>
      </rPr>
      <t>of India is owned by a Sri Lankan owner, resdiing in Sri Lanka named Mr. S. Jayasinghe.</t>
    </r>
  </si>
  <si>
    <t>L.2  Additional details of Direct Investors (including Fellows)</t>
  </si>
  <si>
    <t>We consider each direct investor given in L.1.1 as the Immediate Investor of the company (that is the first foreign parent), details of which is given below as Direct Invvestor 1, Direct Investor 2, etc. The contents for this is automatically linked and hence there is no need to enter anything in the section below.</t>
  </si>
  <si>
    <t>Similarly, please provide details of Fellow Investors, if available below. Add another set of rows if there are more than one fellow investor.</t>
  </si>
  <si>
    <t>Is this investor a part of a Multinational Enterprise (Yes/No)</t>
  </si>
  <si>
    <t>Direct Investment Enterprise in          Sri Lanka</t>
  </si>
  <si>
    <t>Fellow Investment company Sri Lanka</t>
  </si>
  <si>
    <t>Company T</t>
  </si>
  <si>
    <t>China</t>
  </si>
  <si>
    <t>Mr. Jayasinghe</t>
  </si>
  <si>
    <t>Net Asset Value of the company if the company is an unlisted private entity as at end 2023</t>
  </si>
  <si>
    <t>USD</t>
  </si>
  <si>
    <t>none</t>
  </si>
  <si>
    <t>This section should be filled if your company has obtained a short-term or long term loan from a non-resident, either from a related party or a non-related party.</t>
  </si>
  <si>
    <t>Let us consider the same company A, detailed in Part 1 and Part 2 of the survey.</t>
  </si>
  <si>
    <t>Company A</t>
  </si>
  <si>
    <t>Illustration of loans received from non-residents in Company A</t>
  </si>
  <si>
    <t>Company Q - Male</t>
  </si>
  <si>
    <t>Direct Investor (Malaysia)</t>
  </si>
  <si>
    <t>Direct Investor (Singapore)</t>
  </si>
  <si>
    <t>Direct Investor (India)</t>
  </si>
  <si>
    <t>Company K</t>
  </si>
  <si>
    <t>Unrelated Trade Partner (United Kingdom)</t>
  </si>
  <si>
    <t>Company Q - Thailand</t>
  </si>
  <si>
    <t>Fully owned subsidary of Company T (China) who also owns Company Q and Company Q - Male</t>
  </si>
  <si>
    <t>Bank W</t>
  </si>
  <si>
    <t>Your Company (Sri Lanka)</t>
  </si>
  <si>
    <t>Company K from UK is a customer of company A and is unrelated to the owners of the company. Company K provides advances to Company A to start production of their sales orders periodically (revolving credit facility). As at beginning of 2023, Company A had a liability of GBP 1.3 mn, and as at end 2024 the liability has reduced to GBP 0.5 mn.</t>
  </si>
  <si>
    <t>The following transactions can be listed in the survey as follows. You can use the same currency type as the liability and there is no need to do any currency conversions.</t>
  </si>
  <si>
    <t>SGD</t>
  </si>
  <si>
    <t>United Kingdom</t>
  </si>
  <si>
    <t>GBP</t>
  </si>
  <si>
    <t>United States</t>
  </si>
  <si>
    <t>Value of liability as at 31-Dec-2023</t>
  </si>
  <si>
    <t>Value of liability as at 31-Mar-2024</t>
  </si>
  <si>
    <t>Value of liability as at 30-Jun-2024</t>
  </si>
  <si>
    <t>Value of liability as at 30-Sep-2024</t>
  </si>
  <si>
    <t>USD 100,000</t>
  </si>
  <si>
    <t>SGD 8,000,000</t>
  </si>
  <si>
    <t>GBP 900,000</t>
  </si>
  <si>
    <t>Value of liability as at 31-Dec-2024</t>
  </si>
  <si>
    <t>Value of liability as at 31-Dec-2025</t>
  </si>
  <si>
    <t>Value of liability as at 31-Dec-2026</t>
  </si>
  <si>
    <t>Value of liability as at 31-Dec-2027</t>
  </si>
  <si>
    <t>GBP 500,000</t>
  </si>
  <si>
    <t>SGD 6,000,000</t>
  </si>
  <si>
    <t>USD 5,000,000</t>
  </si>
  <si>
    <t>USD 4,000,000</t>
  </si>
  <si>
    <t>SOFR+2%</t>
  </si>
  <si>
    <t>3 years</t>
  </si>
  <si>
    <t>5 years</t>
  </si>
  <si>
    <t>Parent</t>
  </si>
  <si>
    <t>Unrelated</t>
  </si>
  <si>
    <t>Company Q, a direct investor of the company, has provided a loan of SGD 10 million in 2020, during the Covid-19 pandemic as a working capital loan. The company did not make any repayment in 2020, 2021 and 2022, either as capital or interest. However, in 2023, the company paid SGD 2 mn and SGD 500,000 as capital and accumulated interest. In 2024, the company further repaid SGD 2 mn with SGD 200,000 as interest (as September 2024). The outstanding liability as at end 2024 is SGD 6 million. The first 3 years was considered as grace periods and the company plan to finish repayment in 2027, with SGD 2 mn annual payments each year.</t>
  </si>
  <si>
    <t>SGD 200,000</t>
  </si>
  <si>
    <t>SGD 2,000,000</t>
  </si>
  <si>
    <t>USD 1,00,000</t>
  </si>
  <si>
    <t>USD 337,000</t>
  </si>
  <si>
    <t>USD 3,000,000</t>
  </si>
  <si>
    <t>USD 2,000,000</t>
  </si>
  <si>
    <t>USD 1,000,000</t>
  </si>
  <si>
    <t>USD 300,000*</t>
  </si>
  <si>
    <t>*Forecasted</t>
  </si>
  <si>
    <t>USD 275,000*</t>
  </si>
  <si>
    <t>USD 250,000*</t>
  </si>
  <si>
    <t>USD 200,000*</t>
  </si>
  <si>
    <t>SGD 200,000*</t>
  </si>
  <si>
    <t>Note - You may forecast any interest payments based on your own assumptions as necessary.</t>
  </si>
  <si>
    <t>L.3.1 Statement in Changes of Equity</t>
  </si>
  <si>
    <t>USD5,000</t>
  </si>
  <si>
    <t>L.3.3 Financial Performance - Unlisted Company (Please fill this part if your company is a private entity not publicly listed in the Colombo Stock Exchange (CSE))</t>
  </si>
  <si>
    <t>Last traded price as at end Dec 2023</t>
  </si>
  <si>
    <t>Market Value of the company as at end 2023</t>
  </si>
  <si>
    <t>last traded price as at end Dec 2024</t>
  </si>
  <si>
    <t>Market Value of the company as at end 2024</t>
  </si>
  <si>
    <t>Net profit (after tax) of the company for the year 2024</t>
  </si>
  <si>
    <t>L.3.2 Financial Performance - Company  Listed in the Colombo Stock Exchange (CSE) (Please fill this part if your company is publicly listed only)</t>
  </si>
  <si>
    <t>Example 1 - Company A is listed in the CSE</t>
  </si>
  <si>
    <t>The financials of the company as at end December 2023 as follows</t>
  </si>
  <si>
    <t>Transactions during 2023</t>
  </si>
  <si>
    <r>
      <t>Company A, incorporated in Sri Lanka has 2 non resident investors (</t>
    </r>
    <r>
      <rPr>
        <b/>
        <sz val="11"/>
        <color theme="1"/>
        <rFont val="Calibri"/>
        <family val="2"/>
        <scheme val="minor"/>
      </rPr>
      <t>Investor P</t>
    </r>
    <r>
      <rPr>
        <sz val="11"/>
        <color theme="1"/>
        <rFont val="Calibri"/>
        <family val="2"/>
        <scheme val="minor"/>
      </rPr>
      <t>, residing in Malaysia), (</t>
    </r>
    <r>
      <rPr>
        <b/>
        <sz val="11"/>
        <color theme="1"/>
        <rFont val="Calibri"/>
        <family val="2"/>
        <scheme val="minor"/>
      </rPr>
      <t>Company Q</t>
    </r>
    <r>
      <rPr>
        <sz val="11"/>
        <color theme="1"/>
        <rFont val="Calibri"/>
        <family val="2"/>
        <scheme val="minor"/>
      </rPr>
      <t>, incorporated in Singapore) whos has 20% per cent of shares, (amounting 20,000,000 shares) and 30% of shares (amounting to 30,000,000 shares), respectively, in company A as at end 2023.</t>
    </r>
  </si>
  <si>
    <r>
      <t>Company A also has a minority non-resident investor, (</t>
    </r>
    <r>
      <rPr>
        <b/>
        <sz val="11"/>
        <color theme="1"/>
        <rFont val="Calibri"/>
        <family val="2"/>
        <scheme val="minor"/>
      </rPr>
      <t>Company R</t>
    </r>
    <r>
      <rPr>
        <sz val="11"/>
        <color theme="1"/>
        <rFont val="Calibri"/>
        <family val="2"/>
        <scheme val="minor"/>
      </rPr>
      <t>, incorporated in India) who holds 5% of shares (amounting 5,000,000 shares) of Company A as at end 2023, and is not related to either Investor P or Company Q,</t>
    </r>
  </si>
  <si>
    <r>
      <t>The remaining 40% of shares (amounting 40,000,000 shares) the company is held by a Sri Lankan resident,</t>
    </r>
    <r>
      <rPr>
        <b/>
        <sz val="11"/>
        <color theme="1"/>
        <rFont val="Calibri"/>
        <family val="2"/>
        <scheme val="minor"/>
      </rPr>
      <t xml:space="preserve"> Investor J.</t>
    </r>
  </si>
  <si>
    <r>
      <t xml:space="preserve">The Board of Directors of Company A decided to bring in a new investor by issuing new 20,000,000 shares by a private offering to </t>
    </r>
    <r>
      <rPr>
        <b/>
        <sz val="11"/>
        <color theme="1"/>
        <rFont val="Calibri"/>
        <family val="2"/>
        <scheme val="minor"/>
      </rPr>
      <t>Company S</t>
    </r>
    <r>
      <rPr>
        <sz val="11"/>
        <color theme="1"/>
        <rFont val="Calibri"/>
        <family val="2"/>
        <scheme val="minor"/>
      </rPr>
      <t xml:space="preserve">. </t>
    </r>
  </si>
  <si>
    <r>
      <t xml:space="preserve">In addition, Company S, purchased 5,000,000 shares from a </t>
    </r>
    <r>
      <rPr>
        <b/>
        <sz val="11"/>
        <color theme="1"/>
        <rFont val="Calibri"/>
        <family val="2"/>
        <scheme val="minor"/>
      </rPr>
      <t>resident investor</t>
    </r>
    <r>
      <rPr>
        <sz val="11"/>
        <color theme="1"/>
        <rFont val="Calibri"/>
        <family val="2"/>
        <scheme val="minor"/>
      </rPr>
      <t>, and a further 5,000,000 shares from direct investor -</t>
    </r>
    <r>
      <rPr>
        <b/>
        <sz val="11"/>
        <color theme="1"/>
        <rFont val="Calibri"/>
        <family val="2"/>
        <scheme val="minor"/>
      </rPr>
      <t xml:space="preserve"> Company Q </t>
    </r>
    <r>
      <rPr>
        <sz val="11"/>
        <color theme="1"/>
        <rFont val="Calibri"/>
        <family val="2"/>
        <scheme val="minor"/>
      </rPr>
      <t>of Singapore.</t>
    </r>
  </si>
  <si>
    <r>
      <rPr>
        <b/>
        <sz val="11"/>
        <color theme="1"/>
        <rFont val="Calibri"/>
        <family val="2"/>
        <scheme val="minor"/>
      </rPr>
      <t>Investor P</t>
    </r>
    <r>
      <rPr>
        <sz val="11"/>
        <color theme="1"/>
        <rFont val="Calibri"/>
        <family val="2"/>
        <scheme val="minor"/>
      </rPr>
      <t xml:space="preserve"> of Malaysia holds 20,000,000 shares.</t>
    </r>
  </si>
  <si>
    <r>
      <rPr>
        <b/>
        <sz val="11"/>
        <color theme="1"/>
        <rFont val="Calibri"/>
        <family val="2"/>
        <scheme val="minor"/>
      </rPr>
      <t xml:space="preserve">Company Q </t>
    </r>
    <r>
      <rPr>
        <sz val="11"/>
        <color theme="1"/>
        <rFont val="Calibri"/>
        <family val="2"/>
        <scheme val="minor"/>
      </rPr>
      <t>of Singapore holds  30,000,000 shares.</t>
    </r>
  </si>
  <si>
    <r>
      <rPr>
        <b/>
        <sz val="11"/>
        <color theme="1"/>
        <rFont val="Calibri"/>
        <family val="2"/>
        <scheme val="minor"/>
      </rPr>
      <t xml:space="preserve">Company Q-Male </t>
    </r>
    <r>
      <rPr>
        <sz val="11"/>
        <color theme="1"/>
        <rFont val="Calibri"/>
        <family val="2"/>
        <scheme val="minor"/>
      </rPr>
      <t>of Maldives holds  5,000,000 shares.</t>
    </r>
  </si>
  <si>
    <r>
      <rPr>
        <b/>
        <sz val="11"/>
        <color theme="1"/>
        <rFont val="Calibri"/>
        <family val="2"/>
        <scheme val="minor"/>
      </rPr>
      <t xml:space="preserve">Company R </t>
    </r>
    <r>
      <rPr>
        <sz val="11"/>
        <color theme="1"/>
        <rFont val="Calibri"/>
        <family val="2"/>
        <scheme val="minor"/>
      </rPr>
      <t>of India holds  5,000,000 shares.</t>
    </r>
  </si>
  <si>
    <r>
      <rPr>
        <b/>
        <sz val="11"/>
        <color theme="1"/>
        <rFont val="Calibri"/>
        <family val="2"/>
        <scheme val="minor"/>
      </rPr>
      <t xml:space="preserve">Company S </t>
    </r>
    <r>
      <rPr>
        <sz val="11"/>
        <color theme="1"/>
        <rFont val="Calibri"/>
        <family val="2"/>
        <scheme val="minor"/>
      </rPr>
      <t>of India holds  25,000,000 shares.</t>
    </r>
  </si>
  <si>
    <r>
      <rPr>
        <b/>
        <sz val="11"/>
        <color theme="1"/>
        <rFont val="Calibri"/>
        <family val="2"/>
        <scheme val="minor"/>
      </rPr>
      <t xml:space="preserve">Residents </t>
    </r>
    <r>
      <rPr>
        <sz val="11"/>
        <color theme="1"/>
        <rFont val="Calibri"/>
        <family val="2"/>
        <scheme val="minor"/>
      </rPr>
      <t>of Sri Lanka 35,000,000 shares.</t>
    </r>
  </si>
  <si>
    <t xml:space="preserve">       Stated Capital  - LKR 10,000,000,000</t>
  </si>
  <si>
    <t xml:space="preserve">       Revaluation Reserves  - LKR 1,812,156,000</t>
  </si>
  <si>
    <t xml:space="preserve">       Stated Capital  - LKR 12,000,000,000</t>
  </si>
  <si>
    <t>The financials of the company as at end December 2024 as follows</t>
  </si>
  <si>
    <t>LKR</t>
  </si>
  <si>
    <t>Issue of rights</t>
  </si>
  <si>
    <t xml:space="preserve">Issue of shares / share based options </t>
  </si>
  <si>
    <t>Other payments (share based payments, etc)</t>
  </si>
  <si>
    <t>YOU MAY ADD ANY ROWS THAT ARE RELEVENT TO YOUR COMPANY'S STATEMENT OF CHANGES IN EQUITY</t>
  </si>
  <si>
    <t xml:space="preserve">       Retained Earnings - LKR 26,750,275,000</t>
  </si>
  <si>
    <t xml:space="preserve">       Profit after tax for the year - LKR 12,258,600,000</t>
  </si>
  <si>
    <t xml:space="preserve">       Dividends  - LKR 3,000,000,000 (Rs 30 per share)</t>
  </si>
  <si>
    <t xml:space="preserve">       Retained Earnings - LKR 36,008,875,000</t>
  </si>
  <si>
    <t>Foreign financial institution in United States, unrelated</t>
  </si>
  <si>
    <t>Following transactions related to loans from non-residents were observed by the accountant of Company A in 2024. A historical context of the loan is also given.</t>
  </si>
  <si>
    <t>Investor P, the founding owner of Company A, has given a loan facility of USD 100,000 in 2010, when the company was intially established. This facility is still in the books of the company as a liability. The company pays 5% interest on this liability annually of USD 5,000. There is no intention by the company A to repay the liability in the immediate future.</t>
  </si>
  <si>
    <t>Company A has obtained a bank loan from Bank W of USA in 2023 of USD 5 mn. The loan is to be paid in 5 years in equal amounts of USD 1 mn starting from June 2024. The interest rate is variable, and is SOFR (6 months) + 2%. In 2024, the company paid USD 337,000 as interest and USD 1 mn as capital (payments done annually in June of each year). The outstanding liability as at end 2024 is USD 4 mn.</t>
  </si>
  <si>
    <t>Note - Transaction 5 may be considered a Trade Credit received by Company A. Hence, it should be repoted under Section '6. Other Liabilities' and NOT under Section 5.</t>
  </si>
  <si>
    <t>Central Bank of Sri Lanka appreciates your time and effort in completing this survey</t>
  </si>
  <si>
    <t>Total Investment (A.1.1 + A.1.2 + A.1.3)</t>
  </si>
  <si>
    <t>L.4.1 Short and long term loans from non-residents (also include permanent debt)</t>
  </si>
  <si>
    <t>L.4.2 Loan details for the current reporting year - 2024 (please record in terms of loan currency) of each loan reported under L.4.1</t>
  </si>
  <si>
    <t>L.4.3 Loan payments projections for the next four years (please record in terms of loan currency) of each loan recorded under L.4.1</t>
  </si>
  <si>
    <t>Reporting Currency</t>
  </si>
  <si>
    <t>The denomination of the currency in which the figures are given.</t>
  </si>
  <si>
    <t>Consolidated market value of investor’s holding at a given date</t>
  </si>
  <si>
    <t>Net changes in equity</t>
  </si>
  <si>
    <t>Net changes in equity refer to the changes in the value of equity held by the non-resident resulting from: (a) Purchases or sale of shares held by non-resident; (b) Non-bonus issues, including calls and dividends re-invested; (c) Redemption of shares by non-residents; (d) Addition and withdrawal of equity by the Sri Lankan Company.</t>
  </si>
  <si>
    <t>Reinvested earnings are the portion of earnings (i.e. the surplus minus dividends declared) that is retained by the business. Reinvested earnings should be apportioned to each investor based on percentage of shareholdings.</t>
  </si>
  <si>
    <t>Market price changes</t>
  </si>
  <si>
    <t>Market price changes refer to the impact of price changes on the value of equity held by the non-resident investor.</t>
  </si>
  <si>
    <t xml:space="preserve">Number of ordinary shares or voting stock held at a given date </t>
  </si>
  <si>
    <t>Dividends declared during the period</t>
  </si>
  <si>
    <t>Total number of ordinary shares or voting stock of the Sri Lankan company</t>
  </si>
  <si>
    <t>This refers to the total number of participatory shares that have been issued to the market by the company.</t>
  </si>
  <si>
    <t>Consolidated market value of the Sri Lankan company</t>
  </si>
  <si>
    <t>This refers to the closing value of net equity minus the value of non-participating shares (e.g. preference shares) issued by the company.</t>
  </si>
  <si>
    <t>This is the value of net profit (loss) reported in the Statement of Changes in Equity in the company accounts.</t>
  </si>
  <si>
    <t>This column refers to the total dividends declared by the company.</t>
  </si>
  <si>
    <t>Subsidiary dividends &amp; other</t>
  </si>
  <si>
    <t xml:space="preserve">Any other form of dividend which could include subsidiary dividend, scrip dividend, property dividend etc. </t>
  </si>
  <si>
    <t>Concessionary period during which no repayment of the loan principal should be made.</t>
  </si>
  <si>
    <t>Disbursement</t>
  </si>
  <si>
    <t>Net profit (loss) of the Sri Lankan company</t>
  </si>
  <si>
    <t>Dividends declared by the Sri Lankan company</t>
  </si>
  <si>
    <t>This refers to the number of participatory shares held by the non-resident investor at a specified date.</t>
  </si>
  <si>
    <t>Under most loan schemes, the entire amount agreed upon may not be provided to the borrower at the beginning of the loan period and instead it will be provided in several instalments. These instalment amounts (loan proceeds received in the given period) are referred to as disbursements.</t>
  </si>
  <si>
    <t>General Reserves</t>
  </si>
  <si>
    <t>Market value of the company as at end 2023</t>
  </si>
  <si>
    <t>Last traded price as at end Dec 2024</t>
  </si>
  <si>
    <t>Market value of the company as at end 2024</t>
  </si>
  <si>
    <t xml:space="preserve">       Last traded price - Rs. 395 per share</t>
  </si>
  <si>
    <t xml:space="preserve">       Last traded price - Rs. 425 per share</t>
  </si>
  <si>
    <t>L.3.2 Financial Performance - Company Listed in the Colombo Stock Exchange (CSE) (Please fill this part if your company is publicly listed only)</t>
  </si>
  <si>
    <t>or report in term of the financial year</t>
  </si>
  <si>
    <t xml:space="preserve"> 31-Mar 2025</t>
  </si>
  <si>
    <t xml:space="preserve"> Investments in rights issuances by non-residents - Total</t>
  </si>
  <si>
    <t>Please record any of the below liabilities that your company may have non residents as a total.</t>
  </si>
  <si>
    <t>L.5.1 Debt Securities / Rights Issues / Equity securities other than ordinary shares / Prefered Stocks</t>
  </si>
  <si>
    <t>L.5.2 Trade Credits from Non-Resident Suppliers</t>
  </si>
  <si>
    <t>Currency of denomination</t>
  </si>
  <si>
    <t>Name of Related Party</t>
  </si>
  <si>
    <t>Name of Un Related Party</t>
  </si>
  <si>
    <t>Nature of other payable</t>
  </si>
  <si>
    <t>Company A is a debenture of LKR 14,500,000 on June 2024. Out of this outstanding, LKR 5,600,000 was intially issued to non-residents. It is not known to the accountants of Company A if there are any changes to these holdings by the end of 2024. (You may use the available information for the end of the year)</t>
  </si>
  <si>
    <t>L.5.3  Other payables to related party non-residents</t>
  </si>
  <si>
    <t xml:space="preserve">L.5.4 Other payables to un-related party non-residents </t>
  </si>
  <si>
    <t xml:space="preserve">Company A obtains raw materials from Company Q-Thailand. Company Q-Thailand is not a direct investor nor a fellow investor. However, Company Q-Thailand is a related party of Direct Investor Company Q and Fellow Investor Company Q-Male. As at end 2023, Company had a liability of USD 450,000 and as at end 2024 the liability was USD 1,240,000. </t>
  </si>
  <si>
    <t>Investor P of Malaysia, who is a direct investor, has given some short-term funding to Company A during 2024 amounting to USD 400,000 to pay some year end bonusses to the staff. This yet to be repaid as at end 2024 and has been included in the books of Company A as other payables.</t>
  </si>
  <si>
    <t>An unrelated non-resident consultant from Germany, who carried out some consultancy work with company A in 2024, is yet to be fully paid as of end 2024. The amount payable as at end 2024 is Euro 1200.</t>
  </si>
  <si>
    <t>Please find the answers to the above below.</t>
  </si>
  <si>
    <t>Company-Q-Thailand</t>
  </si>
  <si>
    <t>Relationship with the non resident creditor (Direct Investor / Fellow / DI related or Unrelated)</t>
  </si>
  <si>
    <t>DI related</t>
  </si>
  <si>
    <t>Thailand</t>
  </si>
  <si>
    <t>Short-term funding for employee salaries</t>
  </si>
  <si>
    <t>Non resident consultant</t>
  </si>
  <si>
    <t>Germany</t>
  </si>
  <si>
    <t>Consultancy fees due</t>
  </si>
  <si>
    <t>EUR</t>
  </si>
  <si>
    <t>L.5.3 Other payables to related party non-residents</t>
  </si>
  <si>
    <t>L.5.5 Please make any comments, clarifications or any other information that you think is necessary that would help Central Bank of Sri Lanka better interpret the information you have provided for this survey</t>
  </si>
  <si>
    <t>L.5.1 Debt Securities / Rights Issues / Equity securities other than ordinary shares / Preferred Stocks</t>
  </si>
  <si>
    <t xml:space="preserve">Trade credits / creditors are the accounts payable by your Sri Lankan company /group to non - residents for imports of goods and services, and prepayments received from non-residents for future exports of goods and services. </t>
  </si>
  <si>
    <t>Immediate Investor is the company or investor that has legal rights to the shares of your company.</t>
  </si>
  <si>
    <t>Company Q-Male (Fellow of Company Q)</t>
  </si>
  <si>
    <t>Fellows are parties related to 'Direct Investors' detailed above, but with an individual shareholding of less than 10%</t>
  </si>
  <si>
    <t xml:space="preserve"> Equity securities other than ordinary shares - Total</t>
  </si>
  <si>
    <t xml:space="preserve">Section L3 asks for the market value of investor holdings at the beginning and end of the given period. For a listed company, report the market value based on the last traded price of shares on the specified reporting date. For unlisted companies, please refer example 2 in "L3. Changes in Equity" sheet. </t>
  </si>
  <si>
    <t>Dividends declared refers to interim dividend and final dividends recorded in the company’s books at the end of the year, whether or not they are payable or actually paid in that year. For section L3, report dividends declared for each non-resident investor in proportion to their shareholding.</t>
  </si>
  <si>
    <t>`</t>
  </si>
  <si>
    <t>Example</t>
  </si>
  <si>
    <t>Example 2 - Company A is a private entity and is NOT listed in the CSE</t>
  </si>
  <si>
    <t xml:space="preserve"> Debt securities issued and held by non-residents - Total</t>
  </si>
  <si>
    <t xml:space="preserve"> Preffered stocks held by non-residents - Total</t>
  </si>
  <si>
    <r>
      <rPr>
        <b/>
        <sz val="20"/>
        <color theme="1"/>
        <rFont val="Calibri"/>
        <family val="2"/>
        <scheme val="minor"/>
      </rPr>
      <t>Example</t>
    </r>
    <r>
      <rPr>
        <sz val="16"/>
        <color theme="1"/>
        <rFont val="Calibri"/>
        <family val="2"/>
        <scheme val="minor"/>
      </rPr>
      <t xml:space="preserve"> - This section is straightforward and can be diretly extracted from the financial statements of the company. The following gives two examples, assuming Company A is listed in the CSE and not listed in the CSE.</t>
    </r>
  </si>
  <si>
    <t>Annual International Investment Survey (AIIS) - 2025</t>
  </si>
  <si>
    <t>Year ended 31 December 2025</t>
  </si>
  <si>
    <t xml:space="preserve">If you need any further clarification, you may contact Mr. Harsha Abeyrathne (Tel. 2477181, email: harshai@cbsl.lk), Mrs. Nelushika Hemachandra (Tel. 2398831, email: nelushika@cbsl.lk), Mrs. Erandika Gunawardhana (Tel. 2477341, email: erandika@cbsl.lk) or Mrs. Niluka Priyadarshani (Tel. 2398603, email: priyadarshani@cbsl.lk), at the Economic Research Department of the Central Bank of Sri Lanka.
</t>
  </si>
  <si>
    <r>
      <t xml:space="preserve">Please return the completed questionnaire via email, on or before </t>
    </r>
    <r>
      <rPr>
        <b/>
        <sz val="11"/>
        <color indexed="8"/>
        <rFont val="Calibri"/>
        <family val="2"/>
      </rPr>
      <t>March 06, 2026</t>
    </r>
  </si>
  <si>
    <t>Ownership as at end Dec 2025</t>
  </si>
  <si>
    <t>Percentage shareholding of the company as at end Dec 2025</t>
  </si>
  <si>
    <t>Balance at 31st Dec 2025 or 31st Mar 2026 (please specify)</t>
  </si>
  <si>
    <t>Market value of the company as at end 2025</t>
  </si>
  <si>
    <t>Net profit (after tax) of the company for the year 2025</t>
  </si>
  <si>
    <t>Total dividends declared by the company during the year 2025</t>
  </si>
  <si>
    <t>Net Asset Value of the company if the company is an unlisted private entity as at end 2025</t>
  </si>
  <si>
    <t>L.4.2 Loan details for the current reporting year - 2025 (please record in terms of loan currency) of each loan reported under L.4.1</t>
  </si>
  <si>
    <t>2025 - Quarter 1</t>
  </si>
  <si>
    <t>2025 - Quarter 2</t>
  </si>
  <si>
    <t>2025 - Quarter 3</t>
  </si>
  <si>
    <t>2025 - Quarter 4</t>
  </si>
  <si>
    <t>Value of liability as at 31-Mar-2025</t>
  </si>
  <si>
    <t>Value of liability as at 30-Jun-2025</t>
  </si>
  <si>
    <t>Value of liability as at 30-Sep-2025</t>
  </si>
  <si>
    <t>2027 Full Year</t>
  </si>
  <si>
    <t>2028  Full Year</t>
  </si>
  <si>
    <t>2029 Full Year</t>
  </si>
  <si>
    <t>Value of liability as at 31-Dec-2028</t>
  </si>
  <si>
    <t xml:space="preserve"> 31-Dec-2025</t>
  </si>
  <si>
    <t xml:space="preserve"> 31-Mar-2025</t>
  </si>
  <si>
    <t xml:space="preserve"> 31-Mar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</si>
</sst>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0"/>
    <numFmt numFmtId="166" formatCode="0000"/>
    <numFmt numFmtId="167" formatCode="0.0%"/>
    <numFmt numFmtId="168" formatCode="0_);\(0\)"/>
  </numFmts>
  <fonts count="58" x14ac:knownFonts="1">
    <font>
      <sz val="11"/>
      <color theme="1"/>
      <name val="Calibri"/>
      <family val="2"/>
      <scheme val="minor"/>
    </font>
    <font>
      <b/>
      <sz val="11"/>
      <color indexed="8"/>
      <name val="Calibri"/>
      <family val="2"/>
    </font>
    <font>
      <b/>
      <sz val="11"/>
      <name val="Calibri"/>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font>
    <font>
      <b/>
      <sz val="11"/>
      <color theme="1"/>
      <name val="Calibri"/>
      <family val="2"/>
      <scheme val="minor"/>
    </font>
    <font>
      <sz val="13"/>
      <color theme="1"/>
      <name val="Calibri"/>
      <family val="2"/>
      <scheme val="minor"/>
    </font>
    <font>
      <sz val="11"/>
      <color theme="1"/>
      <name val="Calibri"/>
      <family val="2"/>
    </font>
    <font>
      <b/>
      <sz val="14"/>
      <color theme="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sz val="13"/>
      <color theme="0"/>
      <name val="Calibri"/>
      <family val="2"/>
      <scheme val="minor"/>
    </font>
    <font>
      <b/>
      <sz val="14"/>
      <color theme="1"/>
      <name val="Calibri"/>
      <family val="2"/>
      <scheme val="minor"/>
    </font>
    <font>
      <i/>
      <sz val="10"/>
      <color theme="1"/>
      <name val="Calibri"/>
      <family val="2"/>
      <scheme val="minor"/>
    </font>
    <font>
      <b/>
      <sz val="18"/>
      <color theme="1"/>
      <name val="Calibri"/>
      <family val="2"/>
      <scheme val="minor"/>
    </font>
    <font>
      <sz val="16"/>
      <color theme="1"/>
      <name val="Calibri"/>
      <family val="2"/>
      <scheme val="minor"/>
    </font>
    <font>
      <sz val="18"/>
      <color theme="1"/>
      <name val="Calibri"/>
      <family val="2"/>
      <scheme val="minor"/>
    </font>
    <font>
      <b/>
      <sz val="18"/>
      <color theme="0"/>
      <name val="Calibri"/>
      <family val="2"/>
      <scheme val="minor"/>
    </font>
    <font>
      <sz val="14"/>
      <color rgb="FFFF0000"/>
      <name val="Calibri"/>
      <family val="2"/>
      <scheme val="minor"/>
    </font>
    <font>
      <sz val="17.5"/>
      <color theme="1"/>
      <name val="Calibri"/>
      <family val="2"/>
      <scheme val="minor"/>
    </font>
    <font>
      <b/>
      <sz val="17.5"/>
      <color theme="0"/>
      <name val="Calibri"/>
      <family val="2"/>
      <scheme val="minor"/>
    </font>
    <font>
      <sz val="23"/>
      <color theme="1"/>
      <name val="Calibri"/>
      <family val="2"/>
      <scheme val="minor"/>
    </font>
    <font>
      <b/>
      <sz val="23"/>
      <color theme="0"/>
      <name val="Calibri"/>
      <family val="2"/>
      <scheme val="minor"/>
    </font>
    <font>
      <b/>
      <sz val="18"/>
      <color rgb="FF00B050"/>
      <name val="Calibri"/>
      <family val="2"/>
      <scheme val="minor"/>
    </font>
    <font>
      <b/>
      <sz val="16"/>
      <color rgb="FF00B050"/>
      <name val="Calibri"/>
      <family val="2"/>
      <scheme val="minor"/>
    </font>
    <font>
      <sz val="14"/>
      <name val="Calibri"/>
      <family val="2"/>
      <scheme val="minor"/>
    </font>
    <font>
      <b/>
      <sz val="23"/>
      <color theme="1"/>
      <name val="Calibri"/>
      <family val="2"/>
      <scheme val="minor"/>
    </font>
    <font>
      <sz val="8"/>
      <color theme="1"/>
      <name val="Calibri"/>
      <family val="2"/>
      <scheme val="minor"/>
    </font>
    <font>
      <sz val="9"/>
      <color theme="1"/>
      <name val="Calibri"/>
      <family val="2"/>
      <scheme val="minor"/>
    </font>
    <font>
      <b/>
      <sz val="14"/>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sz val="10"/>
      <color rgb="FF000000"/>
      <name val="Times New Roman"/>
      <family val="1"/>
    </font>
    <font>
      <b/>
      <sz val="8"/>
      <name val="Aptos"/>
      <family val="2"/>
    </font>
    <font>
      <b/>
      <sz val="8"/>
      <color rgb="FFFFFFFF"/>
      <name val="Aptos"/>
      <family val="2"/>
    </font>
    <font>
      <sz val="10"/>
      <color rgb="FF000000"/>
      <name val="Aptos"/>
      <family val="2"/>
    </font>
    <font>
      <b/>
      <sz val="9"/>
      <name val="Aptos"/>
      <family val="2"/>
    </font>
    <font>
      <sz val="9"/>
      <color rgb="FF000000"/>
      <name val="Aptos"/>
      <family val="2"/>
    </font>
    <font>
      <sz val="9"/>
      <name val="Aptos"/>
      <family val="2"/>
    </font>
    <font>
      <sz val="8"/>
      <name val="Calibri"/>
      <family val="2"/>
      <scheme val="minor"/>
    </font>
    <font>
      <b/>
      <sz val="9"/>
      <color theme="1"/>
      <name val="Calibri"/>
      <family val="2"/>
      <scheme val="minor"/>
    </font>
    <font>
      <b/>
      <sz val="10"/>
      <color rgb="FF000000"/>
      <name val="Aptos"/>
      <family val="2"/>
    </font>
    <font>
      <sz val="8"/>
      <color rgb="FF000000"/>
      <name val="Aptos"/>
      <family val="2"/>
    </font>
    <font>
      <sz val="12"/>
      <name val="Calibri"/>
      <family val="2"/>
      <scheme val="minor"/>
    </font>
    <font>
      <b/>
      <sz val="12"/>
      <name val="Calibri"/>
      <family val="2"/>
      <scheme val="minor"/>
    </font>
    <font>
      <i/>
      <sz val="11"/>
      <color theme="0"/>
      <name val="Calibri"/>
      <family val="2"/>
      <scheme val="minor"/>
    </font>
    <font>
      <b/>
      <i/>
      <sz val="11"/>
      <color theme="0"/>
      <name val="Calibri"/>
      <family val="2"/>
      <scheme val="minor"/>
    </font>
    <font>
      <i/>
      <sz val="14"/>
      <name val="Calibri"/>
      <family val="2"/>
      <scheme val="minor"/>
    </font>
    <font>
      <b/>
      <i/>
      <sz val="14"/>
      <name val="Calibri"/>
      <family val="2"/>
      <scheme val="minor"/>
    </font>
    <font>
      <i/>
      <sz val="12"/>
      <name val="Calibri"/>
      <family val="2"/>
      <scheme val="minor"/>
    </font>
    <font>
      <b/>
      <sz val="16"/>
      <color theme="1"/>
      <name val="Calibri"/>
      <family val="2"/>
      <scheme val="minor"/>
    </font>
    <font>
      <b/>
      <sz val="16"/>
      <color theme="0"/>
      <name val="Calibri"/>
      <family val="2"/>
      <scheme val="minor"/>
    </font>
    <font>
      <sz val="14"/>
      <color rgb="FF000000"/>
      <name val="Calibri"/>
      <family val="2"/>
      <scheme val="minor"/>
    </font>
    <font>
      <b/>
      <sz val="20"/>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rgb="FF58595B"/>
      </patternFill>
    </fill>
    <fill>
      <patternFill patternType="solid">
        <fgColor rgb="FFD1D3D4"/>
      </patternFill>
    </fill>
    <fill>
      <patternFill patternType="solid">
        <fgColor theme="0" tint="-4.9989318521683403E-2"/>
        <bgColor indexed="64"/>
      </patternFill>
    </fill>
    <fill>
      <patternFill patternType="solid">
        <fgColor theme="0" tint="-0.14999847407452621"/>
        <bgColor indexed="64"/>
      </patternFill>
    </fill>
  </fills>
  <borders count="21">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3" fillId="0" borderId="0" applyFont="0" applyFill="0" applyBorder="0" applyAlignment="0" applyProtection="0"/>
    <xf numFmtId="0" fontId="6" fillId="0" borderId="0" applyNumberFormat="0" applyFill="0" applyBorder="0" applyAlignment="0" applyProtection="0">
      <alignment vertical="top"/>
      <protection locked="0"/>
    </xf>
    <xf numFmtId="9" fontId="3" fillId="0" borderId="0" applyFont="0" applyFill="0" applyBorder="0" applyAlignment="0" applyProtection="0"/>
    <xf numFmtId="0" fontId="36" fillId="0" borderId="0"/>
  </cellStyleXfs>
  <cellXfs count="421">
    <xf numFmtId="0" fontId="0" fillId="0" borderId="0" xfId="0"/>
    <xf numFmtId="0" fontId="0" fillId="2" borderId="0" xfId="0" applyFill="1"/>
    <xf numFmtId="0" fontId="7" fillId="2" borderId="0" xfId="0" applyFont="1" applyFill="1"/>
    <xf numFmtId="0" fontId="8" fillId="2" borderId="0" xfId="0" applyFont="1" applyFill="1"/>
    <xf numFmtId="0" fontId="0" fillId="3" borderId="0" xfId="0" applyFill="1"/>
    <xf numFmtId="0" fontId="0" fillId="2" borderId="0" xfId="0" applyFill="1" applyAlignment="1">
      <alignment vertical="top" wrapText="1"/>
    </xf>
    <xf numFmtId="0" fontId="0" fillId="2" borderId="0" xfId="0" applyFill="1" applyAlignment="1">
      <alignment horizontal="left" vertical="top" wrapText="1"/>
    </xf>
    <xf numFmtId="0" fontId="0" fillId="4" borderId="0" xfId="0" applyFill="1"/>
    <xf numFmtId="0" fontId="7" fillId="4" borderId="0" xfId="0" applyFont="1" applyFill="1"/>
    <xf numFmtId="0" fontId="0" fillId="4" borderId="0" xfId="0" applyFill="1" applyAlignment="1">
      <alignment horizontal="left"/>
    </xf>
    <xf numFmtId="0" fontId="9" fillId="4" borderId="0" xfId="2" applyFont="1" applyFill="1" applyBorder="1" applyAlignment="1" applyProtection="1"/>
    <xf numFmtId="0" fontId="6" fillId="4" borderId="0" xfId="2" applyFill="1" applyBorder="1" applyAlignment="1" applyProtection="1"/>
    <xf numFmtId="0" fontId="0" fillId="4" borderId="0" xfId="0" applyFill="1" applyAlignment="1">
      <alignment horizontal="left" wrapText="1"/>
    </xf>
    <xf numFmtId="0" fontId="0" fillId="4" borderId="0" xfId="0" applyFill="1" applyAlignment="1">
      <alignment vertical="top" wrapText="1"/>
    </xf>
    <xf numFmtId="0" fontId="0" fillId="4" borderId="0" xfId="0" applyFill="1" applyAlignment="1">
      <alignment horizontal="left" vertical="top" wrapText="1"/>
    </xf>
    <xf numFmtId="0" fontId="0" fillId="4" borderId="0" xfId="0" applyFill="1" applyAlignment="1">
      <alignment horizontal="left" indent="5"/>
    </xf>
    <xf numFmtId="0" fontId="0" fillId="4" borderId="0" xfId="0" applyFill="1" applyAlignment="1">
      <alignment horizontal="left" indent="3"/>
    </xf>
    <xf numFmtId="0" fontId="14" fillId="2" borderId="0" xfId="0" applyFont="1" applyFill="1"/>
    <xf numFmtId="0" fontId="4" fillId="2" borderId="0" xfId="0" applyFont="1" applyFill="1"/>
    <xf numFmtId="0" fontId="0" fillId="2" borderId="0" xfId="0" applyFill="1" applyAlignment="1">
      <alignment horizontal="left" indent="5"/>
    </xf>
    <xf numFmtId="0" fontId="0" fillId="2" borderId="0" xfId="0" applyFill="1" applyAlignment="1">
      <alignment horizontal="left" wrapText="1"/>
    </xf>
    <xf numFmtId="0" fontId="0" fillId="2" borderId="0" xfId="0" applyFill="1" applyAlignment="1">
      <alignment horizontal="left"/>
    </xf>
    <xf numFmtId="0" fontId="15" fillId="4" borderId="0" xfId="0" applyFont="1" applyFill="1" applyAlignment="1">
      <alignment vertical="center"/>
    </xf>
    <xf numFmtId="0" fontId="11" fillId="4" borderId="0" xfId="0" applyFont="1" applyFill="1"/>
    <xf numFmtId="0" fontId="11" fillId="4" borderId="0" xfId="0" applyFont="1" applyFill="1" applyAlignment="1">
      <alignment vertical="center"/>
    </xf>
    <xf numFmtId="0" fontId="0" fillId="2" borderId="0" xfId="0" applyFill="1" applyAlignment="1">
      <alignment horizontal="left" indent="3"/>
    </xf>
    <xf numFmtId="0" fontId="7" fillId="4" borderId="0" xfId="0" applyFont="1" applyFill="1" applyAlignment="1">
      <alignment horizontal="center"/>
    </xf>
    <xf numFmtId="0" fontId="0" fillId="2" borderId="0" xfId="0" applyFill="1" applyAlignment="1">
      <alignment horizontal="center"/>
    </xf>
    <xf numFmtId="0" fontId="0" fillId="4" borderId="0" xfId="0" applyFill="1" applyAlignment="1">
      <alignment vertical="center"/>
    </xf>
    <xf numFmtId="0" fontId="6" fillId="2" borderId="0" xfId="2" applyFill="1" applyAlignment="1" applyProtection="1"/>
    <xf numFmtId="0" fontId="30" fillId="4" borderId="0" xfId="0" applyFont="1" applyFill="1"/>
    <xf numFmtId="0" fontId="37" fillId="9" borderId="1" xfId="4" applyFont="1" applyFill="1" applyBorder="1" applyAlignment="1">
      <alignment vertical="top" wrapText="1"/>
    </xf>
    <xf numFmtId="0" fontId="37" fillId="9" borderId="1" xfId="4" applyFont="1" applyFill="1" applyBorder="1" applyAlignment="1">
      <alignment horizontal="center" vertical="top" wrapText="1"/>
    </xf>
    <xf numFmtId="0" fontId="37" fillId="9" borderId="1" xfId="4" applyFont="1" applyFill="1" applyBorder="1" applyAlignment="1">
      <alignment horizontal="left" vertical="top" wrapText="1"/>
    </xf>
    <xf numFmtId="0" fontId="39" fillId="0" borderId="0" xfId="4" applyFont="1" applyAlignment="1">
      <alignment vertical="top"/>
    </xf>
    <xf numFmtId="0" fontId="39" fillId="0" borderId="0" xfId="4" applyFont="1" applyAlignment="1">
      <alignment horizontal="left" vertical="top"/>
    </xf>
    <xf numFmtId="0" fontId="40" fillId="10" borderId="2" xfId="4" applyFont="1" applyFill="1" applyBorder="1" applyAlignment="1">
      <alignment vertical="top" wrapText="1"/>
    </xf>
    <xf numFmtId="0" fontId="40" fillId="10" borderId="2" xfId="4" applyFont="1" applyFill="1" applyBorder="1" applyAlignment="1">
      <alignment horizontal="center" vertical="top" wrapText="1"/>
    </xf>
    <xf numFmtId="0" fontId="40" fillId="10" borderId="2" xfId="4" applyFont="1" applyFill="1" applyBorder="1" applyAlignment="1">
      <alignment horizontal="left" vertical="top" wrapText="1"/>
    </xf>
    <xf numFmtId="165" fontId="41" fillId="0" borderId="1" xfId="4" applyNumberFormat="1" applyFont="1" applyBorder="1" applyAlignment="1">
      <alignment vertical="top" shrinkToFit="1"/>
    </xf>
    <xf numFmtId="165" fontId="41" fillId="0" borderId="1" xfId="4" applyNumberFormat="1" applyFont="1" applyBorder="1" applyAlignment="1">
      <alignment horizontal="center" vertical="top" shrinkToFit="1"/>
    </xf>
    <xf numFmtId="0" fontId="39" fillId="0" borderId="1" xfId="4" applyFont="1" applyBorder="1" applyAlignment="1">
      <alignment horizontal="center" wrapText="1"/>
    </xf>
    <xf numFmtId="0" fontId="42" fillId="0" borderId="2" xfId="4" applyFont="1" applyBorder="1" applyAlignment="1">
      <alignment horizontal="left" vertical="top" wrapText="1"/>
    </xf>
    <xf numFmtId="0" fontId="39" fillId="0" borderId="2" xfId="4" applyFont="1" applyBorder="1" applyAlignment="1">
      <alignment wrapText="1"/>
    </xf>
    <xf numFmtId="0" fontId="39" fillId="0" borderId="2" xfId="4" applyFont="1" applyBorder="1" applyAlignment="1">
      <alignment horizontal="center" wrapText="1"/>
    </xf>
    <xf numFmtId="166" fontId="41" fillId="0" borderId="2" xfId="4" applyNumberFormat="1" applyFont="1" applyBorder="1" applyAlignment="1">
      <alignment horizontal="center" vertical="top" shrinkToFit="1"/>
    </xf>
    <xf numFmtId="165" fontId="41" fillId="0" borderId="2" xfId="4" applyNumberFormat="1" applyFont="1" applyBorder="1" applyAlignment="1">
      <alignment vertical="top" shrinkToFit="1"/>
    </xf>
    <xf numFmtId="165" fontId="41" fillId="0" borderId="2" xfId="4" applyNumberFormat="1" applyFont="1" applyBorder="1" applyAlignment="1">
      <alignment horizontal="center" vertical="top" shrinkToFit="1"/>
    </xf>
    <xf numFmtId="0" fontId="39" fillId="0" borderId="2" xfId="4" applyFont="1" applyBorder="1" applyAlignment="1">
      <alignment horizontal="left" wrapText="1"/>
    </xf>
    <xf numFmtId="0" fontId="39" fillId="10" borderId="2" xfId="4" applyFont="1" applyFill="1" applyBorder="1" applyAlignment="1">
      <alignment horizontal="center" wrapText="1"/>
    </xf>
    <xf numFmtId="0" fontId="39" fillId="0" borderId="1" xfId="4" applyFont="1" applyBorder="1" applyAlignment="1">
      <alignment horizontal="left" wrapText="1"/>
    </xf>
    <xf numFmtId="166" fontId="41" fillId="0" borderId="1" xfId="4" applyNumberFormat="1" applyFont="1" applyBorder="1" applyAlignment="1">
      <alignment horizontal="center" vertical="top" shrinkToFit="1"/>
    </xf>
    <xf numFmtId="1" fontId="41" fillId="0" borderId="1" xfId="4" applyNumberFormat="1" applyFont="1" applyBorder="1" applyAlignment="1">
      <alignment horizontal="center" vertical="top" shrinkToFit="1"/>
    </xf>
    <xf numFmtId="1" fontId="41" fillId="0" borderId="2" xfId="4" applyNumberFormat="1" applyFont="1" applyBorder="1" applyAlignment="1">
      <alignment horizontal="center" vertical="top" shrinkToFit="1"/>
    </xf>
    <xf numFmtId="0" fontId="39" fillId="0" borderId="1" xfId="4" applyFont="1" applyBorder="1" applyAlignment="1">
      <alignment horizontal="left" vertical="center" wrapText="1"/>
    </xf>
    <xf numFmtId="0" fontId="39" fillId="0" borderId="1" xfId="4" applyFont="1" applyBorder="1" applyAlignment="1">
      <alignment horizontal="center" vertical="center" wrapText="1"/>
    </xf>
    <xf numFmtId="0" fontId="39" fillId="10" borderId="2" xfId="4" applyFont="1" applyFill="1" applyBorder="1" applyAlignment="1">
      <alignment horizontal="center" vertical="center" wrapText="1"/>
    </xf>
    <xf numFmtId="0" fontId="39" fillId="0" borderId="2" xfId="4" applyFont="1" applyBorder="1" applyAlignment="1">
      <alignment horizontal="left" vertical="center" wrapText="1"/>
    </xf>
    <xf numFmtId="0" fontId="39" fillId="0" borderId="2" xfId="4" applyFont="1" applyBorder="1" applyAlignment="1">
      <alignment horizontal="center" vertical="center" wrapText="1"/>
    </xf>
    <xf numFmtId="0" fontId="39" fillId="0" borderId="0" xfId="4" applyFont="1" applyAlignment="1">
      <alignment horizontal="center" vertical="top"/>
    </xf>
    <xf numFmtId="1" fontId="41" fillId="0" borderId="0" xfId="4" applyNumberFormat="1" applyFont="1" applyAlignment="1">
      <alignment vertical="top" shrinkToFit="1"/>
    </xf>
    <xf numFmtId="0" fontId="42" fillId="0" borderId="0" xfId="4" applyFont="1" applyAlignment="1">
      <alignment horizontal="left" vertical="top" wrapText="1" indent="1"/>
    </xf>
    <xf numFmtId="0" fontId="39" fillId="0" borderId="0" xfId="4" applyFont="1" applyAlignment="1">
      <alignment wrapText="1"/>
    </xf>
    <xf numFmtId="0" fontId="40" fillId="0" borderId="0" xfId="4" applyFont="1" applyAlignment="1">
      <alignment horizontal="left" vertical="top" wrapText="1" indent="1"/>
    </xf>
    <xf numFmtId="0" fontId="39" fillId="0" borderId="2" xfId="4" applyFont="1" applyBorder="1" applyAlignment="1">
      <alignment vertical="center" wrapText="1"/>
    </xf>
    <xf numFmtId="0" fontId="42" fillId="0" borderId="0" xfId="4" applyFont="1" applyAlignment="1">
      <alignment vertical="top" wrapText="1"/>
    </xf>
    <xf numFmtId="0" fontId="40" fillId="0" borderId="0" xfId="4" applyFont="1" applyAlignment="1">
      <alignment vertical="top" wrapText="1"/>
    </xf>
    <xf numFmtId="1" fontId="41" fillId="0" borderId="1" xfId="4" applyNumberFormat="1" applyFont="1" applyBorder="1" applyAlignment="1">
      <alignment vertical="top" shrinkToFit="1"/>
    </xf>
    <xf numFmtId="1" fontId="41" fillId="0" borderId="2" xfId="4" applyNumberFormat="1" applyFont="1" applyBorder="1" applyAlignment="1">
      <alignment vertical="top" shrinkToFit="1"/>
    </xf>
    <xf numFmtId="0" fontId="42" fillId="0" borderId="0" xfId="4" applyFont="1" applyAlignment="1">
      <alignment horizontal="center" vertical="top" wrapText="1"/>
    </xf>
    <xf numFmtId="0" fontId="42" fillId="0" borderId="0" xfId="4" applyFont="1" applyAlignment="1">
      <alignment horizontal="left" vertical="top" wrapText="1"/>
    </xf>
    <xf numFmtId="0" fontId="39" fillId="0" borderId="1" xfId="4" applyFont="1" applyBorder="1" applyAlignment="1">
      <alignment wrapText="1"/>
    </xf>
    <xf numFmtId="0" fontId="42" fillId="0" borderId="1" xfId="4" applyFont="1" applyBorder="1" applyAlignment="1">
      <alignment horizontal="left" vertical="top" wrapText="1"/>
    </xf>
    <xf numFmtId="0" fontId="39" fillId="0" borderId="3" xfId="4" applyFont="1" applyBorder="1" applyAlignment="1">
      <alignment wrapText="1"/>
    </xf>
    <xf numFmtId="0" fontId="39" fillId="0" borderId="3" xfId="4" applyFont="1" applyBorder="1" applyAlignment="1">
      <alignment horizontal="center" wrapText="1"/>
    </xf>
    <xf numFmtId="1" fontId="41" fillId="0" borderId="3" xfId="4" applyNumberFormat="1" applyFont="1" applyBorder="1" applyAlignment="1">
      <alignment horizontal="center" vertical="top" shrinkToFit="1"/>
    </xf>
    <xf numFmtId="0" fontId="42" fillId="0" borderId="3" xfId="4" applyFont="1" applyBorder="1" applyAlignment="1">
      <alignment horizontal="left" vertical="top" wrapText="1"/>
    </xf>
    <xf numFmtId="0" fontId="42" fillId="0" borderId="0" xfId="4" applyFont="1" applyAlignment="1">
      <alignment horizontal="left" vertical="top" wrapText="1" indent="2"/>
    </xf>
    <xf numFmtId="0" fontId="40" fillId="0" borderId="0" xfId="4" applyFont="1" applyAlignment="1">
      <alignment horizontal="left" vertical="top" wrapText="1" indent="2"/>
    </xf>
    <xf numFmtId="0" fontId="42" fillId="0" borderId="1" xfId="4" applyFont="1" applyBorder="1" applyAlignment="1">
      <alignment vertical="top" wrapText="1"/>
    </xf>
    <xf numFmtId="0" fontId="42" fillId="0" borderId="2" xfId="4" applyFont="1" applyBorder="1" applyAlignment="1">
      <alignment vertical="top" wrapText="1"/>
    </xf>
    <xf numFmtId="0" fontId="39" fillId="0" borderId="4" xfId="4" applyFont="1" applyBorder="1" applyAlignment="1">
      <alignment horizontal="left" vertical="top"/>
    </xf>
    <xf numFmtId="0" fontId="42" fillId="0" borderId="4" xfId="4" applyFont="1" applyBorder="1" applyAlignment="1">
      <alignment horizontal="center" vertical="top" wrapText="1"/>
    </xf>
    <xf numFmtId="0" fontId="30" fillId="4" borderId="0" xfId="0" applyFont="1" applyFill="1" applyAlignment="1">
      <alignment horizontal="center"/>
    </xf>
    <xf numFmtId="0" fontId="30" fillId="4" borderId="0" xfId="0" applyFont="1" applyFill="1" applyAlignment="1">
      <alignment horizontal="left"/>
    </xf>
    <xf numFmtId="49" fontId="41" fillId="4" borderId="0" xfId="4" applyNumberFormat="1" applyFont="1" applyFill="1" applyAlignment="1">
      <alignment horizontal="center" vertical="top" shrinkToFit="1"/>
    </xf>
    <xf numFmtId="49" fontId="46" fillId="2" borderId="0" xfId="4" applyNumberFormat="1" applyFont="1" applyFill="1" applyAlignment="1">
      <alignment horizontal="center" vertical="top" shrinkToFit="1"/>
    </xf>
    <xf numFmtId="49" fontId="46" fillId="0" borderId="0" xfId="4" applyNumberFormat="1" applyFont="1" applyAlignment="1">
      <alignment horizontal="center" vertical="top"/>
    </xf>
    <xf numFmtId="0" fontId="11" fillId="4" borderId="0" xfId="0" applyFont="1" applyFill="1" applyAlignment="1">
      <alignment horizontal="justify" vertical="center" wrapText="1"/>
    </xf>
    <xf numFmtId="0" fontId="11"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justify" vertical="center" wrapText="1"/>
    </xf>
    <xf numFmtId="0" fontId="11" fillId="2" borderId="0" xfId="0" applyFont="1" applyFill="1" applyAlignment="1">
      <alignment horizontal="justify" vertical="center" wrapText="1"/>
    </xf>
    <xf numFmtId="0" fontId="11" fillId="2" borderId="0" xfId="0" applyFont="1" applyFill="1" applyAlignment="1">
      <alignment vertical="center" wrapText="1"/>
    </xf>
    <xf numFmtId="0" fontId="11" fillId="2" borderId="0" xfId="0" quotePrefix="1" applyFont="1" applyFill="1" applyAlignment="1">
      <alignment vertical="center" wrapText="1"/>
    </xf>
    <xf numFmtId="0" fontId="15" fillId="0" borderId="0" xfId="0" applyFont="1" applyAlignment="1">
      <alignment vertical="center"/>
    </xf>
    <xf numFmtId="0" fontId="11" fillId="2" borderId="0" xfId="0" applyFont="1" applyFill="1" applyAlignment="1">
      <alignment horizontal="justify" vertical="center"/>
    </xf>
    <xf numFmtId="0" fontId="56" fillId="2" borderId="0" xfId="0" applyFont="1" applyFill="1" applyAlignment="1">
      <alignment horizontal="justify" vertical="center"/>
    </xf>
    <xf numFmtId="0" fontId="0" fillId="2" borderId="0" xfId="0" applyFill="1" applyProtection="1">
      <protection locked="0"/>
    </xf>
    <xf numFmtId="0" fontId="0" fillId="4" borderId="0" xfId="0" applyFill="1" applyProtection="1">
      <protection locked="0"/>
    </xf>
    <xf numFmtId="0" fontId="0" fillId="4" borderId="0" xfId="0" applyFill="1" applyAlignment="1" applyProtection="1">
      <alignment horizontal="left" wrapText="1"/>
      <protection locked="0"/>
    </xf>
    <xf numFmtId="0" fontId="22" fillId="2" borderId="0" xfId="0" applyFont="1" applyFill="1" applyProtection="1">
      <protection locked="0"/>
    </xf>
    <xf numFmtId="0" fontId="22" fillId="4" borderId="0" xfId="0" applyFont="1" applyFill="1" applyProtection="1">
      <protection locked="0"/>
    </xf>
    <xf numFmtId="0" fontId="23" fillId="7" borderId="0" xfId="0" applyFont="1" applyFill="1" applyAlignment="1" applyProtection="1">
      <alignment horizontal="left" vertical="top" wrapText="1"/>
      <protection locked="0"/>
    </xf>
    <xf numFmtId="0" fontId="23" fillId="4" borderId="0" xfId="0" applyFont="1" applyFill="1" applyProtection="1">
      <protection locked="0"/>
    </xf>
    <xf numFmtId="0" fontId="23" fillId="2" borderId="0" xfId="0" applyFont="1" applyFill="1" applyProtection="1">
      <protection locked="0"/>
    </xf>
    <xf numFmtId="0" fontId="22" fillId="0" borderId="0" xfId="0" applyFont="1" applyProtection="1">
      <protection locked="0"/>
    </xf>
    <xf numFmtId="0" fontId="12" fillId="4" borderId="0" xfId="0" applyFont="1" applyFill="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0" fontId="0" fillId="2" borderId="0" xfId="0" applyFill="1" applyAlignment="1" applyProtection="1">
      <alignment vertical="center"/>
      <protection locked="0"/>
    </xf>
    <xf numFmtId="0" fontId="0" fillId="4" borderId="0" xfId="0" applyFill="1" applyAlignment="1" applyProtection="1">
      <alignment horizontal="center" vertical="center"/>
      <protection locked="0"/>
    </xf>
    <xf numFmtId="0" fontId="28" fillId="4" borderId="0" xfId="0" applyFont="1" applyFill="1" applyAlignment="1" applyProtection="1">
      <alignment horizontal="left" vertical="center" wrapText="1"/>
      <protection locked="0"/>
    </xf>
    <xf numFmtId="0" fontId="0" fillId="4" borderId="0" xfId="0" applyFill="1" applyAlignment="1" applyProtection="1">
      <alignment vertical="center"/>
      <protection locked="0"/>
    </xf>
    <xf numFmtId="0" fontId="15" fillId="4" borderId="0" xfId="0" applyFont="1" applyFill="1" applyAlignment="1" applyProtection="1">
      <alignment horizontal="center" vertical="center" wrapText="1"/>
      <protection locked="0"/>
    </xf>
    <xf numFmtId="0" fontId="15" fillId="4" borderId="0" xfId="0" applyFont="1" applyFill="1" applyAlignment="1" applyProtection="1">
      <alignment vertical="center"/>
      <protection locked="0"/>
    </xf>
    <xf numFmtId="0" fontId="0" fillId="0" borderId="0" xfId="0" applyProtection="1">
      <protection locked="0"/>
    </xf>
    <xf numFmtId="0" fontId="15" fillId="4" borderId="0" xfId="0" applyFont="1" applyFill="1" applyAlignment="1" applyProtection="1">
      <alignment horizontal="center" vertical="center"/>
      <protection locked="0"/>
    </xf>
    <xf numFmtId="0" fontId="0" fillId="3" borderId="0" xfId="0" applyFill="1" applyProtection="1">
      <protection locked="0"/>
    </xf>
    <xf numFmtId="49"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9" fontId="0" fillId="0" borderId="0" xfId="3" applyFont="1" applyAlignment="1" applyProtection="1">
      <alignment horizontal="center" vertical="center"/>
      <protection locked="0"/>
    </xf>
    <xf numFmtId="1" fontId="0" fillId="0" borderId="0" xfId="3" applyNumberFormat="1" applyFont="1" applyAlignment="1" applyProtection="1">
      <alignment horizontal="center" vertical="center"/>
      <protection locked="0"/>
    </xf>
    <xf numFmtId="0" fontId="0" fillId="0" borderId="0" xfId="3" applyNumberFormat="1" applyFont="1" applyAlignment="1" applyProtection="1">
      <alignment horizontal="center" vertical="center"/>
      <protection locked="0"/>
    </xf>
    <xf numFmtId="0" fontId="0" fillId="4" borderId="0" xfId="0" applyFill="1" applyAlignment="1" applyProtection="1">
      <alignment horizontal="center"/>
      <protection locked="0"/>
    </xf>
    <xf numFmtId="0" fontId="11" fillId="4" borderId="0" xfId="0" applyFont="1" applyFill="1" applyProtection="1">
      <protection locked="0"/>
    </xf>
    <xf numFmtId="0" fontId="7" fillId="2" borderId="0" xfId="0" applyFont="1" applyFill="1" applyProtection="1">
      <protection locked="0"/>
    </xf>
    <xf numFmtId="0" fontId="7" fillId="4" borderId="0" xfId="0" applyFont="1" applyFill="1" applyAlignment="1" applyProtection="1">
      <alignment vertical="center"/>
      <protection locked="0"/>
    </xf>
    <xf numFmtId="0" fontId="7" fillId="4" borderId="0" xfId="0" applyFont="1" applyFill="1" applyProtection="1">
      <protection locked="0"/>
    </xf>
    <xf numFmtId="164" fontId="7" fillId="2" borderId="0" xfId="1" applyNumberFormat="1" applyFont="1" applyFill="1" applyAlignment="1" applyProtection="1">
      <alignment horizontal="center" vertical="center"/>
      <protection locked="0"/>
    </xf>
    <xf numFmtId="9" fontId="7" fillId="2" borderId="0" xfId="3" applyFont="1" applyFill="1" applyBorder="1" applyAlignment="1" applyProtection="1">
      <alignment horizontal="center"/>
      <protection locked="0"/>
    </xf>
    <xf numFmtId="0" fontId="7" fillId="0" borderId="0" xfId="0" applyFont="1" applyProtection="1">
      <protection locked="0"/>
    </xf>
    <xf numFmtId="0" fontId="31" fillId="4" borderId="0" xfId="0" applyFont="1" applyFill="1" applyAlignment="1" applyProtection="1">
      <alignment horizontal="center" vertical="center"/>
      <protection locked="0"/>
    </xf>
    <xf numFmtId="0" fontId="5" fillId="7" borderId="6" xfId="0" applyFont="1" applyFill="1" applyBorder="1" applyProtection="1">
      <protection locked="0"/>
    </xf>
    <xf numFmtId="0" fontId="4" fillId="7" borderId="7" xfId="0" applyFont="1" applyFill="1" applyBorder="1" applyProtection="1">
      <protection locked="0"/>
    </xf>
    <xf numFmtId="0" fontId="4" fillId="7" borderId="8" xfId="0" applyFont="1"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0" fontId="0" fillId="2" borderId="9" xfId="0" applyFill="1" applyBorder="1" applyAlignment="1" applyProtection="1">
      <alignment horizontal="left" wrapText="1"/>
      <protection locked="0"/>
    </xf>
    <xf numFmtId="0" fontId="0" fillId="2" borderId="0" xfId="0" applyFill="1" applyAlignment="1" applyProtection="1">
      <alignment horizontal="left" wrapText="1"/>
      <protection locked="0"/>
    </xf>
    <xf numFmtId="0" fontId="0" fillId="2" borderId="13" xfId="0" applyFill="1" applyBorder="1" applyProtection="1">
      <protection locked="0"/>
    </xf>
    <xf numFmtId="0" fontId="0" fillId="2" borderId="0" xfId="0" applyFill="1" applyAlignment="1" applyProtection="1">
      <alignment horizontal="left"/>
      <protection locked="0"/>
    </xf>
    <xf numFmtId="0" fontId="4" fillId="7" borderId="7" xfId="0" applyFont="1"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6" borderId="9" xfId="0" applyFill="1" applyBorder="1" applyAlignment="1" applyProtection="1">
      <alignment horizontal="left"/>
      <protection locked="0"/>
    </xf>
    <xf numFmtId="0" fontId="0" fillId="6" borderId="0" xfId="0" applyFill="1" applyAlignment="1" applyProtection="1">
      <alignment horizontal="left"/>
      <protection locked="0"/>
    </xf>
    <xf numFmtId="0" fontId="0" fillId="6" borderId="10" xfId="0" applyFill="1" applyBorder="1" applyProtection="1">
      <protection locked="0"/>
    </xf>
    <xf numFmtId="0" fontId="0" fillId="2" borderId="11" xfId="0" applyFill="1" applyBorder="1" applyProtection="1">
      <protection locked="0"/>
    </xf>
    <xf numFmtId="0" fontId="0" fillId="2" borderId="12" xfId="0" applyFill="1" applyBorder="1" applyProtection="1">
      <protection locked="0"/>
    </xf>
    <xf numFmtId="164" fontId="0" fillId="0" borderId="0" xfId="1" applyNumberFormat="1" applyFont="1" applyAlignment="1" applyProtection="1">
      <alignment horizontal="center" vertical="center"/>
      <protection locked="0"/>
    </xf>
    <xf numFmtId="0" fontId="11" fillId="2" borderId="0" xfId="0" applyFont="1" applyFill="1" applyAlignment="1" applyProtection="1">
      <alignment vertical="center"/>
      <protection locked="0"/>
    </xf>
    <xf numFmtId="0" fontId="33" fillId="2" borderId="0" xfId="0" applyFont="1" applyFill="1" applyAlignment="1" applyProtection="1">
      <alignment horizontal="center" vertical="center"/>
      <protection locked="0"/>
    </xf>
    <xf numFmtId="0" fontId="7" fillId="2" borderId="0" xfId="0" applyFont="1" applyFill="1" applyAlignment="1" applyProtection="1">
      <alignment vertical="center"/>
      <protection locked="0"/>
    </xf>
    <xf numFmtId="0" fontId="15" fillId="2" borderId="0" xfId="0" applyFont="1" applyFill="1" applyAlignment="1" applyProtection="1">
      <alignment vertical="center"/>
      <protection locked="0"/>
    </xf>
    <xf numFmtId="9" fontId="7" fillId="2" borderId="0" xfId="3" applyFont="1" applyFill="1" applyBorder="1" applyAlignment="1" applyProtection="1">
      <alignment horizontal="center" vertical="center"/>
      <protection locked="0"/>
    </xf>
    <xf numFmtId="164" fontId="7" fillId="2" borderId="0" xfId="1" applyNumberFormat="1" applyFont="1" applyFill="1" applyAlignment="1" applyProtection="1">
      <alignment vertical="center"/>
      <protection locked="0"/>
    </xf>
    <xf numFmtId="0" fontId="7" fillId="0" borderId="0" xfId="0" applyFont="1" applyAlignment="1" applyProtection="1">
      <alignment vertical="center"/>
      <protection locked="0"/>
    </xf>
    <xf numFmtId="0" fontId="33" fillId="4" borderId="0" xfId="0" applyFont="1" applyFill="1" applyAlignment="1" applyProtection="1">
      <alignment horizontal="center" vertical="center"/>
      <protection locked="0"/>
    </xf>
    <xf numFmtId="0" fontId="33" fillId="4" borderId="0" xfId="0" applyFont="1" applyFill="1" applyProtection="1">
      <protection locked="0"/>
    </xf>
    <xf numFmtId="0" fontId="34" fillId="4" borderId="0" xfId="0" applyFont="1" applyFill="1" applyAlignment="1" applyProtection="1">
      <alignment horizontal="center" vertical="center" wrapText="1"/>
      <protection locked="0"/>
    </xf>
    <xf numFmtId="0" fontId="34" fillId="4" borderId="0" xfId="0" applyFont="1" applyFill="1" applyAlignment="1" applyProtection="1">
      <alignment vertical="center"/>
      <protection locked="0"/>
    </xf>
    <xf numFmtId="0" fontId="34" fillId="4" borderId="0" xfId="0" applyFont="1" applyFill="1" applyAlignment="1" applyProtection="1">
      <alignment horizontal="center" vertical="center"/>
      <protection locked="0"/>
    </xf>
    <xf numFmtId="0" fontId="47" fillId="4" borderId="0" xfId="0" applyFont="1" applyFill="1" applyAlignment="1" applyProtection="1">
      <alignment horizontal="left" vertical="center" wrapText="1"/>
      <protection locked="0"/>
    </xf>
    <xf numFmtId="49" fontId="33" fillId="2" borderId="0" xfId="0" applyNumberFormat="1" applyFont="1" applyFill="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4" borderId="0" xfId="0" applyFont="1" applyFill="1" applyAlignment="1" applyProtection="1">
      <alignment horizontal="center"/>
      <protection locked="0"/>
    </xf>
    <xf numFmtId="9" fontId="33" fillId="2" borderId="0" xfId="0" applyNumberFormat="1" applyFont="1" applyFill="1" applyAlignment="1" applyProtection="1">
      <alignment horizontal="center" vertical="center"/>
      <protection locked="0"/>
    </xf>
    <xf numFmtId="0" fontId="33" fillId="0" borderId="0" xfId="0" applyFont="1" applyAlignment="1" applyProtection="1">
      <alignment horizontal="center"/>
      <protection locked="0"/>
    </xf>
    <xf numFmtId="0" fontId="28" fillId="2" borderId="0" xfId="0" applyFont="1" applyFill="1" applyAlignment="1" applyProtection="1">
      <alignment horizontal="left" vertical="center" wrapText="1"/>
      <protection locked="0"/>
    </xf>
    <xf numFmtId="0" fontId="48" fillId="4" borderId="0" xfId="0" applyFont="1" applyFill="1" applyAlignment="1" applyProtection="1">
      <alignment horizontal="left" vertical="center" wrapText="1"/>
      <protection locked="0"/>
    </xf>
    <xf numFmtId="0" fontId="48" fillId="4" borderId="5" xfId="0" applyFont="1" applyFill="1" applyBorder="1" applyAlignment="1" applyProtection="1">
      <alignment horizontal="center" vertical="center" wrapText="1"/>
      <protection locked="0"/>
    </xf>
    <xf numFmtId="0" fontId="48" fillId="4" borderId="0" xfId="0" applyFont="1" applyFill="1" applyAlignment="1" applyProtection="1">
      <alignment horizontal="center" vertical="center" wrapText="1"/>
      <protection locked="0"/>
    </xf>
    <xf numFmtId="0" fontId="47" fillId="4" borderId="0" xfId="0" applyFont="1" applyFill="1" applyAlignment="1" applyProtection="1">
      <alignment horizontal="center" vertical="center" wrapText="1"/>
      <protection locked="0"/>
    </xf>
    <xf numFmtId="0" fontId="12" fillId="4" borderId="0" xfId="0" applyFont="1" applyFill="1" applyAlignment="1" applyProtection="1">
      <alignment horizontal="right" vertical="center"/>
      <protection locked="0"/>
    </xf>
    <xf numFmtId="0" fontId="33" fillId="2" borderId="0" xfId="0" applyFont="1" applyFill="1" applyProtection="1">
      <protection locked="0"/>
    </xf>
    <xf numFmtId="0" fontId="12" fillId="4" borderId="0" xfId="0" applyFont="1" applyFill="1" applyProtection="1">
      <protection locked="0"/>
    </xf>
    <xf numFmtId="0" fontId="33" fillId="4" borderId="0" xfId="0" applyFont="1" applyFill="1" applyAlignment="1" applyProtection="1">
      <alignment vertical="center"/>
      <protection locked="0"/>
    </xf>
    <xf numFmtId="0" fontId="12" fillId="4" borderId="0" xfId="0" applyFont="1" applyFill="1" applyAlignment="1" applyProtection="1">
      <alignment horizontal="right" vertical="center" wrapText="1"/>
      <protection locked="0"/>
    </xf>
    <xf numFmtId="9" fontId="33" fillId="2" borderId="0" xfId="0" applyNumberFormat="1" applyFont="1" applyFill="1" applyAlignment="1" applyProtection="1">
      <alignment horizontal="center"/>
      <protection locked="0"/>
    </xf>
    <xf numFmtId="9" fontId="33" fillId="4" borderId="0" xfId="0" applyNumberFormat="1" applyFont="1" applyFill="1" applyAlignment="1" applyProtection="1">
      <alignment horizontal="center"/>
      <protection locked="0"/>
    </xf>
    <xf numFmtId="0" fontId="31" fillId="4" borderId="0" xfId="0" applyFont="1" applyFill="1" applyAlignment="1" applyProtection="1">
      <alignment horizontal="right" vertical="center" wrapText="1"/>
      <protection locked="0"/>
    </xf>
    <xf numFmtId="0" fontId="12" fillId="4" borderId="0" xfId="0" applyFont="1" applyFill="1" applyAlignment="1" applyProtection="1">
      <alignment horizontal="right" vertical="top" wrapText="1"/>
      <protection locked="0"/>
    </xf>
    <xf numFmtId="0" fontId="33" fillId="2" borderId="0" xfId="0" applyFont="1" applyFill="1" applyAlignment="1" applyProtection="1">
      <alignment horizontal="center"/>
      <protection locked="0"/>
    </xf>
    <xf numFmtId="0" fontId="33" fillId="2" borderId="0" xfId="0" applyFont="1" applyFill="1" applyAlignment="1" applyProtection="1">
      <alignment horizontal="right"/>
      <protection locked="0"/>
    </xf>
    <xf numFmtId="0" fontId="33" fillId="2" borderId="0" xfId="0" applyFont="1" applyFill="1" applyAlignment="1" applyProtection="1">
      <alignment horizontal="center" vertical="center" wrapText="1"/>
      <protection locked="0"/>
    </xf>
    <xf numFmtId="0" fontId="12" fillId="2" borderId="0" xfId="0" applyFont="1" applyFill="1" applyAlignment="1" applyProtection="1">
      <alignment horizontal="right" vertical="top" wrapText="1"/>
      <protection locked="0"/>
    </xf>
    <xf numFmtId="0" fontId="5" fillId="7" borderId="6" xfId="0" applyFont="1" applyFill="1" applyBorder="1" applyAlignment="1" applyProtection="1">
      <alignment horizontal="left"/>
      <protection locked="0"/>
    </xf>
    <xf numFmtId="0" fontId="5" fillId="7" borderId="7" xfId="0" applyFont="1" applyFill="1" applyBorder="1" applyAlignment="1" applyProtection="1">
      <alignment horizontal="left"/>
      <protection locked="0"/>
    </xf>
    <xf numFmtId="0" fontId="5" fillId="4" borderId="0" xfId="0" applyFont="1" applyFill="1" applyProtection="1">
      <protection locked="0"/>
    </xf>
    <xf numFmtId="0" fontId="5" fillId="2" borderId="0" xfId="0" applyFont="1" applyFill="1" applyProtection="1">
      <protection locked="0"/>
    </xf>
    <xf numFmtId="0" fontId="15" fillId="0" borderId="0" xfId="0" applyFont="1" applyAlignment="1" applyProtection="1">
      <alignment horizontal="center" vertical="center" wrapText="1"/>
      <protection locked="0"/>
    </xf>
    <xf numFmtId="0" fontId="34" fillId="4" borderId="0" xfId="0" applyFont="1" applyFill="1" applyAlignment="1" applyProtection="1">
      <alignment horizontal="left" vertical="center" wrapText="1"/>
      <protection locked="0"/>
    </xf>
    <xf numFmtId="0" fontId="11" fillId="2" borderId="0" xfId="0" applyFont="1" applyFill="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0" fontId="33" fillId="4" borderId="0" xfId="0" applyFont="1" applyFill="1" applyAlignment="1" applyProtection="1">
      <alignment horizontal="left" vertical="center" wrapText="1"/>
      <protection locked="0"/>
    </xf>
    <xf numFmtId="0" fontId="33" fillId="4" borderId="0" xfId="0" applyFont="1" applyFill="1" applyAlignment="1" applyProtection="1">
      <alignment horizontal="center" vertical="center" wrapText="1"/>
      <protection locked="0"/>
    </xf>
    <xf numFmtId="0" fontId="35" fillId="4" borderId="0" xfId="0" applyFont="1" applyFill="1" applyAlignment="1" applyProtection="1">
      <alignment horizontal="center" vertical="center" wrapText="1"/>
      <protection locked="0"/>
    </xf>
    <xf numFmtId="0" fontId="33" fillId="0" borderId="0" xfId="0" applyFont="1" applyProtection="1">
      <protection locked="0"/>
    </xf>
    <xf numFmtId="164" fontId="33" fillId="0" borderId="0" xfId="1" applyNumberFormat="1" applyFont="1" applyBorder="1" applyProtection="1">
      <protection locked="0"/>
    </xf>
    <xf numFmtId="0" fontId="34" fillId="4" borderId="0" xfId="0" applyFont="1" applyFill="1" applyProtection="1">
      <protection locked="0"/>
    </xf>
    <xf numFmtId="0" fontId="34" fillId="0" borderId="0" xfId="0" applyFont="1" applyAlignment="1" applyProtection="1">
      <alignment horizontal="center"/>
      <protection locked="0"/>
    </xf>
    <xf numFmtId="0" fontId="34" fillId="0" borderId="0" xfId="0" applyFont="1" applyProtection="1">
      <protection locked="0"/>
    </xf>
    <xf numFmtId="0" fontId="33" fillId="0" borderId="0" xfId="0" applyFont="1" applyAlignment="1" applyProtection="1">
      <alignment vertical="center"/>
      <protection locked="0"/>
    </xf>
    <xf numFmtId="0" fontId="34" fillId="0" borderId="0" xfId="0" applyFont="1" applyAlignment="1" applyProtection="1">
      <alignment vertical="center"/>
      <protection locked="0"/>
    </xf>
    <xf numFmtId="0" fontId="7" fillId="4" borderId="0" xfId="0" applyFont="1" applyFill="1" applyAlignment="1" applyProtection="1">
      <alignment horizontal="center" vertical="center" wrapText="1"/>
      <protection locked="0"/>
    </xf>
    <xf numFmtId="0" fontId="0" fillId="4" borderId="0" xfId="0" applyFill="1" applyAlignment="1" applyProtection="1">
      <alignment vertical="center" wrapText="1"/>
      <protection locked="0"/>
    </xf>
    <xf numFmtId="0" fontId="0" fillId="2" borderId="0" xfId="0" applyFill="1" applyAlignment="1" applyProtection="1">
      <alignment vertical="center" wrapText="1"/>
      <protection locked="0"/>
    </xf>
    <xf numFmtId="0" fontId="0" fillId="2" borderId="0" xfId="0" applyFill="1" applyAlignment="1" applyProtection="1">
      <alignment horizontal="center"/>
      <protection locked="0"/>
    </xf>
    <xf numFmtId="0" fontId="18" fillId="2" borderId="0" xfId="0" applyFont="1" applyFill="1" applyProtection="1">
      <protection locked="0"/>
    </xf>
    <xf numFmtId="0" fontId="55" fillId="7" borderId="0" xfId="0" applyFont="1" applyFill="1" applyProtection="1">
      <protection locked="0"/>
    </xf>
    <xf numFmtId="0" fontId="5" fillId="7" borderId="0" xfId="0" applyFont="1" applyFill="1" applyProtection="1">
      <protection locked="0"/>
    </xf>
    <xf numFmtId="0" fontId="54" fillId="2" borderId="0" xfId="0" applyFont="1" applyFill="1" applyProtection="1">
      <protection locked="0"/>
    </xf>
    <xf numFmtId="164" fontId="18" fillId="2" borderId="0" xfId="1" applyNumberFormat="1" applyFont="1" applyFill="1" applyProtection="1">
      <protection locked="0"/>
    </xf>
    <xf numFmtId="164" fontId="33" fillId="2" borderId="0" xfId="0" applyNumberFormat="1" applyFont="1" applyFill="1" applyProtection="1">
      <protection locked="0"/>
    </xf>
    <xf numFmtId="43" fontId="33" fillId="2" borderId="0" xfId="0" applyNumberFormat="1" applyFont="1" applyFill="1" applyProtection="1">
      <protection locked="0"/>
    </xf>
    <xf numFmtId="164" fontId="18" fillId="2" borderId="0" xfId="0" applyNumberFormat="1" applyFont="1" applyFill="1" applyProtection="1">
      <protection locked="0"/>
    </xf>
    <xf numFmtId="164" fontId="12" fillId="2" borderId="0" xfId="0" applyNumberFormat="1" applyFont="1" applyFill="1" applyProtection="1">
      <protection locked="0"/>
    </xf>
    <xf numFmtId="164" fontId="0" fillId="2" borderId="0" xfId="0" applyNumberFormat="1" applyFill="1" applyProtection="1">
      <protection locked="0"/>
    </xf>
    <xf numFmtId="3" fontId="18" fillId="2" borderId="0" xfId="0" applyNumberFormat="1" applyFont="1" applyFill="1" applyProtection="1">
      <protection locked="0"/>
    </xf>
    <xf numFmtId="9" fontId="18" fillId="2" borderId="0" xfId="3" applyFont="1" applyFill="1" applyProtection="1">
      <protection locked="0"/>
    </xf>
    <xf numFmtId="43" fontId="18" fillId="2" borderId="0" xfId="0" applyNumberFormat="1" applyFont="1" applyFill="1" applyProtection="1">
      <protection locked="0"/>
    </xf>
    <xf numFmtId="0" fontId="28" fillId="2" borderId="0" xfId="0" applyFont="1" applyFill="1" applyAlignment="1" applyProtection="1">
      <alignment horizontal="center" vertical="center" wrapText="1"/>
      <protection locked="0"/>
    </xf>
    <xf numFmtId="15" fontId="11" fillId="2" borderId="0" xfId="0" applyNumberFormat="1" applyFont="1" applyFill="1" applyAlignment="1" applyProtection="1">
      <alignment horizontal="center" vertical="center" wrapText="1"/>
      <protection locked="0"/>
    </xf>
    <xf numFmtId="3" fontId="33" fillId="0" borderId="0" xfId="0" applyNumberFormat="1"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164" fontId="33" fillId="0" borderId="0" xfId="1" applyNumberFormat="1" applyFont="1" applyAlignment="1" applyProtection="1">
      <alignment vertical="center"/>
      <protection locked="0"/>
    </xf>
    <xf numFmtId="3" fontId="33" fillId="0" borderId="0" xfId="0" applyNumberFormat="1" applyFont="1" applyAlignment="1" applyProtection="1">
      <alignment horizontal="center" vertical="center"/>
      <protection locked="0"/>
    </xf>
    <xf numFmtId="3" fontId="0" fillId="2" borderId="0" xfId="0" applyNumberFormat="1" applyFill="1" applyAlignment="1" applyProtection="1">
      <alignment horizontal="center" vertical="center"/>
      <protection locked="0"/>
    </xf>
    <xf numFmtId="0" fontId="24" fillId="2" borderId="0" xfId="0" applyFont="1" applyFill="1" applyProtection="1">
      <protection locked="0"/>
    </xf>
    <xf numFmtId="0" fontId="24" fillId="4" borderId="0" xfId="0" applyFont="1" applyFill="1" applyProtection="1">
      <protection locked="0"/>
    </xf>
    <xf numFmtId="0" fontId="25" fillId="7" borderId="0" xfId="0" applyFont="1" applyFill="1" applyAlignment="1" applyProtection="1">
      <alignment horizontal="left" wrapText="1"/>
      <protection locked="0"/>
    </xf>
    <xf numFmtId="0" fontId="25" fillId="4" borderId="0" xfId="0" applyFont="1" applyFill="1" applyAlignment="1" applyProtection="1">
      <alignment horizontal="left" wrapText="1"/>
      <protection locked="0"/>
    </xf>
    <xf numFmtId="0" fontId="25" fillId="2" borderId="0" xfId="0" applyFont="1" applyFill="1" applyProtection="1">
      <protection locked="0"/>
    </xf>
    <xf numFmtId="0" fontId="24" fillId="0" borderId="0" xfId="0" applyFont="1" applyProtection="1">
      <protection locked="0"/>
    </xf>
    <xf numFmtId="0" fontId="20" fillId="4" borderId="0" xfId="0" applyFont="1" applyFill="1" applyAlignment="1" applyProtection="1">
      <alignment horizontal="left" vertical="top" wrapText="1"/>
      <protection locked="0"/>
    </xf>
    <xf numFmtId="0" fontId="17" fillId="4" borderId="0" xfId="0" applyFont="1" applyFill="1" applyAlignment="1" applyProtection="1">
      <alignment horizontal="left" wrapText="1"/>
      <protection locked="0"/>
    </xf>
    <xf numFmtId="0" fontId="5" fillId="4" borderId="0" xfId="0" applyFont="1" applyFill="1" applyAlignment="1" applyProtection="1">
      <alignment horizontal="left" wrapText="1"/>
      <protection locked="0"/>
    </xf>
    <xf numFmtId="0" fontId="18" fillId="4" borderId="0" xfId="0" applyFont="1" applyFill="1" applyAlignment="1" applyProtection="1">
      <alignment horizontal="left" vertical="top" wrapText="1"/>
      <protection locked="0"/>
    </xf>
    <xf numFmtId="0" fontId="17" fillId="4" borderId="0" xfId="0" applyFont="1" applyFill="1" applyAlignment="1" applyProtection="1">
      <alignment horizontal="center" vertical="center" wrapText="1"/>
      <protection locked="0"/>
    </xf>
    <xf numFmtId="0" fontId="17" fillId="4" borderId="0" xfId="0" applyFont="1" applyFill="1" applyAlignment="1" applyProtection="1">
      <alignment vertical="center" wrapText="1"/>
      <protection locked="0"/>
    </xf>
    <xf numFmtId="0" fontId="17" fillId="4" borderId="0" xfId="0" applyFont="1" applyFill="1" applyAlignment="1" applyProtection="1">
      <alignment horizontal="center" vertical="center"/>
      <protection locked="0"/>
    </xf>
    <xf numFmtId="0" fontId="17" fillId="4" borderId="0" xfId="0" applyFont="1" applyFill="1" applyProtection="1">
      <protection locked="0"/>
    </xf>
    <xf numFmtId="0" fontId="13" fillId="4" borderId="0" xfId="0" applyFont="1" applyFill="1" applyAlignment="1" applyProtection="1">
      <alignment horizontal="center" vertical="center" wrapText="1"/>
      <protection locked="0"/>
    </xf>
    <xf numFmtId="0" fontId="7" fillId="4" borderId="0" xfId="0" applyFont="1" applyFill="1" applyAlignment="1" applyProtection="1">
      <alignment vertical="center" wrapText="1"/>
      <protection locked="0"/>
    </xf>
    <xf numFmtId="0" fontId="19" fillId="4" borderId="0" xfId="0" applyFont="1" applyFill="1" applyAlignment="1" applyProtection="1">
      <alignment horizontal="center" vertical="center" wrapText="1"/>
      <protection locked="0"/>
    </xf>
    <xf numFmtId="0" fontId="19" fillId="0" borderId="0" xfId="0" applyFont="1" applyAlignment="1" applyProtection="1">
      <alignment horizontal="center"/>
      <protection locked="0"/>
    </xf>
    <xf numFmtId="0" fontId="19" fillId="4" borderId="0" xfId="0" applyFont="1" applyFill="1" applyProtection="1">
      <protection locked="0"/>
    </xf>
    <xf numFmtId="0" fontId="19" fillId="0" borderId="0" xfId="0" applyFont="1" applyProtection="1">
      <protection locked="0"/>
    </xf>
    <xf numFmtId="0" fontId="19" fillId="4" borderId="0" xfId="0" applyFont="1" applyFill="1" applyAlignment="1" applyProtection="1">
      <alignment horizontal="center"/>
      <protection locked="0"/>
    </xf>
    <xf numFmtId="0" fontId="17" fillId="4" borderId="0" xfId="0" applyFont="1" applyFill="1" applyAlignment="1" applyProtection="1">
      <alignment vertical="center"/>
      <protection locked="0"/>
    </xf>
    <xf numFmtId="0" fontId="17" fillId="6" borderId="0" xfId="0" applyFont="1" applyFill="1" applyAlignment="1" applyProtection="1">
      <alignment vertical="center"/>
      <protection locked="0"/>
    </xf>
    <xf numFmtId="0" fontId="17" fillId="6" borderId="0" xfId="0" applyFont="1" applyFill="1" applyAlignment="1" applyProtection="1">
      <alignment horizontal="center" vertical="center"/>
      <protection locked="0"/>
    </xf>
    <xf numFmtId="0" fontId="17" fillId="6" borderId="0" xfId="0" applyFont="1" applyFill="1" applyAlignment="1" applyProtection="1">
      <alignment vertical="center" wrapText="1"/>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8" fillId="0" borderId="0" xfId="0" applyFont="1" applyAlignment="1" applyProtection="1">
      <alignment horizontal="center"/>
      <protection locked="0"/>
    </xf>
    <xf numFmtId="0" fontId="18" fillId="4" borderId="0" xfId="0" applyFont="1" applyFill="1" applyProtection="1">
      <protection locked="0"/>
    </xf>
    <xf numFmtId="0" fontId="18" fillId="4" borderId="0" xfId="0" applyFont="1" applyFill="1" applyAlignment="1" applyProtection="1">
      <alignment horizontal="center"/>
      <protection locked="0"/>
    </xf>
    <xf numFmtId="0" fontId="18" fillId="4" borderId="0" xfId="0" applyFont="1" applyFill="1" applyAlignment="1" applyProtection="1">
      <alignment vertical="center"/>
      <protection locked="0"/>
    </xf>
    <xf numFmtId="0" fontId="55" fillId="4" borderId="0" xfId="0" applyFont="1" applyFill="1" applyProtection="1">
      <protection locked="0"/>
    </xf>
    <xf numFmtId="0" fontId="55" fillId="4" borderId="0" xfId="0" applyFont="1" applyFill="1" applyAlignment="1" applyProtection="1">
      <alignment horizontal="left" wrapText="1"/>
      <protection locked="0"/>
    </xf>
    <xf numFmtId="0" fontId="55" fillId="2" borderId="0" xfId="0" applyFont="1" applyFill="1" applyProtection="1">
      <protection locked="0"/>
    </xf>
    <xf numFmtId="0" fontId="0" fillId="5" borderId="0" xfId="0" applyFill="1" applyProtection="1">
      <protection locked="0"/>
    </xf>
    <xf numFmtId="0" fontId="19" fillId="2" borderId="0" xfId="0" applyFont="1" applyFill="1" applyProtection="1">
      <protection locked="0"/>
    </xf>
    <xf numFmtId="0" fontId="18" fillId="2" borderId="17" xfId="0" applyFont="1" applyFill="1" applyBorder="1" applyAlignment="1" applyProtection="1">
      <alignment horizontal="center"/>
      <protection locked="0"/>
    </xf>
    <xf numFmtId="0" fontId="11" fillId="2" borderId="0" xfId="0" applyFont="1" applyFill="1" applyProtection="1">
      <protection locked="0"/>
    </xf>
    <xf numFmtId="0" fontId="11" fillId="2" borderId="17" xfId="0" applyFont="1" applyFill="1" applyBorder="1" applyProtection="1">
      <protection locked="0"/>
    </xf>
    <xf numFmtId="0" fontId="18" fillId="2" borderId="17" xfId="0" applyFont="1" applyFill="1" applyBorder="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33" fillId="2" borderId="17" xfId="0" applyFont="1" applyFill="1" applyBorder="1" applyProtection="1">
      <protection locked="0"/>
    </xf>
    <xf numFmtId="0" fontId="18" fillId="8" borderId="0" xfId="0" applyFont="1" applyFill="1" applyAlignment="1" applyProtection="1">
      <alignment horizontal="center" vertical="center"/>
      <protection locked="0"/>
    </xf>
    <xf numFmtId="0" fontId="18" fillId="2" borderId="0" xfId="0" applyFont="1" applyFill="1" applyAlignment="1" applyProtection="1">
      <alignment horizontal="center"/>
      <protection locked="0"/>
    </xf>
    <xf numFmtId="0" fontId="18" fillId="2" borderId="0" xfId="0" applyFont="1" applyFill="1" applyAlignment="1" applyProtection="1">
      <alignment vertical="center"/>
      <protection locked="0"/>
    </xf>
    <xf numFmtId="0" fontId="18" fillId="2" borderId="0" xfId="0" applyFont="1" applyFill="1" applyAlignment="1" applyProtection="1">
      <alignment horizontal="left"/>
      <protection locked="0"/>
    </xf>
    <xf numFmtId="9" fontId="19" fillId="0" borderId="0" xfId="0" applyNumberFormat="1" applyFont="1" applyAlignment="1" applyProtection="1">
      <alignment horizontal="center"/>
      <protection locked="0"/>
    </xf>
    <xf numFmtId="3" fontId="19" fillId="4" borderId="0" xfId="0" applyNumberFormat="1" applyFont="1" applyFill="1" applyAlignment="1" applyProtection="1">
      <alignment horizontal="right"/>
      <protection locked="0"/>
    </xf>
    <xf numFmtId="167" fontId="19" fillId="0" borderId="0" xfId="3" applyNumberFormat="1" applyFont="1" applyAlignment="1" applyProtection="1">
      <alignment horizontal="center"/>
      <protection locked="0"/>
    </xf>
    <xf numFmtId="9" fontId="19" fillId="0" borderId="0" xfId="3" applyFont="1" applyAlignment="1" applyProtection="1">
      <alignment horizontal="center"/>
      <protection locked="0"/>
    </xf>
    <xf numFmtId="0" fontId="0" fillId="2" borderId="0" xfId="0"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4" borderId="0" xfId="0" applyFont="1" applyFill="1" applyAlignment="1" applyProtection="1">
      <alignment horizontal="center"/>
      <protection locked="0"/>
    </xf>
    <xf numFmtId="0" fontId="18" fillId="4" borderId="0" xfId="0" applyFont="1" applyFill="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4" borderId="0" xfId="0" applyFont="1" applyFill="1" applyAlignment="1" applyProtection="1">
      <alignment horizontal="center" vertical="center"/>
      <protection locked="0"/>
    </xf>
    <xf numFmtId="0" fontId="23" fillId="4" borderId="0" xfId="0" applyFont="1" applyFill="1" applyAlignment="1" applyProtection="1">
      <alignment horizontal="left" wrapText="1"/>
      <protection locked="0"/>
    </xf>
    <xf numFmtId="0" fontId="10" fillId="4" borderId="0" xfId="0" applyFont="1" applyFill="1" applyAlignment="1" applyProtection="1">
      <alignment horizontal="left" vertical="top" wrapText="1"/>
      <protection locked="0"/>
    </xf>
    <xf numFmtId="0" fontId="15" fillId="4" borderId="0" xfId="0" applyFont="1" applyFill="1" applyAlignment="1" applyProtection="1">
      <alignment horizontal="left" wrapText="1"/>
      <protection locked="0"/>
    </xf>
    <xf numFmtId="0" fontId="11" fillId="4" borderId="0" xfId="0" applyFont="1" applyFill="1" applyAlignment="1" applyProtection="1">
      <alignment horizontal="left" wrapText="1"/>
      <protection locked="0"/>
    </xf>
    <xf numFmtId="0" fontId="15" fillId="4" borderId="0" xfId="0" applyFont="1" applyFill="1" applyAlignment="1" applyProtection="1">
      <alignment vertical="center" wrapText="1"/>
      <protection locked="0"/>
    </xf>
    <xf numFmtId="15" fontId="15" fillId="0" borderId="0" xfId="0" applyNumberFormat="1" applyFont="1" applyAlignment="1" applyProtection="1">
      <alignment horizontal="center" vertical="center"/>
      <protection locked="0"/>
    </xf>
    <xf numFmtId="0" fontId="0" fillId="0" borderId="0" xfId="0" applyAlignment="1" applyProtection="1">
      <alignment horizontal="center"/>
      <protection locked="0"/>
    </xf>
    <xf numFmtId="0" fontId="5" fillId="4" borderId="0" xfId="0" applyFont="1" applyFill="1" applyAlignment="1" applyProtection="1">
      <alignment horizontal="left" vertical="center" wrapText="1"/>
      <protection locked="0"/>
    </xf>
    <xf numFmtId="0" fontId="5" fillId="2" borderId="0" xfId="0" applyFont="1" applyFill="1" applyAlignment="1" applyProtection="1">
      <alignment vertical="center"/>
      <protection locked="0"/>
    </xf>
    <xf numFmtId="164" fontId="3" fillId="0" borderId="0" xfId="1" applyNumberFormat="1" applyFont="1" applyBorder="1" applyProtection="1">
      <protection locked="0"/>
    </xf>
    <xf numFmtId="0" fontId="10" fillId="7" borderId="0" xfId="0" applyFont="1" applyFill="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5" fillId="4" borderId="0" xfId="0" applyFont="1" applyFill="1" applyProtection="1">
      <protection locked="0"/>
    </xf>
    <xf numFmtId="0" fontId="11" fillId="4" borderId="0" xfId="0" applyFont="1" applyFill="1" applyAlignment="1" applyProtection="1">
      <alignment vertical="center"/>
      <protection locked="0"/>
    </xf>
    <xf numFmtId="0" fontId="11" fillId="4" borderId="0" xfId="0" applyFont="1" applyFill="1" applyAlignment="1" applyProtection="1">
      <alignment horizontal="right" vertical="center"/>
      <protection locked="0"/>
    </xf>
    <xf numFmtId="0" fontId="21" fillId="4" borderId="0" xfId="0" applyFont="1" applyFill="1" applyProtection="1">
      <protection locked="0"/>
    </xf>
    <xf numFmtId="0" fontId="18" fillId="8" borderId="0" xfId="0" applyFont="1" applyFill="1" applyAlignment="1" applyProtection="1">
      <alignment horizontal="left" vertical="center" wrapText="1"/>
      <protection locked="0"/>
    </xf>
    <xf numFmtId="0" fontId="18" fillId="2" borderId="0" xfId="0" applyFont="1" applyFill="1" applyAlignment="1" applyProtection="1">
      <alignment vertical="center" wrapText="1"/>
      <protection locked="0"/>
    </xf>
    <xf numFmtId="0" fontId="54" fillId="2" borderId="0" xfId="0" applyFont="1" applyFill="1" applyAlignment="1" applyProtection="1">
      <alignment horizontal="center" vertical="center"/>
      <protection locked="0"/>
    </xf>
    <xf numFmtId="3" fontId="0" fillId="0" borderId="0" xfId="0" applyNumberFormat="1" applyAlignment="1" applyProtection="1">
      <alignment horizontal="center"/>
      <protection locked="0"/>
    </xf>
    <xf numFmtId="0" fontId="11" fillId="0" borderId="0" xfId="0" applyFont="1" applyAlignment="1" applyProtection="1">
      <alignment horizontal="left" vertical="center"/>
      <protection locked="0"/>
    </xf>
    <xf numFmtId="164" fontId="11" fillId="0" borderId="0" xfId="1" applyNumberFormat="1" applyFont="1" applyBorder="1" applyAlignment="1" applyProtection="1">
      <alignment vertical="center"/>
      <protection locked="0"/>
    </xf>
    <xf numFmtId="3" fontId="11" fillId="0" borderId="0" xfId="0" applyNumberFormat="1" applyFont="1" applyAlignment="1" applyProtection="1">
      <alignment horizontal="center" vertical="center"/>
      <protection locked="0"/>
    </xf>
    <xf numFmtId="0" fontId="33" fillId="0" borderId="0" xfId="0" applyFont="1" applyAlignment="1" applyProtection="1">
      <alignment horizontal="left" vertical="center"/>
      <protection locked="0"/>
    </xf>
    <xf numFmtId="164" fontId="33" fillId="0" borderId="0" xfId="1" applyNumberFormat="1" applyFont="1" applyBorder="1" applyAlignment="1" applyProtection="1">
      <alignment horizontal="center" vertical="center"/>
      <protection locked="0"/>
    </xf>
    <xf numFmtId="0" fontId="11" fillId="0" borderId="0" xfId="0" applyFont="1" applyAlignment="1" applyProtection="1">
      <alignment horizontal="left" vertical="center" wrapText="1"/>
      <protection locked="0"/>
    </xf>
    <xf numFmtId="164" fontId="3" fillId="0" borderId="0" xfId="1" applyNumberFormat="1" applyFont="1" applyBorder="1" applyAlignment="1" applyProtection="1">
      <alignment horizontal="center" vertical="center"/>
      <protection locked="0"/>
    </xf>
    <xf numFmtId="37" fontId="0" fillId="0" borderId="0" xfId="1" applyNumberFormat="1" applyFont="1" applyAlignment="1" applyProtection="1">
      <alignment horizontal="center" vertical="center"/>
      <protection locked="0"/>
    </xf>
    <xf numFmtId="0" fontId="44" fillId="0" borderId="0" xfId="0" applyFont="1" applyAlignment="1">
      <alignment horizontal="center" vertical="center" wrapText="1"/>
    </xf>
    <xf numFmtId="0" fontId="7" fillId="0" borderId="0" xfId="0" applyFont="1" applyAlignment="1">
      <alignment horizontal="center" vertical="center" wrapText="1"/>
    </xf>
    <xf numFmtId="49" fontId="45" fillId="0" borderId="0" xfId="4" applyNumberFormat="1" applyFont="1" applyAlignment="1">
      <alignment horizontal="center" vertical="center" wrapText="1"/>
    </xf>
    <xf numFmtId="0" fontId="0" fillId="2" borderId="0" xfId="0" applyFill="1" applyAlignment="1">
      <alignment horizontal="left" vertical="center" wrapText="1"/>
    </xf>
    <xf numFmtId="166" fontId="41" fillId="0" borderId="0" xfId="4" quotePrefix="1" applyNumberFormat="1" applyFont="1" applyAlignment="1">
      <alignment horizontal="center" vertical="center" shrinkToFit="1"/>
    </xf>
    <xf numFmtId="0" fontId="0" fillId="0" borderId="0" xfId="0" applyAlignment="1">
      <alignment horizontal="left" vertical="center" wrapText="1"/>
    </xf>
    <xf numFmtId="49" fontId="39" fillId="0" borderId="0" xfId="4" applyNumberFormat="1" applyFont="1" applyAlignment="1">
      <alignment horizontal="center" vertical="top"/>
    </xf>
    <xf numFmtId="0" fontId="13" fillId="8" borderId="0" xfId="0" applyFont="1" applyFill="1"/>
    <xf numFmtId="0" fontId="31" fillId="8" borderId="0" xfId="0" applyFont="1" applyFill="1" applyAlignment="1">
      <alignment wrapText="1"/>
    </xf>
    <xf numFmtId="0" fontId="0" fillId="8" borderId="0" xfId="0" applyFill="1"/>
    <xf numFmtId="0" fontId="31" fillId="8" borderId="0" xfId="0" applyFont="1" applyFill="1"/>
    <xf numFmtId="0" fontId="31" fillId="0" borderId="0" xfId="0" applyFont="1" applyAlignment="1">
      <alignment horizontal="center" vertical="center" wrapText="1"/>
    </xf>
    <xf numFmtId="0" fontId="0" fillId="0" borderId="0" xfId="0" applyAlignment="1">
      <alignment horizontal="left"/>
    </xf>
    <xf numFmtId="0" fontId="31" fillId="0" borderId="0" xfId="0" applyFont="1" applyAlignment="1">
      <alignment horizontal="center"/>
    </xf>
    <xf numFmtId="0" fontId="7" fillId="4" borderId="0" xfId="0" applyFont="1" applyFill="1" applyAlignment="1" applyProtection="1">
      <alignment horizontal="center"/>
      <protection locked="0"/>
    </xf>
    <xf numFmtId="168" fontId="7" fillId="2" borderId="0" xfId="3" applyNumberFormat="1" applyFont="1" applyFill="1" applyBorder="1" applyAlignment="1" applyProtection="1">
      <alignment horizontal="center"/>
      <protection locked="0"/>
    </xf>
    <xf numFmtId="0" fontId="28" fillId="0" borderId="0" xfId="0" applyFont="1" applyAlignment="1">
      <alignment vertical="center" wrapText="1"/>
    </xf>
    <xf numFmtId="0" fontId="28" fillId="0" borderId="0" xfId="0" applyFont="1" applyAlignment="1">
      <alignment horizontal="justify" vertical="center"/>
    </xf>
    <xf numFmtId="0" fontId="11" fillId="12" borderId="0" xfId="0" applyFont="1" applyFill="1" applyAlignment="1">
      <alignment vertical="center"/>
    </xf>
    <xf numFmtId="0" fontId="33" fillId="12" borderId="0" xfId="0" applyFont="1" applyFill="1" applyAlignment="1">
      <alignment horizontal="center" vertical="center"/>
    </xf>
    <xf numFmtId="0" fontId="15" fillId="12" borderId="0" xfId="0" applyFont="1" applyFill="1" applyAlignment="1">
      <alignment vertical="center"/>
    </xf>
    <xf numFmtId="0" fontId="33" fillId="12" borderId="0" xfId="0" applyFont="1" applyFill="1" applyAlignment="1" applyProtection="1">
      <alignment horizontal="center" vertical="center"/>
      <protection locked="0"/>
    </xf>
    <xf numFmtId="0" fontId="54" fillId="2" borderId="0" xfId="0" applyFont="1" applyFill="1" applyAlignment="1" applyProtection="1">
      <alignment horizontal="right"/>
      <protection locked="0"/>
    </xf>
    <xf numFmtId="0" fontId="17" fillId="2" borderId="0" xfId="0" applyFont="1" applyFill="1" applyProtection="1">
      <protection locked="0"/>
    </xf>
    <xf numFmtId="0" fontId="35" fillId="2" borderId="0" xfId="0" applyFont="1" applyFill="1" applyProtection="1">
      <protection locked="0"/>
    </xf>
    <xf numFmtId="0" fontId="54" fillId="2" borderId="0" xfId="0" applyFont="1" applyFill="1" applyAlignment="1" applyProtection="1">
      <alignment vertical="center"/>
      <protection locked="0"/>
    </xf>
    <xf numFmtId="0" fontId="0" fillId="2" borderId="0" xfId="0" applyFill="1" applyAlignment="1">
      <alignment horizontal="left" vertical="top" wrapText="1"/>
    </xf>
    <xf numFmtId="0" fontId="0" fillId="2" borderId="0" xfId="0" applyFill="1" applyAlignment="1">
      <alignment horizontal="left" indent="3"/>
    </xf>
    <xf numFmtId="0" fontId="0" fillId="2" borderId="0" xfId="0" applyFill="1" applyAlignment="1">
      <alignment horizontal="left" wrapText="1"/>
    </xf>
    <xf numFmtId="0" fontId="7" fillId="2" borderId="0" xfId="0" applyFont="1" applyFill="1" applyAlignment="1">
      <alignment horizontal="left"/>
    </xf>
    <xf numFmtId="0" fontId="0" fillId="2" borderId="0" xfId="0" applyFill="1" applyAlignment="1">
      <alignment horizontal="left" vertical="justify" wrapText="1"/>
    </xf>
    <xf numFmtId="0" fontId="7" fillId="2" borderId="0" xfId="0" applyFont="1" applyFill="1" applyAlignment="1">
      <alignment horizontal="left" vertical="top" wrapText="1"/>
    </xf>
    <xf numFmtId="0" fontId="15" fillId="4" borderId="0" xfId="0" applyFont="1" applyFill="1" applyAlignment="1">
      <alignment horizontal="center"/>
    </xf>
    <xf numFmtId="0" fontId="26" fillId="4" borderId="0" xfId="0" applyFont="1" applyFill="1" applyAlignment="1">
      <alignment horizontal="center" vertical="center" wrapText="1"/>
    </xf>
    <xf numFmtId="0" fontId="7" fillId="4" borderId="0" xfId="0" applyFont="1" applyFill="1" applyAlignment="1">
      <alignment horizontal="center"/>
    </xf>
    <xf numFmtId="0" fontId="27" fillId="4" borderId="0" xfId="0" applyFont="1" applyFill="1" applyAlignment="1">
      <alignment horizontal="center" vertical="center" wrapText="1"/>
    </xf>
    <xf numFmtId="0" fontId="30" fillId="4" borderId="0" xfId="0" applyFont="1" applyFill="1" applyAlignment="1">
      <alignment horizontal="left"/>
    </xf>
    <xf numFmtId="0" fontId="28" fillId="4" borderId="0" xfId="0" applyFont="1" applyFill="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51" fillId="4" borderId="0" xfId="0" applyFont="1" applyFill="1" applyAlignment="1" applyProtection="1">
      <alignment horizontal="center" vertical="center" wrapText="1"/>
      <protection locked="0"/>
    </xf>
    <xf numFmtId="0" fontId="23" fillId="7" borderId="0" xfId="0" applyFont="1" applyFill="1" applyAlignment="1" applyProtection="1">
      <alignment horizontal="left" vertical="top" wrapText="1"/>
      <protection locked="0"/>
    </xf>
    <xf numFmtId="0" fontId="51" fillId="4" borderId="0" xfId="0" applyFont="1" applyFill="1" applyAlignment="1" applyProtection="1">
      <alignment horizontal="left" vertical="center" wrapText="1"/>
      <protection locked="0"/>
    </xf>
    <xf numFmtId="0" fontId="0" fillId="6" borderId="9" xfId="0" applyFill="1" applyBorder="1" applyAlignment="1" applyProtection="1">
      <alignment horizontal="left" wrapText="1"/>
      <protection locked="0"/>
    </xf>
    <xf numFmtId="0" fontId="0" fillId="6" borderId="0" xfId="0" applyFill="1" applyAlignment="1" applyProtection="1">
      <alignment horizontal="left" wrapText="1"/>
      <protection locked="0"/>
    </xf>
    <xf numFmtId="0" fontId="0" fillId="2" borderId="11"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9"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12" fillId="4" borderId="0" xfId="0" applyFont="1" applyFill="1" applyAlignment="1" applyProtection="1">
      <alignment horizontal="right" vertical="center" wrapText="1"/>
      <protection locked="0"/>
    </xf>
    <xf numFmtId="0" fontId="47" fillId="4" borderId="0" xfId="0" applyFont="1" applyFill="1" applyAlignment="1" applyProtection="1">
      <alignment horizontal="left" vertical="center" wrapText="1"/>
      <protection locked="0"/>
    </xf>
    <xf numFmtId="49" fontId="34" fillId="4" borderId="14" xfId="0" applyNumberFormat="1" applyFont="1" applyFill="1" applyBorder="1" applyAlignment="1" applyProtection="1">
      <alignment horizontal="center" vertical="center"/>
      <protection locked="0"/>
    </xf>
    <xf numFmtId="0" fontId="34" fillId="4" borderId="15" xfId="0" applyFont="1" applyFill="1" applyBorder="1" applyAlignment="1" applyProtection="1">
      <alignment horizontal="center" vertical="center"/>
      <protection locked="0"/>
    </xf>
    <xf numFmtId="0" fontId="34" fillId="4" borderId="16" xfId="0" applyFont="1" applyFill="1" applyBorder="1" applyAlignment="1" applyProtection="1">
      <alignment horizontal="center" vertical="center"/>
      <protection locked="0"/>
    </xf>
    <xf numFmtId="0" fontId="12" fillId="4" borderId="0" xfId="0" applyFont="1" applyFill="1" applyAlignment="1" applyProtection="1">
      <alignment horizontal="right" vertical="top" wrapText="1"/>
      <protection locked="0"/>
    </xf>
    <xf numFmtId="0" fontId="34" fillId="4" borderId="0" xfId="0" applyFont="1" applyFill="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49" fontId="34" fillId="2" borderId="0" xfId="0" applyNumberFormat="1" applyFont="1" applyFill="1" applyAlignment="1" applyProtection="1">
      <alignment horizontal="center" vertical="center" wrapText="1"/>
      <protection locked="0"/>
    </xf>
    <xf numFmtId="49" fontId="34" fillId="2" borderId="0" xfId="0" applyNumberFormat="1" applyFont="1" applyFill="1" applyAlignment="1" applyProtection="1">
      <alignment horizontal="center" vertical="center"/>
      <protection locked="0"/>
    </xf>
    <xf numFmtId="0" fontId="34" fillId="2" borderId="0" xfId="0" applyFont="1" applyFill="1" applyAlignment="1" applyProtection="1">
      <alignment horizontal="center" vertical="center"/>
      <protection locked="0"/>
    </xf>
    <xf numFmtId="0" fontId="53" fillId="4" borderId="0" xfId="0" applyFont="1" applyFill="1" applyAlignment="1" applyProtection="1">
      <alignment horizontal="left" vertical="center" wrapText="1"/>
      <protection locked="0"/>
    </xf>
    <xf numFmtId="0" fontId="47" fillId="2" borderId="0" xfId="0" applyFont="1" applyFill="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34" fillId="4" borderId="0" xfId="0" applyFont="1" applyFill="1" applyAlignment="1" applyProtection="1">
      <alignment horizontal="center" vertical="center"/>
      <protection locked="0"/>
    </xf>
    <xf numFmtId="49" fontId="34" fillId="12" borderId="0" xfId="0" applyNumberFormat="1" applyFont="1" applyFill="1" applyAlignment="1">
      <alignment horizontal="center" vertical="center"/>
    </xf>
    <xf numFmtId="0" fontId="34" fillId="12" borderId="0" xfId="0" applyFont="1" applyFill="1" applyAlignment="1">
      <alignment horizontal="center" vertical="center"/>
    </xf>
    <xf numFmtId="0" fontId="5" fillId="7" borderId="6" xfId="0" applyFont="1" applyFill="1" applyBorder="1" applyAlignment="1" applyProtection="1">
      <alignment horizontal="left"/>
      <protection locked="0"/>
    </xf>
    <xf numFmtId="0" fontId="5" fillId="7" borderId="7" xfId="0" applyFont="1" applyFill="1" applyBorder="1" applyAlignment="1" applyProtection="1">
      <alignment horizontal="left"/>
      <protection locked="0"/>
    </xf>
    <xf numFmtId="0" fontId="15" fillId="2" borderId="0" xfId="0" applyFont="1" applyFill="1" applyAlignment="1" applyProtection="1">
      <alignment horizontal="center" vertical="center" wrapText="1"/>
      <protection locked="0"/>
    </xf>
    <xf numFmtId="3" fontId="33" fillId="0" borderId="0" xfId="0" applyNumberFormat="1" applyFont="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1" fillId="4" borderId="0" xfId="0" applyFont="1" applyFill="1" applyAlignment="1" applyProtection="1">
      <alignment horizontal="left" vertical="center" wrapText="1"/>
      <protection locked="0"/>
    </xf>
    <xf numFmtId="0" fontId="0" fillId="2" borderId="0" xfId="0" applyFill="1" applyAlignment="1" applyProtection="1">
      <alignment horizontal="center"/>
      <protection locked="0"/>
    </xf>
    <xf numFmtId="0" fontId="48" fillId="4" borderId="0" xfId="0" applyFont="1" applyFill="1" applyAlignment="1" applyProtection="1">
      <alignment horizontal="left" vertical="center" wrapText="1"/>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8" fillId="4" borderId="0" xfId="0" applyFont="1" applyFill="1" applyAlignment="1" applyProtection="1">
      <alignment horizontal="left" vertical="top" wrapText="1"/>
      <protection locked="0"/>
    </xf>
    <xf numFmtId="0" fontId="19" fillId="2" borderId="0" xfId="0" applyFont="1" applyFill="1" applyAlignment="1" applyProtection="1">
      <alignment horizontal="center"/>
      <protection locked="0"/>
    </xf>
    <xf numFmtId="0" fontId="18" fillId="4" borderId="0" xfId="0" quotePrefix="1" applyFont="1" applyFill="1" applyAlignment="1" applyProtection="1">
      <alignment horizontal="left" vertical="center" wrapText="1"/>
      <protection locked="0"/>
    </xf>
    <xf numFmtId="0" fontId="18" fillId="4" borderId="0" xfId="0" applyFont="1" applyFill="1" applyAlignment="1" applyProtection="1">
      <alignment horizontal="left" vertical="center" wrapText="1"/>
      <protection locked="0"/>
    </xf>
    <xf numFmtId="0" fontId="25" fillId="7" borderId="0" xfId="0" applyFont="1" applyFill="1" applyAlignment="1" applyProtection="1">
      <alignment horizontal="left" vertical="top" wrapText="1"/>
      <protection locked="0"/>
    </xf>
    <xf numFmtId="0" fontId="29" fillId="7" borderId="0" xfId="0" applyFont="1" applyFill="1" applyAlignment="1" applyProtection="1">
      <alignment horizontal="left" wrapText="1"/>
      <protection locked="0"/>
    </xf>
    <xf numFmtId="0" fontId="19" fillId="0" borderId="0" xfId="0" applyFont="1" applyAlignment="1" applyProtection="1">
      <alignment horizontal="center"/>
      <protection locked="0"/>
    </xf>
    <xf numFmtId="0" fontId="54" fillId="0" borderId="0" xfId="0" applyFont="1" applyAlignment="1" applyProtection="1">
      <alignment horizontal="center" vertical="center" wrapText="1"/>
      <protection locked="0"/>
    </xf>
    <xf numFmtId="0" fontId="18" fillId="2" borderId="18" xfId="0" applyFont="1" applyFill="1" applyBorder="1" applyAlignment="1" applyProtection="1">
      <alignment horizontal="center" vertical="center"/>
      <protection locked="0"/>
    </xf>
    <xf numFmtId="0" fontId="18" fillId="2" borderId="19" xfId="0" applyFont="1" applyFill="1" applyBorder="1" applyAlignment="1" applyProtection="1">
      <alignment horizontal="center" vertical="center"/>
      <protection locked="0"/>
    </xf>
    <xf numFmtId="0" fontId="18" fillId="2" borderId="20" xfId="0" applyFont="1" applyFill="1" applyBorder="1" applyAlignment="1" applyProtection="1">
      <alignment horizontal="center" vertical="center"/>
      <protection locked="0"/>
    </xf>
    <xf numFmtId="0" fontId="18" fillId="11" borderId="0" xfId="0" applyFont="1" applyFill="1" applyAlignment="1" applyProtection="1">
      <alignment horizontal="left" vertical="center" wrapText="1"/>
      <protection locked="0"/>
    </xf>
    <xf numFmtId="0" fontId="18" fillId="11" borderId="0" xfId="0" applyFont="1" applyFill="1" applyAlignment="1" applyProtection="1">
      <alignment horizontal="left" wrapText="1"/>
      <protection locked="0"/>
    </xf>
    <xf numFmtId="0" fontId="18" fillId="2" borderId="0" xfId="0" applyFont="1" applyFill="1" applyAlignment="1" applyProtection="1">
      <alignment horizontal="left"/>
      <protection locked="0"/>
    </xf>
    <xf numFmtId="0" fontId="18" fillId="2" borderId="0" xfId="0" applyFont="1" applyFill="1" applyAlignment="1" applyProtection="1">
      <alignment horizontal="left" vertical="center" wrapText="1"/>
      <protection locked="0"/>
    </xf>
    <xf numFmtId="3" fontId="19" fillId="0" borderId="0" xfId="0" applyNumberFormat="1" applyFont="1" applyAlignment="1" applyProtection="1">
      <alignment horizontal="right"/>
      <protection locked="0"/>
    </xf>
    <xf numFmtId="3" fontId="19" fillId="0" borderId="0" xfId="1" applyNumberFormat="1" applyFont="1" applyAlignment="1" applyProtection="1">
      <alignment horizontal="right" vertical="center"/>
      <protection locked="0"/>
    </xf>
    <xf numFmtId="0" fontId="10" fillId="7" borderId="0" xfId="0" applyFont="1" applyFill="1" applyAlignment="1" applyProtection="1">
      <alignment horizontal="left" vertical="center" wrapText="1"/>
      <protection locked="0"/>
    </xf>
    <xf numFmtId="0" fontId="11" fillId="0" borderId="0" xfId="0" applyFont="1" applyAlignment="1" applyProtection="1">
      <alignment horizontal="center"/>
      <protection locked="0"/>
    </xf>
    <xf numFmtId="0" fontId="11" fillId="2" borderId="0" xfId="0" applyFont="1" applyFill="1" applyAlignment="1" applyProtection="1">
      <alignment horizontal="center"/>
      <protection locked="0"/>
    </xf>
    <xf numFmtId="0" fontId="10" fillId="7" borderId="0" xfId="0" applyFont="1" applyFill="1" applyAlignment="1" applyProtection="1">
      <alignment horizontal="center" vertical="center"/>
      <protection locked="0"/>
    </xf>
    <xf numFmtId="0" fontId="11" fillId="2" borderId="0" xfId="0" applyFont="1" applyFill="1" applyAlignment="1" applyProtection="1">
      <alignment horizontal="left"/>
      <protection locked="0"/>
    </xf>
    <xf numFmtId="15" fontId="11" fillId="4" borderId="0" xfId="0" applyNumberFormat="1" applyFont="1" applyFill="1" applyAlignment="1" applyProtection="1">
      <alignment horizontal="center" vertical="center" wrapText="1"/>
      <protection locked="0"/>
    </xf>
    <xf numFmtId="0" fontId="23" fillId="7" borderId="0" xfId="0" applyFont="1" applyFill="1" applyAlignment="1" applyProtection="1">
      <alignment horizontal="left" vertical="center" wrapText="1"/>
      <protection locked="0"/>
    </xf>
    <xf numFmtId="0" fontId="11" fillId="2" borderId="0" xfId="0" applyFont="1" applyFill="1" applyAlignment="1" applyProtection="1">
      <alignment horizontal="left" vertical="center" wrapText="1"/>
      <protection locked="0"/>
    </xf>
    <xf numFmtId="0" fontId="11" fillId="4" borderId="0" xfId="0" applyFont="1" applyFill="1" applyAlignment="1" applyProtection="1">
      <alignment horizontal="center" vertical="center" wrapText="1"/>
      <protection locked="0"/>
    </xf>
    <xf numFmtId="0" fontId="33" fillId="0" borderId="0" xfId="0" applyFont="1" applyAlignment="1" applyProtection="1">
      <alignment horizontal="left" vertical="center"/>
      <protection locked="0"/>
    </xf>
    <xf numFmtId="0" fontId="0" fillId="2" borderId="0" xfId="0" applyFill="1" applyAlignment="1">
      <alignment vertical="center"/>
    </xf>
    <xf numFmtId="0" fontId="11" fillId="2" borderId="0" xfId="0" applyFont="1" applyFill="1"/>
  </cellXfs>
  <cellStyles count="5">
    <cellStyle name="Comma" xfId="1" builtinId="3"/>
    <cellStyle name="Hyperlink" xfId="2" builtinId="8"/>
    <cellStyle name="Normal" xfId="0" builtinId="0"/>
    <cellStyle name="Normal 2" xfId="4" xr:uid="{49F586D7-A3EB-4FD7-B991-20B062684FCE}"/>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323850</xdr:colOff>
      <xdr:row>2</xdr:row>
      <xdr:rowOff>28575</xdr:rowOff>
    </xdr:from>
    <xdr:to>
      <xdr:col>10</xdr:col>
      <xdr:colOff>190500</xdr:colOff>
      <xdr:row>5</xdr:row>
      <xdr:rowOff>238125</xdr:rowOff>
    </xdr:to>
    <xdr:pic>
      <xdr:nvPicPr>
        <xdr:cNvPr id="5563" name="Picture 3" descr="Image 1">
          <a:extLst>
            <a:ext uri="{FF2B5EF4-FFF2-40B4-BE49-F238E27FC236}">
              <a16:creationId xmlns:a16="http://schemas.microsoft.com/office/drawing/2014/main" id="{2EBD913E-8283-37C4-FFCC-4B1A71D543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3725" y="381000"/>
          <a:ext cx="2819400" cy="781050"/>
        </a:xfrm>
        <a:prstGeom prst="rect">
          <a:avLst/>
        </a:prstGeom>
        <a:solidFill>
          <a:srgbClr val="7030A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33130</xdr:colOff>
      <xdr:row>30</xdr:row>
      <xdr:rowOff>198782</xdr:rowOff>
    </xdr:from>
    <xdr:to>
      <xdr:col>7</xdr:col>
      <xdr:colOff>24847</xdr:colOff>
      <xdr:row>30</xdr:row>
      <xdr:rowOff>207065</xdr:rowOff>
    </xdr:to>
    <xdr:cxnSp macro="">
      <xdr:nvCxnSpPr>
        <xdr:cNvPr id="3" name="Straight Arrow Connector 2">
          <a:extLst>
            <a:ext uri="{FF2B5EF4-FFF2-40B4-BE49-F238E27FC236}">
              <a16:creationId xmlns:a16="http://schemas.microsoft.com/office/drawing/2014/main" id="{B3FB00C5-20D9-8DE2-D189-A37380922291}"/>
            </a:ext>
          </a:extLst>
        </xdr:cNvPr>
        <xdr:cNvCxnSpPr/>
      </xdr:nvCxnSpPr>
      <xdr:spPr>
        <a:xfrm flipV="1">
          <a:off x="4315239" y="6915978"/>
          <a:ext cx="1813891"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30</xdr:row>
      <xdr:rowOff>190500</xdr:rowOff>
    </xdr:from>
    <xdr:to>
      <xdr:col>13</xdr:col>
      <xdr:colOff>24848</xdr:colOff>
      <xdr:row>30</xdr:row>
      <xdr:rowOff>207065</xdr:rowOff>
    </xdr:to>
    <xdr:cxnSp macro="">
      <xdr:nvCxnSpPr>
        <xdr:cNvPr id="5" name="Straight Arrow Connector 4">
          <a:extLst>
            <a:ext uri="{FF2B5EF4-FFF2-40B4-BE49-F238E27FC236}">
              <a16:creationId xmlns:a16="http://schemas.microsoft.com/office/drawing/2014/main" id="{4F7E5C5B-2088-DFD6-E7A3-BF2760106A1F}"/>
            </a:ext>
          </a:extLst>
        </xdr:cNvPr>
        <xdr:cNvCxnSpPr/>
      </xdr:nvCxnSpPr>
      <xdr:spPr>
        <a:xfrm flipV="1">
          <a:off x="7802217" y="6907696"/>
          <a:ext cx="2319131"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44</xdr:row>
      <xdr:rowOff>198782</xdr:rowOff>
    </xdr:from>
    <xdr:to>
      <xdr:col>7</xdr:col>
      <xdr:colOff>24847</xdr:colOff>
      <xdr:row>44</xdr:row>
      <xdr:rowOff>207065</xdr:rowOff>
    </xdr:to>
    <xdr:cxnSp macro="">
      <xdr:nvCxnSpPr>
        <xdr:cNvPr id="8" name="Straight Arrow Connector 7">
          <a:extLst>
            <a:ext uri="{FF2B5EF4-FFF2-40B4-BE49-F238E27FC236}">
              <a16:creationId xmlns:a16="http://schemas.microsoft.com/office/drawing/2014/main" id="{F29FFB17-E19E-4B99-ABE1-47492D27CEA3}"/>
            </a:ext>
          </a:extLst>
        </xdr:cNvPr>
        <xdr:cNvCxnSpPr/>
      </xdr:nvCxnSpPr>
      <xdr:spPr>
        <a:xfrm flipV="1">
          <a:off x="4315239" y="6915978"/>
          <a:ext cx="1813891"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44</xdr:row>
      <xdr:rowOff>190500</xdr:rowOff>
    </xdr:from>
    <xdr:to>
      <xdr:col>13</xdr:col>
      <xdr:colOff>24848</xdr:colOff>
      <xdr:row>44</xdr:row>
      <xdr:rowOff>207065</xdr:rowOff>
    </xdr:to>
    <xdr:cxnSp macro="">
      <xdr:nvCxnSpPr>
        <xdr:cNvPr id="9" name="Straight Arrow Connector 8">
          <a:extLst>
            <a:ext uri="{FF2B5EF4-FFF2-40B4-BE49-F238E27FC236}">
              <a16:creationId xmlns:a16="http://schemas.microsoft.com/office/drawing/2014/main" id="{03270B3A-B96C-44AD-8A60-9422C8A6EEFD}"/>
            </a:ext>
          </a:extLst>
        </xdr:cNvPr>
        <xdr:cNvCxnSpPr/>
      </xdr:nvCxnSpPr>
      <xdr:spPr>
        <a:xfrm flipV="1">
          <a:off x="7802217" y="6907696"/>
          <a:ext cx="2319131"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58</xdr:row>
      <xdr:rowOff>198782</xdr:rowOff>
    </xdr:from>
    <xdr:to>
      <xdr:col>7</xdr:col>
      <xdr:colOff>24847</xdr:colOff>
      <xdr:row>58</xdr:row>
      <xdr:rowOff>207065</xdr:rowOff>
    </xdr:to>
    <xdr:cxnSp macro="">
      <xdr:nvCxnSpPr>
        <xdr:cNvPr id="10" name="Straight Arrow Connector 9">
          <a:extLst>
            <a:ext uri="{FF2B5EF4-FFF2-40B4-BE49-F238E27FC236}">
              <a16:creationId xmlns:a16="http://schemas.microsoft.com/office/drawing/2014/main" id="{D2B7FE61-C017-416F-AE9A-E1C8CA0CB39D}"/>
            </a:ext>
          </a:extLst>
        </xdr:cNvPr>
        <xdr:cNvCxnSpPr/>
      </xdr:nvCxnSpPr>
      <xdr:spPr>
        <a:xfrm flipV="1">
          <a:off x="4315239" y="6915978"/>
          <a:ext cx="1813891"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58</xdr:row>
      <xdr:rowOff>190500</xdr:rowOff>
    </xdr:from>
    <xdr:to>
      <xdr:col>13</xdr:col>
      <xdr:colOff>24848</xdr:colOff>
      <xdr:row>58</xdr:row>
      <xdr:rowOff>207065</xdr:rowOff>
    </xdr:to>
    <xdr:cxnSp macro="">
      <xdr:nvCxnSpPr>
        <xdr:cNvPr id="11" name="Straight Arrow Connector 10">
          <a:extLst>
            <a:ext uri="{FF2B5EF4-FFF2-40B4-BE49-F238E27FC236}">
              <a16:creationId xmlns:a16="http://schemas.microsoft.com/office/drawing/2014/main" id="{A371A39E-2B02-4208-A67C-D451EE379DE7}"/>
            </a:ext>
          </a:extLst>
        </xdr:cNvPr>
        <xdr:cNvCxnSpPr/>
      </xdr:nvCxnSpPr>
      <xdr:spPr>
        <a:xfrm flipV="1">
          <a:off x="7802217" y="6907696"/>
          <a:ext cx="2319131"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72</xdr:row>
      <xdr:rowOff>198782</xdr:rowOff>
    </xdr:from>
    <xdr:to>
      <xdr:col>7</xdr:col>
      <xdr:colOff>24847</xdr:colOff>
      <xdr:row>72</xdr:row>
      <xdr:rowOff>207065</xdr:rowOff>
    </xdr:to>
    <xdr:cxnSp macro="">
      <xdr:nvCxnSpPr>
        <xdr:cNvPr id="12" name="Straight Arrow Connector 11">
          <a:extLst>
            <a:ext uri="{FF2B5EF4-FFF2-40B4-BE49-F238E27FC236}">
              <a16:creationId xmlns:a16="http://schemas.microsoft.com/office/drawing/2014/main" id="{A656BF56-088A-4F09-9E40-078706B303B8}"/>
            </a:ext>
          </a:extLst>
        </xdr:cNvPr>
        <xdr:cNvCxnSpPr/>
      </xdr:nvCxnSpPr>
      <xdr:spPr>
        <a:xfrm flipV="1">
          <a:off x="4315239" y="6915978"/>
          <a:ext cx="1813891"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72</xdr:row>
      <xdr:rowOff>190500</xdr:rowOff>
    </xdr:from>
    <xdr:to>
      <xdr:col>13</xdr:col>
      <xdr:colOff>24848</xdr:colOff>
      <xdr:row>72</xdr:row>
      <xdr:rowOff>207065</xdr:rowOff>
    </xdr:to>
    <xdr:cxnSp macro="">
      <xdr:nvCxnSpPr>
        <xdr:cNvPr id="13" name="Straight Arrow Connector 12">
          <a:extLst>
            <a:ext uri="{FF2B5EF4-FFF2-40B4-BE49-F238E27FC236}">
              <a16:creationId xmlns:a16="http://schemas.microsoft.com/office/drawing/2014/main" id="{083F1B06-ED92-4F47-BC8B-4F8911B62DB4}"/>
            </a:ext>
          </a:extLst>
        </xdr:cNvPr>
        <xdr:cNvCxnSpPr/>
      </xdr:nvCxnSpPr>
      <xdr:spPr>
        <a:xfrm flipV="1">
          <a:off x="7802217" y="6907696"/>
          <a:ext cx="2319131"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1499153</xdr:colOff>
      <xdr:row>14</xdr:row>
      <xdr:rowOff>182217</xdr:rowOff>
    </xdr:from>
    <xdr:to>
      <xdr:col>2</xdr:col>
      <xdr:colOff>1805609</xdr:colOff>
      <xdr:row>14</xdr:row>
      <xdr:rowOff>182217</xdr:rowOff>
    </xdr:to>
    <xdr:cxnSp macro="">
      <xdr:nvCxnSpPr>
        <xdr:cNvPr id="15" name="Straight Arrow Connector 14">
          <a:extLst>
            <a:ext uri="{FF2B5EF4-FFF2-40B4-BE49-F238E27FC236}">
              <a16:creationId xmlns:a16="http://schemas.microsoft.com/office/drawing/2014/main" id="{A68C86A9-187F-CE4A-9A80-817434F93E4C}"/>
            </a:ext>
          </a:extLst>
        </xdr:cNvPr>
        <xdr:cNvCxnSpPr/>
      </xdr:nvCxnSpPr>
      <xdr:spPr>
        <a:xfrm>
          <a:off x="2145196" y="3511826"/>
          <a:ext cx="306456" cy="0"/>
        </a:xfrm>
        <a:prstGeom prst="straightConnector1">
          <a:avLst/>
        </a:prstGeom>
        <a:ln>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1499153</xdr:colOff>
      <xdr:row>16</xdr:row>
      <xdr:rowOff>134592</xdr:rowOff>
    </xdr:from>
    <xdr:to>
      <xdr:col>2</xdr:col>
      <xdr:colOff>1822174</xdr:colOff>
      <xdr:row>16</xdr:row>
      <xdr:rowOff>142875</xdr:rowOff>
    </xdr:to>
    <xdr:cxnSp macro="">
      <xdr:nvCxnSpPr>
        <xdr:cNvPr id="17" name="Straight Arrow Connector 16">
          <a:extLst>
            <a:ext uri="{FF2B5EF4-FFF2-40B4-BE49-F238E27FC236}">
              <a16:creationId xmlns:a16="http://schemas.microsoft.com/office/drawing/2014/main" id="{D3BB3EDC-626D-028B-0793-CDFF4749EBBA}"/>
            </a:ext>
          </a:extLst>
        </xdr:cNvPr>
        <xdr:cNvCxnSpPr/>
      </xdr:nvCxnSpPr>
      <xdr:spPr>
        <a:xfrm>
          <a:off x="2146853" y="3839817"/>
          <a:ext cx="323021" cy="8283"/>
        </a:xfrm>
        <a:prstGeom prst="straightConnector1">
          <a:avLst/>
        </a:prstGeom>
        <a:ln>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1510748</xdr:colOff>
      <xdr:row>18</xdr:row>
      <xdr:rowOff>185531</xdr:rowOff>
    </xdr:from>
    <xdr:to>
      <xdr:col>2</xdr:col>
      <xdr:colOff>1833769</xdr:colOff>
      <xdr:row>18</xdr:row>
      <xdr:rowOff>193814</xdr:rowOff>
    </xdr:to>
    <xdr:cxnSp macro="">
      <xdr:nvCxnSpPr>
        <xdr:cNvPr id="18" name="Straight Arrow Connector 17">
          <a:extLst>
            <a:ext uri="{FF2B5EF4-FFF2-40B4-BE49-F238E27FC236}">
              <a16:creationId xmlns:a16="http://schemas.microsoft.com/office/drawing/2014/main" id="{FF63EA8C-4E6A-476E-9492-D53C7F78B812}"/>
            </a:ext>
          </a:extLst>
        </xdr:cNvPr>
        <xdr:cNvCxnSpPr/>
      </xdr:nvCxnSpPr>
      <xdr:spPr>
        <a:xfrm>
          <a:off x="2156791" y="4326835"/>
          <a:ext cx="323021" cy="8283"/>
        </a:xfrm>
        <a:prstGeom prst="straightConnector1">
          <a:avLst/>
        </a:prstGeom>
        <a:ln>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1489213</xdr:colOff>
      <xdr:row>20</xdr:row>
      <xdr:rowOff>180561</xdr:rowOff>
    </xdr:from>
    <xdr:to>
      <xdr:col>2</xdr:col>
      <xdr:colOff>1812234</xdr:colOff>
      <xdr:row>20</xdr:row>
      <xdr:rowOff>188844</xdr:rowOff>
    </xdr:to>
    <xdr:cxnSp macro="">
      <xdr:nvCxnSpPr>
        <xdr:cNvPr id="19" name="Straight Arrow Connector 18">
          <a:extLst>
            <a:ext uri="{FF2B5EF4-FFF2-40B4-BE49-F238E27FC236}">
              <a16:creationId xmlns:a16="http://schemas.microsoft.com/office/drawing/2014/main" id="{88AF1E0D-117A-4026-91B5-FB38CDF54898}"/>
            </a:ext>
          </a:extLst>
        </xdr:cNvPr>
        <xdr:cNvCxnSpPr/>
      </xdr:nvCxnSpPr>
      <xdr:spPr>
        <a:xfrm>
          <a:off x="2135256" y="4727713"/>
          <a:ext cx="323021" cy="8283"/>
        </a:xfrm>
        <a:prstGeom prst="straightConnector1">
          <a:avLst/>
        </a:prstGeom>
        <a:ln>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86</xdr:row>
      <xdr:rowOff>198782</xdr:rowOff>
    </xdr:from>
    <xdr:to>
      <xdr:col>7</xdr:col>
      <xdr:colOff>24847</xdr:colOff>
      <xdr:row>86</xdr:row>
      <xdr:rowOff>207065</xdr:rowOff>
    </xdr:to>
    <xdr:cxnSp macro="">
      <xdr:nvCxnSpPr>
        <xdr:cNvPr id="2" name="Straight Arrow Connector 1">
          <a:extLst>
            <a:ext uri="{FF2B5EF4-FFF2-40B4-BE49-F238E27FC236}">
              <a16:creationId xmlns:a16="http://schemas.microsoft.com/office/drawing/2014/main" id="{F04B98A3-3832-48FC-9748-445831FF377C}"/>
            </a:ext>
          </a:extLst>
        </xdr:cNvPr>
        <xdr:cNvCxnSpPr/>
      </xdr:nvCxnSpPr>
      <xdr:spPr>
        <a:xfrm flipV="1">
          <a:off x="4319380" y="7075832"/>
          <a:ext cx="1810992"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86</xdr:row>
      <xdr:rowOff>190500</xdr:rowOff>
    </xdr:from>
    <xdr:to>
      <xdr:col>13</xdr:col>
      <xdr:colOff>24848</xdr:colOff>
      <xdr:row>86</xdr:row>
      <xdr:rowOff>207065</xdr:rowOff>
    </xdr:to>
    <xdr:cxnSp macro="">
      <xdr:nvCxnSpPr>
        <xdr:cNvPr id="4" name="Straight Arrow Connector 3">
          <a:extLst>
            <a:ext uri="{FF2B5EF4-FFF2-40B4-BE49-F238E27FC236}">
              <a16:creationId xmlns:a16="http://schemas.microsoft.com/office/drawing/2014/main" id="{BA0D2CBD-CC85-4987-9B85-CA23D9625425}"/>
            </a:ext>
          </a:extLst>
        </xdr:cNvPr>
        <xdr:cNvCxnSpPr/>
      </xdr:nvCxnSpPr>
      <xdr:spPr>
        <a:xfrm flipV="1">
          <a:off x="7798490" y="7067550"/>
          <a:ext cx="2313333"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134</xdr:row>
      <xdr:rowOff>198782</xdr:rowOff>
    </xdr:from>
    <xdr:to>
      <xdr:col>7</xdr:col>
      <xdr:colOff>24847</xdr:colOff>
      <xdr:row>134</xdr:row>
      <xdr:rowOff>207065</xdr:rowOff>
    </xdr:to>
    <xdr:cxnSp macro="">
      <xdr:nvCxnSpPr>
        <xdr:cNvPr id="30" name="Straight Arrow Connector 29">
          <a:extLst>
            <a:ext uri="{FF2B5EF4-FFF2-40B4-BE49-F238E27FC236}">
              <a16:creationId xmlns:a16="http://schemas.microsoft.com/office/drawing/2014/main" id="{D5BB2D7C-F16A-486F-A54A-6E917FA97666}"/>
            </a:ext>
          </a:extLst>
        </xdr:cNvPr>
        <xdr:cNvCxnSpPr/>
      </xdr:nvCxnSpPr>
      <xdr:spPr>
        <a:xfrm flipV="1">
          <a:off x="4319380" y="7075832"/>
          <a:ext cx="2001492"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134</xdr:row>
      <xdr:rowOff>190500</xdr:rowOff>
    </xdr:from>
    <xdr:to>
      <xdr:col>13</xdr:col>
      <xdr:colOff>24848</xdr:colOff>
      <xdr:row>134</xdr:row>
      <xdr:rowOff>207065</xdr:rowOff>
    </xdr:to>
    <xdr:cxnSp macro="">
      <xdr:nvCxnSpPr>
        <xdr:cNvPr id="31" name="Straight Arrow Connector 30">
          <a:extLst>
            <a:ext uri="{FF2B5EF4-FFF2-40B4-BE49-F238E27FC236}">
              <a16:creationId xmlns:a16="http://schemas.microsoft.com/office/drawing/2014/main" id="{5175FAC5-06DF-4840-AA29-E93A9665664B}"/>
            </a:ext>
          </a:extLst>
        </xdr:cNvPr>
        <xdr:cNvCxnSpPr/>
      </xdr:nvCxnSpPr>
      <xdr:spPr>
        <a:xfrm flipV="1">
          <a:off x="7988990" y="7067550"/>
          <a:ext cx="2313333"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148</xdr:row>
      <xdr:rowOff>198782</xdr:rowOff>
    </xdr:from>
    <xdr:to>
      <xdr:col>7</xdr:col>
      <xdr:colOff>24847</xdr:colOff>
      <xdr:row>148</xdr:row>
      <xdr:rowOff>207065</xdr:rowOff>
    </xdr:to>
    <xdr:cxnSp macro="">
      <xdr:nvCxnSpPr>
        <xdr:cNvPr id="32" name="Straight Arrow Connector 31">
          <a:extLst>
            <a:ext uri="{FF2B5EF4-FFF2-40B4-BE49-F238E27FC236}">
              <a16:creationId xmlns:a16="http://schemas.microsoft.com/office/drawing/2014/main" id="{411114FD-F6B5-4B4E-9718-91040981D1A4}"/>
            </a:ext>
          </a:extLst>
        </xdr:cNvPr>
        <xdr:cNvCxnSpPr/>
      </xdr:nvCxnSpPr>
      <xdr:spPr>
        <a:xfrm flipV="1">
          <a:off x="4319380" y="10561982"/>
          <a:ext cx="2001492"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148</xdr:row>
      <xdr:rowOff>190500</xdr:rowOff>
    </xdr:from>
    <xdr:to>
      <xdr:col>13</xdr:col>
      <xdr:colOff>24848</xdr:colOff>
      <xdr:row>148</xdr:row>
      <xdr:rowOff>207065</xdr:rowOff>
    </xdr:to>
    <xdr:cxnSp macro="">
      <xdr:nvCxnSpPr>
        <xdr:cNvPr id="33" name="Straight Arrow Connector 32">
          <a:extLst>
            <a:ext uri="{FF2B5EF4-FFF2-40B4-BE49-F238E27FC236}">
              <a16:creationId xmlns:a16="http://schemas.microsoft.com/office/drawing/2014/main" id="{6D176DDF-7E48-4E74-8664-2066F660A757}"/>
            </a:ext>
          </a:extLst>
        </xdr:cNvPr>
        <xdr:cNvCxnSpPr/>
      </xdr:nvCxnSpPr>
      <xdr:spPr>
        <a:xfrm flipV="1">
          <a:off x="7988990" y="10553700"/>
          <a:ext cx="2313333"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162</xdr:row>
      <xdr:rowOff>198782</xdr:rowOff>
    </xdr:from>
    <xdr:to>
      <xdr:col>7</xdr:col>
      <xdr:colOff>24847</xdr:colOff>
      <xdr:row>162</xdr:row>
      <xdr:rowOff>207065</xdr:rowOff>
    </xdr:to>
    <xdr:cxnSp macro="">
      <xdr:nvCxnSpPr>
        <xdr:cNvPr id="34" name="Straight Arrow Connector 33">
          <a:extLst>
            <a:ext uri="{FF2B5EF4-FFF2-40B4-BE49-F238E27FC236}">
              <a16:creationId xmlns:a16="http://schemas.microsoft.com/office/drawing/2014/main" id="{24C67067-B476-4C5D-92CD-4ABBBE8B6447}"/>
            </a:ext>
          </a:extLst>
        </xdr:cNvPr>
        <xdr:cNvCxnSpPr/>
      </xdr:nvCxnSpPr>
      <xdr:spPr>
        <a:xfrm flipV="1">
          <a:off x="4319380" y="14162432"/>
          <a:ext cx="2001492"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162</xdr:row>
      <xdr:rowOff>190500</xdr:rowOff>
    </xdr:from>
    <xdr:to>
      <xdr:col>13</xdr:col>
      <xdr:colOff>24848</xdr:colOff>
      <xdr:row>162</xdr:row>
      <xdr:rowOff>207065</xdr:rowOff>
    </xdr:to>
    <xdr:cxnSp macro="">
      <xdr:nvCxnSpPr>
        <xdr:cNvPr id="35" name="Straight Arrow Connector 34">
          <a:extLst>
            <a:ext uri="{FF2B5EF4-FFF2-40B4-BE49-F238E27FC236}">
              <a16:creationId xmlns:a16="http://schemas.microsoft.com/office/drawing/2014/main" id="{C39B5CDC-8F2B-4A58-8386-5C84C4739CC9}"/>
            </a:ext>
          </a:extLst>
        </xdr:cNvPr>
        <xdr:cNvCxnSpPr/>
      </xdr:nvCxnSpPr>
      <xdr:spPr>
        <a:xfrm flipV="1">
          <a:off x="7988990" y="14154150"/>
          <a:ext cx="2313333"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176</xdr:row>
      <xdr:rowOff>198782</xdr:rowOff>
    </xdr:from>
    <xdr:to>
      <xdr:col>7</xdr:col>
      <xdr:colOff>24847</xdr:colOff>
      <xdr:row>176</xdr:row>
      <xdr:rowOff>207065</xdr:rowOff>
    </xdr:to>
    <xdr:cxnSp macro="">
      <xdr:nvCxnSpPr>
        <xdr:cNvPr id="36" name="Straight Arrow Connector 35">
          <a:extLst>
            <a:ext uri="{FF2B5EF4-FFF2-40B4-BE49-F238E27FC236}">
              <a16:creationId xmlns:a16="http://schemas.microsoft.com/office/drawing/2014/main" id="{5BF59082-839E-45FD-A767-30E476C20E80}"/>
            </a:ext>
          </a:extLst>
        </xdr:cNvPr>
        <xdr:cNvCxnSpPr/>
      </xdr:nvCxnSpPr>
      <xdr:spPr>
        <a:xfrm flipV="1">
          <a:off x="4319380" y="17639057"/>
          <a:ext cx="2001492"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176</xdr:row>
      <xdr:rowOff>190500</xdr:rowOff>
    </xdr:from>
    <xdr:to>
      <xdr:col>13</xdr:col>
      <xdr:colOff>24848</xdr:colOff>
      <xdr:row>176</xdr:row>
      <xdr:rowOff>207065</xdr:rowOff>
    </xdr:to>
    <xdr:cxnSp macro="">
      <xdr:nvCxnSpPr>
        <xdr:cNvPr id="37" name="Straight Arrow Connector 36">
          <a:extLst>
            <a:ext uri="{FF2B5EF4-FFF2-40B4-BE49-F238E27FC236}">
              <a16:creationId xmlns:a16="http://schemas.microsoft.com/office/drawing/2014/main" id="{93693881-9078-423A-AC47-BA26BE411893}"/>
            </a:ext>
          </a:extLst>
        </xdr:cNvPr>
        <xdr:cNvCxnSpPr/>
      </xdr:nvCxnSpPr>
      <xdr:spPr>
        <a:xfrm flipV="1">
          <a:off x="7988990" y="17630775"/>
          <a:ext cx="2313333"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1499153</xdr:colOff>
      <xdr:row>118</xdr:row>
      <xdr:rowOff>182217</xdr:rowOff>
    </xdr:from>
    <xdr:to>
      <xdr:col>2</xdr:col>
      <xdr:colOff>1805609</xdr:colOff>
      <xdr:row>118</xdr:row>
      <xdr:rowOff>182217</xdr:rowOff>
    </xdr:to>
    <xdr:cxnSp macro="">
      <xdr:nvCxnSpPr>
        <xdr:cNvPr id="38" name="Straight Arrow Connector 37">
          <a:extLst>
            <a:ext uri="{FF2B5EF4-FFF2-40B4-BE49-F238E27FC236}">
              <a16:creationId xmlns:a16="http://schemas.microsoft.com/office/drawing/2014/main" id="{6D3EAC60-A527-4381-BE4E-35A179C1B46A}"/>
            </a:ext>
          </a:extLst>
        </xdr:cNvPr>
        <xdr:cNvCxnSpPr/>
      </xdr:nvCxnSpPr>
      <xdr:spPr>
        <a:xfrm>
          <a:off x="2146853" y="3487392"/>
          <a:ext cx="306456" cy="0"/>
        </a:xfrm>
        <a:prstGeom prst="straightConnector1">
          <a:avLst/>
        </a:prstGeom>
        <a:ln>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1499153</xdr:colOff>
      <xdr:row>120</xdr:row>
      <xdr:rowOff>134592</xdr:rowOff>
    </xdr:from>
    <xdr:to>
      <xdr:col>2</xdr:col>
      <xdr:colOff>1822174</xdr:colOff>
      <xdr:row>120</xdr:row>
      <xdr:rowOff>142875</xdr:rowOff>
    </xdr:to>
    <xdr:cxnSp macro="">
      <xdr:nvCxnSpPr>
        <xdr:cNvPr id="39" name="Straight Arrow Connector 38">
          <a:extLst>
            <a:ext uri="{FF2B5EF4-FFF2-40B4-BE49-F238E27FC236}">
              <a16:creationId xmlns:a16="http://schemas.microsoft.com/office/drawing/2014/main" id="{66987CCF-FC3F-43D6-B7B2-52803D48BF46}"/>
            </a:ext>
          </a:extLst>
        </xdr:cNvPr>
        <xdr:cNvCxnSpPr/>
      </xdr:nvCxnSpPr>
      <xdr:spPr>
        <a:xfrm>
          <a:off x="2146853" y="3839817"/>
          <a:ext cx="323021" cy="8283"/>
        </a:xfrm>
        <a:prstGeom prst="straightConnector1">
          <a:avLst/>
        </a:prstGeom>
        <a:ln>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1510748</xdr:colOff>
      <xdr:row>122</xdr:row>
      <xdr:rowOff>185531</xdr:rowOff>
    </xdr:from>
    <xdr:to>
      <xdr:col>2</xdr:col>
      <xdr:colOff>1833769</xdr:colOff>
      <xdr:row>122</xdr:row>
      <xdr:rowOff>193814</xdr:rowOff>
    </xdr:to>
    <xdr:cxnSp macro="">
      <xdr:nvCxnSpPr>
        <xdr:cNvPr id="40" name="Straight Arrow Connector 39">
          <a:extLst>
            <a:ext uri="{FF2B5EF4-FFF2-40B4-BE49-F238E27FC236}">
              <a16:creationId xmlns:a16="http://schemas.microsoft.com/office/drawing/2014/main" id="{E5817E0A-9281-4D74-BED8-FB1359D0B9B0}"/>
            </a:ext>
          </a:extLst>
        </xdr:cNvPr>
        <xdr:cNvCxnSpPr/>
      </xdr:nvCxnSpPr>
      <xdr:spPr>
        <a:xfrm>
          <a:off x="2158448" y="4290806"/>
          <a:ext cx="323021" cy="8283"/>
        </a:xfrm>
        <a:prstGeom prst="straightConnector1">
          <a:avLst/>
        </a:prstGeom>
        <a:ln>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1489213</xdr:colOff>
      <xdr:row>124</xdr:row>
      <xdr:rowOff>180561</xdr:rowOff>
    </xdr:from>
    <xdr:to>
      <xdr:col>2</xdr:col>
      <xdr:colOff>1812234</xdr:colOff>
      <xdr:row>124</xdr:row>
      <xdr:rowOff>188844</xdr:rowOff>
    </xdr:to>
    <xdr:cxnSp macro="">
      <xdr:nvCxnSpPr>
        <xdr:cNvPr id="41" name="Straight Arrow Connector 40">
          <a:extLst>
            <a:ext uri="{FF2B5EF4-FFF2-40B4-BE49-F238E27FC236}">
              <a16:creationId xmlns:a16="http://schemas.microsoft.com/office/drawing/2014/main" id="{783F21F9-4135-4589-BA06-9842E0D69115}"/>
            </a:ext>
          </a:extLst>
        </xdr:cNvPr>
        <xdr:cNvCxnSpPr/>
      </xdr:nvCxnSpPr>
      <xdr:spPr>
        <a:xfrm>
          <a:off x="2136913" y="4685886"/>
          <a:ext cx="323021" cy="8283"/>
        </a:xfrm>
        <a:prstGeom prst="straightConnector1">
          <a:avLst/>
        </a:prstGeom>
        <a:ln>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190</xdr:row>
      <xdr:rowOff>198782</xdr:rowOff>
    </xdr:from>
    <xdr:to>
      <xdr:col>7</xdr:col>
      <xdr:colOff>24847</xdr:colOff>
      <xdr:row>190</xdr:row>
      <xdr:rowOff>207065</xdr:rowOff>
    </xdr:to>
    <xdr:cxnSp macro="">
      <xdr:nvCxnSpPr>
        <xdr:cNvPr id="42" name="Straight Arrow Connector 41">
          <a:extLst>
            <a:ext uri="{FF2B5EF4-FFF2-40B4-BE49-F238E27FC236}">
              <a16:creationId xmlns:a16="http://schemas.microsoft.com/office/drawing/2014/main" id="{886CE7D8-AC05-4E04-96F9-A54951C60BF5}"/>
            </a:ext>
          </a:extLst>
        </xdr:cNvPr>
        <xdr:cNvCxnSpPr/>
      </xdr:nvCxnSpPr>
      <xdr:spPr>
        <a:xfrm flipV="1">
          <a:off x="4319380" y="21239507"/>
          <a:ext cx="2001492"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16565</xdr:colOff>
      <xdr:row>190</xdr:row>
      <xdr:rowOff>190500</xdr:rowOff>
    </xdr:from>
    <xdr:to>
      <xdr:col>13</xdr:col>
      <xdr:colOff>24848</xdr:colOff>
      <xdr:row>190</xdr:row>
      <xdr:rowOff>207065</xdr:rowOff>
    </xdr:to>
    <xdr:cxnSp macro="">
      <xdr:nvCxnSpPr>
        <xdr:cNvPr id="43" name="Straight Arrow Connector 42">
          <a:extLst>
            <a:ext uri="{FF2B5EF4-FFF2-40B4-BE49-F238E27FC236}">
              <a16:creationId xmlns:a16="http://schemas.microsoft.com/office/drawing/2014/main" id="{0C3593F6-083D-4EDF-9B61-8EFB70D25EC7}"/>
            </a:ext>
          </a:extLst>
        </xdr:cNvPr>
        <xdr:cNvCxnSpPr/>
      </xdr:nvCxnSpPr>
      <xdr:spPr>
        <a:xfrm flipV="1">
          <a:off x="7988990" y="21231225"/>
          <a:ext cx="2313333"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1564821</xdr:colOff>
      <xdr:row>86</xdr:row>
      <xdr:rowOff>95250</xdr:rowOff>
    </xdr:from>
    <xdr:to>
      <xdr:col>10</xdr:col>
      <xdr:colOff>1047750</xdr:colOff>
      <xdr:row>88</xdr:row>
      <xdr:rowOff>68036</xdr:rowOff>
    </xdr:to>
    <xdr:cxnSp macro="">
      <xdr:nvCxnSpPr>
        <xdr:cNvPr id="3" name="Connector: Elbow 2">
          <a:extLst>
            <a:ext uri="{FF2B5EF4-FFF2-40B4-BE49-F238E27FC236}">
              <a16:creationId xmlns:a16="http://schemas.microsoft.com/office/drawing/2014/main" id="{86717315-8863-829C-7AC3-7C934D620F9A}"/>
            </a:ext>
          </a:extLst>
        </xdr:cNvPr>
        <xdr:cNvCxnSpPr/>
      </xdr:nvCxnSpPr>
      <xdr:spPr>
        <a:xfrm>
          <a:off x="4191000" y="20261036"/>
          <a:ext cx="2422071" cy="517071"/>
        </a:xfrm>
        <a:prstGeom prst="bentConnector3">
          <a:avLst>
            <a:gd name="adj1" fmla="val 50000"/>
          </a:avLst>
        </a:prstGeom>
        <a:ln>
          <a:solidFill>
            <a:schemeClr val="tx1"/>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9</xdr:col>
      <xdr:colOff>27214</xdr:colOff>
      <xdr:row>86</xdr:row>
      <xdr:rowOff>136071</xdr:rowOff>
    </xdr:from>
    <xdr:ext cx="288669" cy="342786"/>
    <xdr:sp macro="" textlink="">
      <xdr:nvSpPr>
        <xdr:cNvPr id="10" name="TextBox 9">
          <a:extLst>
            <a:ext uri="{FF2B5EF4-FFF2-40B4-BE49-F238E27FC236}">
              <a16:creationId xmlns:a16="http://schemas.microsoft.com/office/drawing/2014/main" id="{558E5297-88C2-974D-A09B-956292A5E056}"/>
            </a:ext>
          </a:extLst>
        </xdr:cNvPr>
        <xdr:cNvSpPr txBox="1"/>
      </xdr:nvSpPr>
      <xdr:spPr>
        <a:xfrm>
          <a:off x="5538107" y="20301857"/>
          <a:ext cx="288669" cy="34278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b="1"/>
            <a:t>2</a:t>
          </a:r>
        </a:p>
      </xdr:txBody>
    </xdr:sp>
    <xdr:clientData/>
  </xdr:oneCellAnchor>
  <xdr:twoCellAnchor>
    <xdr:from>
      <xdr:col>7</xdr:col>
      <xdr:colOff>2721</xdr:colOff>
      <xdr:row>83</xdr:row>
      <xdr:rowOff>138793</xdr:rowOff>
    </xdr:from>
    <xdr:to>
      <xdr:col>13</xdr:col>
      <xdr:colOff>27215</xdr:colOff>
      <xdr:row>88</xdr:row>
      <xdr:rowOff>190500</xdr:rowOff>
    </xdr:to>
    <xdr:cxnSp macro="">
      <xdr:nvCxnSpPr>
        <xdr:cNvPr id="11" name="Connector: Elbow 10">
          <a:extLst>
            <a:ext uri="{FF2B5EF4-FFF2-40B4-BE49-F238E27FC236}">
              <a16:creationId xmlns:a16="http://schemas.microsoft.com/office/drawing/2014/main" id="{401644A6-B0C5-499D-A0B4-48038AA83DA8}"/>
            </a:ext>
          </a:extLst>
        </xdr:cNvPr>
        <xdr:cNvCxnSpPr/>
      </xdr:nvCxnSpPr>
      <xdr:spPr>
        <a:xfrm>
          <a:off x="4207328" y="19488150"/>
          <a:ext cx="4133851" cy="1412421"/>
        </a:xfrm>
        <a:prstGeom prst="bentConnector3">
          <a:avLst>
            <a:gd name="adj1" fmla="val 122745"/>
          </a:avLst>
        </a:prstGeom>
        <a:ln>
          <a:solidFill>
            <a:schemeClr val="tx1"/>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14</xdr:col>
      <xdr:colOff>519792</xdr:colOff>
      <xdr:row>84</xdr:row>
      <xdr:rowOff>179614</xdr:rowOff>
    </xdr:from>
    <xdr:ext cx="288669" cy="342786"/>
    <xdr:sp macro="" textlink="">
      <xdr:nvSpPr>
        <xdr:cNvPr id="15" name="TextBox 14">
          <a:extLst>
            <a:ext uri="{FF2B5EF4-FFF2-40B4-BE49-F238E27FC236}">
              <a16:creationId xmlns:a16="http://schemas.microsoft.com/office/drawing/2014/main" id="{4EFCC956-54A4-4824-B5CE-16C211180F48}"/>
            </a:ext>
          </a:extLst>
        </xdr:cNvPr>
        <xdr:cNvSpPr txBox="1"/>
      </xdr:nvSpPr>
      <xdr:spPr>
        <a:xfrm>
          <a:off x="8888185" y="19801114"/>
          <a:ext cx="288669" cy="34278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b="1"/>
            <a:t>1</a:t>
          </a:r>
        </a:p>
      </xdr:txBody>
    </xdr:sp>
    <xdr:clientData/>
  </xdr:oneCellAnchor>
  <xdr:twoCellAnchor>
    <xdr:from>
      <xdr:col>8</xdr:col>
      <xdr:colOff>0</xdr:colOff>
      <xdr:row>89</xdr:row>
      <xdr:rowOff>68036</xdr:rowOff>
    </xdr:from>
    <xdr:to>
      <xdr:col>11</xdr:col>
      <xdr:colOff>0</xdr:colOff>
      <xdr:row>95</xdr:row>
      <xdr:rowOff>163286</xdr:rowOff>
    </xdr:to>
    <xdr:cxnSp macro="">
      <xdr:nvCxnSpPr>
        <xdr:cNvPr id="16" name="Connector: Elbow 15">
          <a:extLst>
            <a:ext uri="{FF2B5EF4-FFF2-40B4-BE49-F238E27FC236}">
              <a16:creationId xmlns:a16="http://schemas.microsoft.com/office/drawing/2014/main" id="{621A9B6A-5A70-4929-8C11-407E3A212F8E}"/>
            </a:ext>
          </a:extLst>
        </xdr:cNvPr>
        <xdr:cNvCxnSpPr/>
      </xdr:nvCxnSpPr>
      <xdr:spPr>
        <a:xfrm flipV="1">
          <a:off x="4259036" y="21050250"/>
          <a:ext cx="2367643" cy="1728107"/>
        </a:xfrm>
        <a:prstGeom prst="bentConnector3">
          <a:avLst>
            <a:gd name="adj1" fmla="val 50000"/>
          </a:avLst>
        </a:prstGeom>
        <a:ln>
          <a:solidFill>
            <a:schemeClr val="tx1"/>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9</xdr:col>
      <xdr:colOff>43543</xdr:colOff>
      <xdr:row>92</xdr:row>
      <xdr:rowOff>138792</xdr:rowOff>
    </xdr:from>
    <xdr:ext cx="283028" cy="342786"/>
    <xdr:sp macro="" textlink="">
      <xdr:nvSpPr>
        <xdr:cNvPr id="19" name="TextBox 18">
          <a:extLst>
            <a:ext uri="{FF2B5EF4-FFF2-40B4-BE49-F238E27FC236}">
              <a16:creationId xmlns:a16="http://schemas.microsoft.com/office/drawing/2014/main" id="{B916E2E2-D9B9-48D4-82A6-A077019C74E2}"/>
            </a:ext>
          </a:extLst>
        </xdr:cNvPr>
        <xdr:cNvSpPr txBox="1"/>
      </xdr:nvSpPr>
      <xdr:spPr>
        <a:xfrm>
          <a:off x="5554436" y="21937435"/>
          <a:ext cx="283028" cy="34278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3</a:t>
          </a:r>
        </a:p>
      </xdr:txBody>
    </xdr:sp>
    <xdr:clientData/>
  </xdr:oneCellAnchor>
  <xdr:twoCellAnchor>
    <xdr:from>
      <xdr:col>7</xdr:col>
      <xdr:colOff>29936</xdr:colOff>
      <xdr:row>90</xdr:row>
      <xdr:rowOff>27214</xdr:rowOff>
    </xdr:from>
    <xdr:to>
      <xdr:col>12</xdr:col>
      <xdr:colOff>476250</xdr:colOff>
      <xdr:row>98</xdr:row>
      <xdr:rowOff>152400</xdr:rowOff>
    </xdr:to>
    <xdr:cxnSp macro="">
      <xdr:nvCxnSpPr>
        <xdr:cNvPr id="20" name="Connector: Elbow 19">
          <a:extLst>
            <a:ext uri="{FF2B5EF4-FFF2-40B4-BE49-F238E27FC236}">
              <a16:creationId xmlns:a16="http://schemas.microsoft.com/office/drawing/2014/main" id="{85252771-5B0C-4009-88A4-C10D6B73D85F}"/>
            </a:ext>
          </a:extLst>
        </xdr:cNvPr>
        <xdr:cNvCxnSpPr/>
      </xdr:nvCxnSpPr>
      <xdr:spPr>
        <a:xfrm flipV="1">
          <a:off x="4234543" y="21281571"/>
          <a:ext cx="2922814" cy="2302329"/>
        </a:xfrm>
        <a:prstGeom prst="bentConnector3">
          <a:avLst>
            <a:gd name="adj1" fmla="val 100279"/>
          </a:avLst>
        </a:prstGeom>
        <a:ln>
          <a:solidFill>
            <a:schemeClr val="tx1"/>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12</xdr:col>
      <xdr:colOff>127908</xdr:colOff>
      <xdr:row>93</xdr:row>
      <xdr:rowOff>223156</xdr:rowOff>
    </xdr:from>
    <xdr:ext cx="283028" cy="342786"/>
    <xdr:sp macro="" textlink="">
      <xdr:nvSpPr>
        <xdr:cNvPr id="24" name="TextBox 23">
          <a:extLst>
            <a:ext uri="{FF2B5EF4-FFF2-40B4-BE49-F238E27FC236}">
              <a16:creationId xmlns:a16="http://schemas.microsoft.com/office/drawing/2014/main" id="{E4F2EA18-9643-405F-B1A1-6A339BBCB5C6}"/>
            </a:ext>
          </a:extLst>
        </xdr:cNvPr>
        <xdr:cNvSpPr txBox="1"/>
      </xdr:nvSpPr>
      <xdr:spPr>
        <a:xfrm>
          <a:off x="6809015" y="22293942"/>
          <a:ext cx="283028" cy="34278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4</a:t>
          </a:r>
        </a:p>
      </xdr:txBody>
    </xdr:sp>
    <xdr:clientData/>
  </xdr:oneCellAnchor>
  <xdr:twoCellAnchor>
    <xdr:from>
      <xdr:col>7</xdr:col>
      <xdr:colOff>19050</xdr:colOff>
      <xdr:row>90</xdr:row>
      <xdr:rowOff>0</xdr:rowOff>
    </xdr:from>
    <xdr:to>
      <xdr:col>12</xdr:col>
      <xdr:colOff>1251857</xdr:colOff>
      <xdr:row>101</xdr:row>
      <xdr:rowOff>114299</xdr:rowOff>
    </xdr:to>
    <xdr:cxnSp macro="">
      <xdr:nvCxnSpPr>
        <xdr:cNvPr id="28" name="Connector: Elbow 27">
          <a:extLst>
            <a:ext uri="{FF2B5EF4-FFF2-40B4-BE49-F238E27FC236}">
              <a16:creationId xmlns:a16="http://schemas.microsoft.com/office/drawing/2014/main" id="{1AB8DD1C-7CD9-42DB-8E58-30DE7EE307A3}"/>
            </a:ext>
          </a:extLst>
        </xdr:cNvPr>
        <xdr:cNvCxnSpPr/>
      </xdr:nvCxnSpPr>
      <xdr:spPr>
        <a:xfrm flipV="1">
          <a:off x="4223657" y="21254357"/>
          <a:ext cx="3709307" cy="3107871"/>
        </a:xfrm>
        <a:prstGeom prst="bentConnector3">
          <a:avLst>
            <a:gd name="adj1" fmla="val 99890"/>
          </a:avLst>
        </a:prstGeom>
        <a:ln>
          <a:solidFill>
            <a:schemeClr val="tx1"/>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12</xdr:col>
      <xdr:colOff>1477737</xdr:colOff>
      <xdr:row>95</xdr:row>
      <xdr:rowOff>8164</xdr:rowOff>
    </xdr:from>
    <xdr:ext cx="283028" cy="342786"/>
    <xdr:sp macro="" textlink="">
      <xdr:nvSpPr>
        <xdr:cNvPr id="33" name="TextBox 32">
          <a:extLst>
            <a:ext uri="{FF2B5EF4-FFF2-40B4-BE49-F238E27FC236}">
              <a16:creationId xmlns:a16="http://schemas.microsoft.com/office/drawing/2014/main" id="{FEBB08A9-B0F2-463B-B1A7-2545BD681ECC}"/>
            </a:ext>
          </a:extLst>
        </xdr:cNvPr>
        <xdr:cNvSpPr txBox="1"/>
      </xdr:nvSpPr>
      <xdr:spPr>
        <a:xfrm>
          <a:off x="8158844" y="22623235"/>
          <a:ext cx="283028" cy="34278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5</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ternational_finance@cbsl.l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unstats.un.org/unsd/demographic-social/census/documents/isic_re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54BD1-AB95-4AA0-A31B-FAF8E6A5138D}">
  <sheetPr>
    <pageSetUpPr fitToPage="1"/>
  </sheetPr>
  <dimension ref="A1:BA102"/>
  <sheetViews>
    <sheetView zoomScaleNormal="100" zoomScaleSheetLayoutView="115" workbookViewId="0">
      <selection activeCell="R23" sqref="R23"/>
    </sheetView>
  </sheetViews>
  <sheetFormatPr defaultRowHeight="15" x14ac:dyDescent="0.25"/>
  <cols>
    <col min="1" max="1" width="3.28515625" style="1" customWidth="1"/>
    <col min="2" max="2" width="3.5703125" customWidth="1"/>
    <col min="3" max="3" width="9.5703125" bestFit="1" customWidth="1"/>
    <col min="4" max="4" width="14.7109375" customWidth="1"/>
    <col min="5" max="5" width="1.85546875" customWidth="1"/>
    <col min="7" max="7" width="11" customWidth="1"/>
    <col min="9" max="9" width="10.85546875" customWidth="1"/>
    <col min="10" max="10" width="13.28515625" customWidth="1"/>
    <col min="11" max="11" width="17.140625" customWidth="1"/>
    <col min="12" max="12" width="0.85546875" style="7" customWidth="1"/>
    <col min="13" max="13" width="10.85546875" customWidth="1"/>
    <col min="14" max="14" width="0.85546875" style="7" customWidth="1"/>
    <col min="15" max="15" width="11.42578125" customWidth="1"/>
    <col min="16" max="16" width="4.28515625" customWidth="1"/>
    <col min="17" max="27" width="9.140625" style="1" customWidth="1"/>
    <col min="28" max="53" width="9.140625" style="1"/>
  </cols>
  <sheetData>
    <row r="1" spans="1:53" s="1" customFormat="1" x14ac:dyDescent="0.25"/>
    <row r="2" spans="1:53" s="1" customFormat="1" ht="12.75" customHeight="1" x14ac:dyDescent="0.25"/>
    <row r="3" spans="1:53" s="1" customFormat="1" x14ac:dyDescent="0.25"/>
    <row r="4" spans="1:53" x14ac:dyDescent="0.25">
      <c r="B4" s="1"/>
      <c r="C4" s="1"/>
      <c r="D4" s="1"/>
      <c r="E4" s="1"/>
      <c r="F4" s="1"/>
      <c r="G4" s="1"/>
      <c r="H4" s="1"/>
      <c r="I4" s="1"/>
      <c r="J4" s="1"/>
      <c r="K4" s="1"/>
      <c r="L4" s="1"/>
      <c r="M4" s="1"/>
      <c r="N4" s="1"/>
      <c r="O4" s="1"/>
      <c r="P4" s="1"/>
    </row>
    <row r="5" spans="1:53" x14ac:dyDescent="0.25">
      <c r="B5" s="1"/>
      <c r="C5" s="1"/>
      <c r="D5" s="1"/>
      <c r="E5" s="1"/>
      <c r="F5" s="1"/>
      <c r="G5" s="1"/>
      <c r="H5" s="1"/>
      <c r="I5" s="1"/>
      <c r="J5" s="1"/>
      <c r="K5" s="1"/>
      <c r="L5" s="1"/>
      <c r="M5" s="1"/>
      <c r="N5" s="1"/>
      <c r="O5" s="1"/>
      <c r="P5" s="1"/>
    </row>
    <row r="6" spans="1:53" ht="21.75" customHeight="1" x14ac:dyDescent="0.25">
      <c r="B6" s="1"/>
      <c r="C6" s="2"/>
      <c r="D6" s="1"/>
      <c r="E6" s="1"/>
      <c r="F6" s="1"/>
      <c r="G6" s="1"/>
      <c r="H6" s="1"/>
      <c r="I6" s="1"/>
      <c r="J6" s="1"/>
      <c r="K6" s="1"/>
      <c r="L6" s="1"/>
      <c r="M6" s="1"/>
      <c r="N6" s="1"/>
      <c r="O6" s="1"/>
      <c r="P6" s="1"/>
    </row>
    <row r="7" spans="1:53" ht="21.75" customHeight="1" x14ac:dyDescent="0.3">
      <c r="B7" s="7"/>
      <c r="C7" s="346" t="s">
        <v>87</v>
      </c>
      <c r="D7" s="346"/>
      <c r="E7" s="346"/>
      <c r="F7" s="346"/>
      <c r="G7" s="346"/>
      <c r="H7" s="346"/>
      <c r="I7" s="346"/>
      <c r="J7" s="346"/>
      <c r="K7" s="346"/>
      <c r="L7" s="346"/>
      <c r="M7" s="346"/>
      <c r="N7" s="346"/>
      <c r="O7" s="346"/>
      <c r="P7" s="7"/>
    </row>
    <row r="8" spans="1:53" ht="23.25" customHeight="1" x14ac:dyDescent="0.25">
      <c r="B8" s="7"/>
      <c r="C8" s="347" t="s">
        <v>1597</v>
      </c>
      <c r="D8" s="347"/>
      <c r="E8" s="347"/>
      <c r="F8" s="347"/>
      <c r="G8" s="347"/>
      <c r="H8" s="347"/>
      <c r="I8" s="347"/>
      <c r="J8" s="347"/>
      <c r="K8" s="347"/>
      <c r="L8" s="347"/>
      <c r="M8" s="347"/>
      <c r="N8" s="347"/>
      <c r="O8" s="347"/>
      <c r="P8" s="7"/>
    </row>
    <row r="9" spans="1:53" ht="25.5" customHeight="1" x14ac:dyDescent="0.25">
      <c r="B9" s="7"/>
      <c r="C9" s="349" t="s">
        <v>56</v>
      </c>
      <c r="D9" s="349"/>
      <c r="E9" s="349"/>
      <c r="F9" s="349"/>
      <c r="G9" s="349"/>
      <c r="H9" s="349"/>
      <c r="I9" s="349"/>
      <c r="J9" s="349"/>
      <c r="K9" s="349"/>
      <c r="L9" s="349"/>
      <c r="M9" s="349"/>
      <c r="N9" s="349"/>
      <c r="O9" s="349"/>
      <c r="P9" s="7"/>
    </row>
    <row r="10" spans="1:53" ht="12.75" customHeight="1" x14ac:dyDescent="0.25">
      <c r="B10" s="7"/>
      <c r="C10" s="348" t="s">
        <v>1598</v>
      </c>
      <c r="D10" s="348"/>
      <c r="E10" s="348"/>
      <c r="F10" s="348"/>
      <c r="G10" s="348"/>
      <c r="H10" s="348"/>
      <c r="I10" s="348"/>
      <c r="J10" s="348"/>
      <c r="K10" s="348"/>
      <c r="L10" s="348"/>
      <c r="M10" s="348"/>
      <c r="N10" s="348"/>
      <c r="O10" s="348"/>
      <c r="P10" s="7"/>
    </row>
    <row r="11" spans="1:53" s="4" customFormat="1" ht="5.0999999999999996" customHeight="1" x14ac:dyDescent="0.25">
      <c r="A11" s="1"/>
      <c r="B11" s="7"/>
      <c r="C11" s="7"/>
      <c r="D11" s="7"/>
      <c r="E11" s="7"/>
      <c r="F11" s="7"/>
      <c r="G11" s="7"/>
      <c r="H11" s="7"/>
      <c r="I11" s="7"/>
      <c r="J11" s="7"/>
      <c r="K11" s="7"/>
      <c r="L11" s="7"/>
      <c r="M11" s="7"/>
      <c r="N11" s="7"/>
      <c r="O11" s="7"/>
      <c r="P11" s="7"/>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53" x14ac:dyDescent="0.25">
      <c r="B12" s="7"/>
      <c r="C12" s="8" t="s">
        <v>19</v>
      </c>
      <c r="D12" s="7"/>
      <c r="E12" s="7"/>
      <c r="F12" s="7"/>
      <c r="G12" s="7"/>
      <c r="H12" s="7"/>
      <c r="I12" s="7"/>
      <c r="J12" s="8" t="s">
        <v>1</v>
      </c>
      <c r="K12" s="7"/>
      <c r="M12" s="7"/>
      <c r="O12" s="7"/>
      <c r="P12" s="7"/>
    </row>
    <row r="13" spans="1:53" x14ac:dyDescent="0.25">
      <c r="B13" s="7"/>
      <c r="C13" s="1"/>
      <c r="D13" s="1"/>
      <c r="E13" s="1"/>
      <c r="F13" s="1"/>
      <c r="G13" s="1"/>
      <c r="H13" s="1"/>
      <c r="I13" s="7"/>
      <c r="J13" s="7" t="s">
        <v>2</v>
      </c>
      <c r="K13" s="9" t="s">
        <v>95</v>
      </c>
      <c r="M13" s="7"/>
      <c r="O13" s="7"/>
      <c r="P13" s="7"/>
    </row>
    <row r="14" spans="1:53" ht="5.0999999999999996" customHeight="1" x14ac:dyDescent="0.25">
      <c r="B14" s="7"/>
      <c r="C14" s="1"/>
      <c r="D14" s="1"/>
      <c r="E14" s="1"/>
      <c r="F14" s="1"/>
      <c r="G14" s="1"/>
      <c r="H14" s="1"/>
      <c r="I14" s="7"/>
      <c r="J14" s="7"/>
      <c r="K14" s="9"/>
      <c r="M14" s="7"/>
      <c r="O14" s="7"/>
      <c r="P14" s="7"/>
    </row>
    <row r="15" spans="1:53" x14ac:dyDescent="0.25">
      <c r="B15" s="7"/>
      <c r="C15" s="1"/>
      <c r="D15" s="1"/>
      <c r="E15" s="1"/>
      <c r="F15" s="1"/>
      <c r="G15" s="1"/>
      <c r="H15" s="1"/>
      <c r="I15" s="7"/>
      <c r="J15" s="7" t="s">
        <v>3</v>
      </c>
      <c r="K15" s="9" t="s">
        <v>18</v>
      </c>
      <c r="M15" s="7"/>
      <c r="O15" s="7"/>
      <c r="P15" s="7"/>
    </row>
    <row r="16" spans="1:53" s="7" customFormat="1" ht="5.0999999999999996" customHeight="1" x14ac:dyDescent="0.25">
      <c r="A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row>
    <row r="17" spans="1:53" s="7" customFormat="1" x14ac:dyDescent="0.25">
      <c r="A17" s="1"/>
      <c r="C17" s="8" t="s">
        <v>20</v>
      </c>
      <c r="J17" s="7" t="s">
        <v>4</v>
      </c>
      <c r="K17" s="10" t="s">
        <v>17</v>
      </c>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row>
    <row r="18" spans="1:53" s="7" customFormat="1" ht="5.0999999999999996" customHeight="1" x14ac:dyDescent="0.25">
      <c r="A18" s="1"/>
      <c r="K18" s="1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1:53" x14ac:dyDescent="0.25">
      <c r="B19" s="7"/>
      <c r="C19" s="1"/>
      <c r="D19" s="1"/>
      <c r="E19" s="1"/>
      <c r="F19" s="1"/>
      <c r="G19" s="1"/>
      <c r="H19" s="1"/>
      <c r="I19" s="7"/>
      <c r="J19" s="7" t="s">
        <v>5</v>
      </c>
      <c r="K19" s="7" t="s">
        <v>8</v>
      </c>
      <c r="M19" s="7"/>
      <c r="O19" s="7"/>
      <c r="P19" s="7"/>
    </row>
    <row r="20" spans="1:53" x14ac:dyDescent="0.25">
      <c r="B20" s="7"/>
      <c r="C20" s="1"/>
      <c r="D20" s="1"/>
      <c r="E20" s="1"/>
      <c r="F20" s="1"/>
      <c r="G20" s="1"/>
      <c r="H20" s="1"/>
      <c r="I20" s="7"/>
      <c r="J20" s="7"/>
      <c r="K20" s="7" t="s">
        <v>9</v>
      </c>
      <c r="M20" s="7"/>
      <c r="O20" s="7"/>
      <c r="P20" s="7"/>
    </row>
    <row r="21" spans="1:53" x14ac:dyDescent="0.25">
      <c r="B21" s="7"/>
      <c r="C21" s="1"/>
      <c r="D21" s="1"/>
      <c r="E21" s="1"/>
      <c r="F21" s="1"/>
      <c r="G21" s="1"/>
      <c r="H21" s="1"/>
      <c r="I21" s="7"/>
      <c r="J21" s="7"/>
      <c r="K21" s="7" t="s">
        <v>0</v>
      </c>
      <c r="M21" s="7"/>
      <c r="O21" s="7"/>
      <c r="P21" s="7"/>
    </row>
    <row r="22" spans="1:53" x14ac:dyDescent="0.25">
      <c r="B22" s="7"/>
      <c r="C22" s="1"/>
      <c r="D22" s="1"/>
      <c r="E22" s="1"/>
      <c r="F22" s="1"/>
      <c r="G22" s="1"/>
      <c r="H22" s="1"/>
      <c r="I22" s="7"/>
      <c r="J22" s="7"/>
      <c r="K22" s="7" t="s">
        <v>6</v>
      </c>
      <c r="M22" s="7"/>
      <c r="O22" s="7"/>
      <c r="P22" s="7"/>
    </row>
    <row r="23" spans="1:53" x14ac:dyDescent="0.25">
      <c r="B23" s="7"/>
      <c r="C23" s="7"/>
      <c r="D23" s="7"/>
      <c r="E23" s="7"/>
      <c r="F23" s="7"/>
      <c r="G23" s="7"/>
      <c r="H23" s="7"/>
      <c r="I23" s="7"/>
      <c r="J23" s="7"/>
      <c r="K23" s="7" t="s">
        <v>7</v>
      </c>
      <c r="M23" s="7"/>
      <c r="O23" s="7"/>
      <c r="P23" s="7"/>
    </row>
    <row r="24" spans="1:53" x14ac:dyDescent="0.25">
      <c r="B24" s="7"/>
      <c r="C24" s="8" t="s">
        <v>59</v>
      </c>
      <c r="D24" s="7"/>
      <c r="E24" s="7"/>
      <c r="F24" s="8" t="s">
        <v>394</v>
      </c>
      <c r="G24" s="7"/>
      <c r="H24" s="7"/>
      <c r="I24" s="7" t="s">
        <v>395</v>
      </c>
      <c r="J24" s="86"/>
      <c r="K24" s="350" t="e">
        <f>VLOOKUP(J24,'ISIC Classification'!$A$423:$B$510,2,FALSE)</f>
        <v>#N/A</v>
      </c>
      <c r="L24" s="350"/>
      <c r="M24" s="350"/>
      <c r="N24" s="350"/>
      <c r="O24" s="350"/>
      <c r="P24" s="7"/>
    </row>
    <row r="25" spans="1:53" ht="1.5" customHeight="1" x14ac:dyDescent="0.25">
      <c r="B25" s="7"/>
      <c r="C25" s="8"/>
      <c r="D25" s="7"/>
      <c r="E25" s="7"/>
      <c r="F25" s="8"/>
      <c r="G25" s="7"/>
      <c r="H25" s="7"/>
      <c r="I25" s="7"/>
      <c r="J25" s="83"/>
      <c r="K25" s="9"/>
      <c r="L25" s="9"/>
      <c r="M25" s="9"/>
      <c r="N25" s="9"/>
      <c r="O25" s="9"/>
      <c r="P25" s="7"/>
    </row>
    <row r="26" spans="1:53" x14ac:dyDescent="0.25">
      <c r="B26" s="7"/>
      <c r="C26" s="1"/>
      <c r="D26" s="1"/>
      <c r="E26" s="7"/>
      <c r="F26" s="30" t="s">
        <v>393</v>
      </c>
      <c r="G26" s="7"/>
      <c r="H26" s="7"/>
      <c r="I26" s="7" t="s">
        <v>396</v>
      </c>
      <c r="J26" s="87"/>
      <c r="K26" s="350" t="e">
        <f>VLOOKUP(J26,'ISIC Classification'!$C$2:$D$420,2,FALSE)</f>
        <v>#N/A</v>
      </c>
      <c r="L26" s="350"/>
      <c r="M26" s="350"/>
      <c r="N26" s="350"/>
      <c r="O26" s="350"/>
      <c r="P26" s="7"/>
    </row>
    <row r="27" spans="1:53" ht="4.5" customHeight="1" x14ac:dyDescent="0.25">
      <c r="B27" s="7"/>
      <c r="C27" s="7"/>
      <c r="D27" s="7"/>
      <c r="E27" s="7"/>
      <c r="F27" s="30"/>
      <c r="G27" s="7"/>
      <c r="H27" s="7"/>
      <c r="I27" s="7"/>
      <c r="J27" s="85"/>
      <c r="K27" s="84"/>
      <c r="L27" s="84"/>
      <c r="M27" s="84"/>
      <c r="N27" s="84"/>
      <c r="O27" s="84"/>
      <c r="P27" s="7"/>
    </row>
    <row r="28" spans="1:53" ht="11.25" customHeight="1" x14ac:dyDescent="0.25">
      <c r="B28" s="7"/>
      <c r="C28" s="7"/>
      <c r="D28" s="7"/>
      <c r="E28" s="7"/>
      <c r="F28" s="30"/>
      <c r="G28" s="7"/>
      <c r="H28" s="7"/>
      <c r="I28" s="7"/>
      <c r="J28" s="30" t="s">
        <v>397</v>
      </c>
      <c r="K28" s="30"/>
      <c r="M28" s="7"/>
      <c r="O28" s="7"/>
      <c r="P28" s="7"/>
    </row>
    <row r="29" spans="1:53" s="7" customFormat="1" ht="5.0999999999999996" customHeight="1" x14ac:dyDescent="0.25">
      <c r="A29" s="1"/>
      <c r="C29" s="12"/>
      <c r="D29" s="12"/>
      <c r="E29" s="12"/>
      <c r="F29" s="12"/>
      <c r="G29" s="12"/>
      <c r="H29" s="12"/>
      <c r="I29" s="12"/>
      <c r="J29" s="12"/>
      <c r="K29" s="12"/>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row>
    <row r="30" spans="1:53" x14ac:dyDescent="0.25">
      <c r="B30" s="7"/>
      <c r="C30" s="343" t="s">
        <v>12</v>
      </c>
      <c r="D30" s="343"/>
      <c r="E30" s="343"/>
      <c r="F30" s="343"/>
      <c r="G30" s="343"/>
      <c r="H30" s="343"/>
      <c r="I30" s="343"/>
      <c r="J30" s="343"/>
      <c r="K30" s="343"/>
      <c r="L30" s="343"/>
      <c r="M30" s="343"/>
      <c r="N30" s="343"/>
      <c r="O30" s="343"/>
      <c r="P30" s="7"/>
    </row>
    <row r="31" spans="1:53" ht="47.25" customHeight="1" x14ac:dyDescent="0.25">
      <c r="B31" s="7"/>
      <c r="C31" s="344" t="s">
        <v>51</v>
      </c>
      <c r="D31" s="344"/>
      <c r="E31" s="344"/>
      <c r="F31" s="344"/>
      <c r="G31" s="344"/>
      <c r="H31" s="344"/>
      <c r="I31" s="344"/>
      <c r="J31" s="344"/>
      <c r="K31" s="344"/>
      <c r="L31" s="344"/>
      <c r="M31" s="344"/>
      <c r="N31" s="344"/>
      <c r="O31" s="344"/>
      <c r="P31" s="7"/>
    </row>
    <row r="32" spans="1:53" s="7" customFormat="1" ht="5.0999999999999996" customHeight="1" x14ac:dyDescent="0.25">
      <c r="A32" s="1"/>
      <c r="C32" s="12"/>
      <c r="D32" s="12"/>
      <c r="E32" s="12"/>
      <c r="F32" s="12"/>
      <c r="G32" s="12"/>
      <c r="H32" s="12"/>
      <c r="I32" s="12"/>
      <c r="J32" s="12"/>
      <c r="K32" s="12"/>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x14ac:dyDescent="0.25">
      <c r="B33" s="7"/>
      <c r="C33" s="343" t="s">
        <v>13</v>
      </c>
      <c r="D33" s="343"/>
      <c r="E33" s="343"/>
      <c r="F33" s="343"/>
      <c r="G33" s="343"/>
      <c r="H33" s="343"/>
      <c r="I33" s="343"/>
      <c r="J33" s="343"/>
      <c r="K33" s="343"/>
      <c r="L33" s="343"/>
      <c r="M33" s="343"/>
      <c r="N33" s="343"/>
      <c r="O33" s="343"/>
      <c r="P33" s="7"/>
    </row>
    <row r="34" spans="1:53" ht="29.25" customHeight="1" x14ac:dyDescent="0.25">
      <c r="B34" s="7"/>
      <c r="C34" s="344" t="s">
        <v>92</v>
      </c>
      <c r="D34" s="344"/>
      <c r="E34" s="344"/>
      <c r="F34" s="344"/>
      <c r="G34" s="344"/>
      <c r="H34" s="344"/>
      <c r="I34" s="344"/>
      <c r="J34" s="344"/>
      <c r="K34" s="344"/>
      <c r="L34" s="344"/>
      <c r="M34" s="344"/>
      <c r="N34" s="344"/>
      <c r="O34" s="344"/>
      <c r="P34" s="7"/>
    </row>
    <row r="35" spans="1:53" s="7" customFormat="1" ht="5.0999999999999996" customHeight="1" x14ac:dyDescent="0.25">
      <c r="A35" s="1"/>
      <c r="C35" s="12"/>
      <c r="D35" s="12"/>
      <c r="E35" s="12"/>
      <c r="F35" s="12"/>
      <c r="G35" s="12"/>
      <c r="H35" s="12"/>
      <c r="I35" s="12"/>
      <c r="J35" s="12"/>
      <c r="K35" s="12"/>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x14ac:dyDescent="0.25">
      <c r="B36" s="7"/>
      <c r="C36" s="343" t="s">
        <v>14</v>
      </c>
      <c r="D36" s="343"/>
      <c r="E36" s="343"/>
      <c r="F36" s="343"/>
      <c r="G36" s="343"/>
      <c r="H36" s="343"/>
      <c r="I36" s="343"/>
      <c r="J36" s="343"/>
      <c r="K36" s="343"/>
      <c r="L36" s="343"/>
      <c r="M36" s="343"/>
      <c r="N36" s="343"/>
      <c r="O36" s="343"/>
      <c r="P36" s="7"/>
    </row>
    <row r="37" spans="1:53" ht="29.25" customHeight="1" x14ac:dyDescent="0.25">
      <c r="B37" s="7"/>
      <c r="C37" s="344" t="s">
        <v>52</v>
      </c>
      <c r="D37" s="344"/>
      <c r="E37" s="344"/>
      <c r="F37" s="344"/>
      <c r="G37" s="344"/>
      <c r="H37" s="344"/>
      <c r="I37" s="344"/>
      <c r="J37" s="344"/>
      <c r="K37" s="344"/>
      <c r="L37" s="344"/>
      <c r="M37" s="344"/>
      <c r="N37" s="344"/>
      <c r="O37" s="344"/>
      <c r="P37" s="7"/>
    </row>
    <row r="38" spans="1:53" s="7" customFormat="1" ht="5.0999999999999996" customHeight="1" x14ac:dyDescent="0.25">
      <c r="A38" s="1"/>
      <c r="C38" s="12"/>
      <c r="D38" s="12"/>
      <c r="E38" s="12"/>
      <c r="F38" s="12"/>
      <c r="G38" s="12"/>
      <c r="H38" s="12"/>
      <c r="I38" s="12"/>
      <c r="J38" s="12"/>
      <c r="K38" s="12"/>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ht="14.25" customHeight="1" x14ac:dyDescent="0.25">
      <c r="B39" s="7"/>
      <c r="C39" s="343" t="s">
        <v>15</v>
      </c>
      <c r="D39" s="343"/>
      <c r="E39" s="343"/>
      <c r="F39" s="343"/>
      <c r="G39" s="343"/>
      <c r="H39" s="343"/>
      <c r="I39" s="343"/>
      <c r="J39" s="343"/>
      <c r="K39" s="343"/>
      <c r="L39" s="343"/>
      <c r="M39" s="343"/>
      <c r="N39" s="343"/>
      <c r="O39" s="343"/>
      <c r="P39" s="7"/>
    </row>
    <row r="40" spans="1:53" ht="45.75" customHeight="1" x14ac:dyDescent="0.25">
      <c r="B40" s="7"/>
      <c r="C40" s="340" t="s">
        <v>1599</v>
      </c>
      <c r="D40" s="340"/>
      <c r="E40" s="340"/>
      <c r="F40" s="340"/>
      <c r="G40" s="340"/>
      <c r="H40" s="340"/>
      <c r="I40" s="340"/>
      <c r="J40" s="340"/>
      <c r="K40" s="340"/>
      <c r="L40" s="340"/>
      <c r="M40" s="340"/>
      <c r="N40" s="340"/>
      <c r="O40" s="340"/>
      <c r="P40" s="7"/>
    </row>
    <row r="41" spans="1:53" s="7" customFormat="1" ht="5.0999999999999996" customHeight="1" x14ac:dyDescent="0.25">
      <c r="A41" s="1"/>
      <c r="C41" s="12"/>
      <c r="D41" s="12"/>
      <c r="E41" s="12"/>
      <c r="F41" s="12"/>
      <c r="G41" s="12"/>
      <c r="H41" s="12"/>
      <c r="I41" s="12"/>
      <c r="J41" s="12"/>
      <c r="K41" s="12"/>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ht="17.25" customHeight="1" x14ac:dyDescent="0.25">
      <c r="B42" s="7"/>
      <c r="C42" s="340" t="s">
        <v>1600</v>
      </c>
      <c r="D42" s="340"/>
      <c r="E42" s="340"/>
      <c r="F42" s="340"/>
      <c r="G42" s="340"/>
      <c r="H42" s="340"/>
      <c r="I42" s="340"/>
      <c r="J42" s="340"/>
      <c r="K42" s="340"/>
      <c r="L42" s="340"/>
      <c r="M42" s="340"/>
      <c r="N42" s="340"/>
      <c r="O42" s="340"/>
      <c r="P42" s="7"/>
    </row>
    <row r="43" spans="1:53" s="7" customFormat="1" ht="5.0999999999999996" customHeight="1" x14ac:dyDescent="0.25">
      <c r="A43" s="1"/>
      <c r="C43" s="12"/>
      <c r="D43" s="12"/>
      <c r="E43" s="12"/>
      <c r="F43" s="12"/>
      <c r="G43" s="12"/>
      <c r="H43" s="12"/>
      <c r="I43" s="12"/>
      <c r="J43" s="12"/>
      <c r="K43" s="12"/>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ht="14.25" customHeight="1" x14ac:dyDescent="0.25">
      <c r="B44" s="7"/>
      <c r="C44" s="343" t="s">
        <v>16</v>
      </c>
      <c r="D44" s="343"/>
      <c r="E44" s="343"/>
      <c r="F44" s="343"/>
      <c r="G44" s="343"/>
      <c r="H44" s="343"/>
      <c r="I44" s="343"/>
      <c r="J44" s="343"/>
      <c r="K44" s="343"/>
      <c r="L44" s="343"/>
      <c r="M44" s="343"/>
      <c r="N44" s="343"/>
      <c r="O44" s="343"/>
      <c r="P44" s="7"/>
    </row>
    <row r="45" spans="1:53" ht="30.75" customHeight="1" x14ac:dyDescent="0.25">
      <c r="B45" s="7"/>
      <c r="C45" s="344" t="s">
        <v>80</v>
      </c>
      <c r="D45" s="344"/>
      <c r="E45" s="344"/>
      <c r="F45" s="344"/>
      <c r="G45" s="344"/>
      <c r="H45" s="344"/>
      <c r="I45" s="344"/>
      <c r="J45" s="344"/>
      <c r="K45" s="344"/>
      <c r="L45" s="344"/>
      <c r="M45" s="344"/>
      <c r="N45" s="344"/>
      <c r="O45" s="344"/>
      <c r="P45" s="7"/>
    </row>
    <row r="46" spans="1:53" s="7" customFormat="1" ht="11.25" customHeight="1" x14ac:dyDescent="0.25">
      <c r="A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s="7" customFormat="1" ht="13.5" customHeight="1" x14ac:dyDescent="0.25">
      <c r="A47" s="1"/>
      <c r="C47" s="8" t="s">
        <v>21</v>
      </c>
      <c r="D47" s="8"/>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ht="33" customHeight="1" x14ac:dyDescent="0.3">
      <c r="B48" s="7"/>
      <c r="C48" s="345" t="s">
        <v>48</v>
      </c>
      <c r="D48" s="345"/>
      <c r="E48" s="345"/>
      <c r="F48" s="345"/>
      <c r="G48" s="345"/>
      <c r="H48" s="345"/>
      <c r="I48" s="345"/>
      <c r="J48" s="345"/>
      <c r="K48" s="345"/>
      <c r="L48" s="345"/>
      <c r="M48" s="345"/>
      <c r="N48" s="345"/>
      <c r="O48" s="345"/>
      <c r="P48" s="13"/>
      <c r="Q48" s="5"/>
      <c r="R48" s="5"/>
      <c r="S48" s="5"/>
      <c r="T48" s="5"/>
      <c r="U48" s="5"/>
      <c r="V48" s="5"/>
      <c r="W48" s="5"/>
      <c r="X48" s="17"/>
      <c r="Y48" s="17"/>
      <c r="Z48" s="17"/>
      <c r="AA48" s="17"/>
    </row>
    <row r="49" spans="1:53" s="7" customFormat="1" ht="3" customHeight="1" x14ac:dyDescent="0.3">
      <c r="A49" s="1"/>
      <c r="C49" s="14"/>
      <c r="D49" s="14"/>
      <c r="E49" s="14"/>
      <c r="F49" s="14"/>
      <c r="G49" s="14"/>
      <c r="H49" s="14"/>
      <c r="I49" s="14"/>
      <c r="J49" s="14"/>
      <c r="K49" s="14"/>
      <c r="L49" s="14"/>
      <c r="M49" s="14"/>
      <c r="N49" s="14"/>
      <c r="O49" s="14"/>
      <c r="P49" s="14"/>
      <c r="Q49" s="6"/>
      <c r="R49" s="6"/>
      <c r="S49" s="6"/>
      <c r="T49" s="6"/>
      <c r="U49" s="18"/>
      <c r="V49" s="18"/>
      <c r="W49" s="18"/>
      <c r="X49" s="17"/>
      <c r="Y49" s="17"/>
      <c r="Z49" s="17"/>
      <c r="AA49" s="17"/>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ht="15.75" customHeight="1" x14ac:dyDescent="0.25">
      <c r="B50" s="7"/>
      <c r="C50" s="340" t="s">
        <v>65</v>
      </c>
      <c r="D50" s="340"/>
      <c r="E50" s="340"/>
      <c r="F50" s="340"/>
      <c r="G50" s="340"/>
      <c r="H50" s="340"/>
      <c r="I50" s="340"/>
      <c r="J50" s="340"/>
      <c r="K50" s="340"/>
      <c r="L50" s="13"/>
      <c r="M50" s="26" t="s">
        <v>10</v>
      </c>
      <c r="N50" s="26"/>
      <c r="O50" s="26" t="s">
        <v>11</v>
      </c>
      <c r="P50" s="13"/>
      <c r="Q50" s="5"/>
      <c r="R50" s="5"/>
      <c r="S50" s="5"/>
      <c r="T50" s="6"/>
      <c r="U50" s="27"/>
      <c r="V50" s="27"/>
      <c r="W50" s="27"/>
    </row>
    <row r="51" spans="1:53" ht="17.25" x14ac:dyDescent="0.3">
      <c r="B51" s="7"/>
      <c r="C51" s="341" t="s">
        <v>69</v>
      </c>
      <c r="D51" s="341"/>
      <c r="E51" s="341"/>
      <c r="F51" s="341"/>
      <c r="G51" s="341"/>
      <c r="H51" s="341"/>
      <c r="I51" s="341"/>
      <c r="J51" s="341"/>
      <c r="K51" s="341"/>
      <c r="M51" s="1"/>
      <c r="O51" s="1"/>
      <c r="P51" s="7"/>
      <c r="T51" s="19"/>
      <c r="X51" s="3"/>
      <c r="Y51" s="3"/>
      <c r="Z51" s="3"/>
    </row>
    <row r="52" spans="1:53" s="7" customFormat="1" ht="3" customHeight="1" x14ac:dyDescent="0.3">
      <c r="A52" s="1"/>
      <c r="C52" s="16"/>
      <c r="D52" s="16"/>
      <c r="E52" s="16"/>
      <c r="F52" s="16"/>
      <c r="G52" s="16"/>
      <c r="H52" s="16"/>
      <c r="I52" s="16"/>
      <c r="J52" s="16"/>
      <c r="K52" s="16"/>
      <c r="L52" s="15"/>
      <c r="P52" s="15"/>
      <c r="Q52" s="19"/>
      <c r="R52" s="19"/>
      <c r="S52" s="19"/>
      <c r="T52" s="19"/>
      <c r="U52" s="1"/>
      <c r="V52" s="1"/>
      <c r="W52" s="1"/>
      <c r="X52" s="3"/>
      <c r="Y52" s="3"/>
      <c r="Z52" s="3"/>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ht="17.25" customHeight="1" x14ac:dyDescent="0.25">
      <c r="B53" s="7"/>
      <c r="C53" s="341" t="s">
        <v>70</v>
      </c>
      <c r="D53" s="341"/>
      <c r="E53" s="341"/>
      <c r="F53" s="341"/>
      <c r="G53" s="341"/>
      <c r="H53" s="341"/>
      <c r="I53" s="341"/>
      <c r="J53" s="341"/>
      <c r="K53" s="341"/>
      <c r="M53" s="1"/>
      <c r="O53" s="1"/>
      <c r="P53" s="7"/>
      <c r="T53" s="19"/>
    </row>
    <row r="54" spans="1:53" ht="3.75" customHeight="1" x14ac:dyDescent="0.25">
      <c r="B54" s="7"/>
      <c r="C54" s="16"/>
      <c r="D54" s="16"/>
      <c r="E54" s="16"/>
      <c r="F54" s="16"/>
      <c r="G54" s="16"/>
      <c r="H54" s="16"/>
      <c r="I54" s="16"/>
      <c r="J54" s="16"/>
      <c r="K54" s="16"/>
      <c r="M54" s="7"/>
      <c r="O54" s="7"/>
      <c r="P54" s="7"/>
      <c r="T54" s="19"/>
    </row>
    <row r="55" spans="1:53" s="7" customFormat="1" ht="16.5" customHeight="1" x14ac:dyDescent="0.25">
      <c r="A55" s="1"/>
      <c r="C55" s="342" t="s">
        <v>66</v>
      </c>
      <c r="D55" s="342"/>
      <c r="E55" s="342"/>
      <c r="F55" s="342"/>
      <c r="G55" s="342"/>
      <c r="H55" s="342"/>
      <c r="I55" s="342"/>
      <c r="J55" s="342"/>
      <c r="K55" s="342"/>
      <c r="L55" s="15"/>
      <c r="M55" s="1"/>
      <c r="O55" s="1"/>
      <c r="P55" s="15"/>
      <c r="Q55" s="19"/>
      <c r="R55" s="19"/>
      <c r="S55" s="19"/>
      <c r="T55" s="19"/>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s="7" customFormat="1" ht="16.5" customHeight="1" x14ac:dyDescent="0.25">
      <c r="A56" s="1"/>
      <c r="C56" s="1" t="s">
        <v>77</v>
      </c>
      <c r="D56" s="25"/>
      <c r="E56" s="25"/>
      <c r="F56" s="25"/>
      <c r="G56" s="25"/>
      <c r="H56" s="25"/>
      <c r="I56" s="25"/>
      <c r="J56" s="25"/>
      <c r="K56" s="25"/>
      <c r="L56" s="15"/>
      <c r="P56" s="15"/>
      <c r="Q56" s="19"/>
      <c r="R56" s="19"/>
      <c r="S56" s="19"/>
      <c r="T56" s="19"/>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row>
    <row r="57" spans="1:53" s="7" customFormat="1" ht="3" customHeight="1" x14ac:dyDescent="0.25">
      <c r="A57" s="1"/>
      <c r="C57" s="16"/>
      <c r="D57" s="16"/>
      <c r="E57" s="16"/>
      <c r="F57" s="16"/>
      <c r="G57" s="16"/>
      <c r="H57" s="16"/>
      <c r="I57" s="16"/>
      <c r="J57" s="16"/>
      <c r="K57" s="16"/>
      <c r="L57" s="15"/>
      <c r="P57" s="15"/>
      <c r="Q57" s="19"/>
      <c r="R57" s="19"/>
      <c r="S57" s="19"/>
      <c r="T57" s="19"/>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row>
    <row r="58" spans="1:53" ht="16.5" customHeight="1" x14ac:dyDescent="0.25">
      <c r="B58" s="7"/>
      <c r="C58" s="340" t="s">
        <v>74</v>
      </c>
      <c r="D58" s="340"/>
      <c r="E58" s="340"/>
      <c r="F58" s="340"/>
      <c r="G58" s="340"/>
      <c r="H58" s="340"/>
      <c r="I58" s="340"/>
      <c r="J58" s="340"/>
      <c r="K58" s="340"/>
      <c r="L58" s="13"/>
      <c r="M58" s="1"/>
      <c r="O58" s="1"/>
      <c r="P58" s="13"/>
      <c r="Q58" s="5"/>
      <c r="R58" s="5"/>
      <c r="S58" s="5"/>
      <c r="T58" s="6"/>
    </row>
    <row r="59" spans="1:53" ht="16.5" customHeight="1" x14ac:dyDescent="0.25">
      <c r="B59" s="7"/>
      <c r="C59" s="340" t="s">
        <v>67</v>
      </c>
      <c r="D59" s="340"/>
      <c r="E59" s="340"/>
      <c r="F59" s="340"/>
      <c r="G59" s="340"/>
      <c r="H59" s="340"/>
      <c r="I59" s="340"/>
      <c r="J59" s="340"/>
      <c r="K59" s="340"/>
      <c r="L59" s="13"/>
      <c r="M59" s="7"/>
      <c r="O59" s="7"/>
      <c r="P59" s="13"/>
      <c r="Q59" s="5"/>
      <c r="R59" s="5"/>
      <c r="S59" s="5"/>
      <c r="T59" s="6"/>
    </row>
    <row r="60" spans="1:53" ht="2.25" customHeight="1" x14ac:dyDescent="0.25">
      <c r="B60" s="7"/>
      <c r="C60" s="14"/>
      <c r="D60" s="14"/>
      <c r="E60" s="14"/>
      <c r="F60" s="14"/>
      <c r="G60" s="14"/>
      <c r="H60" s="14"/>
      <c r="I60" s="14"/>
      <c r="J60" s="14"/>
      <c r="K60" s="14"/>
      <c r="L60" s="13"/>
      <c r="M60" s="7"/>
      <c r="O60" s="7"/>
      <c r="P60" s="13"/>
      <c r="Q60" s="5"/>
      <c r="R60" s="5"/>
      <c r="S60" s="5"/>
      <c r="T60" s="6"/>
    </row>
    <row r="61" spans="1:53" ht="16.5" customHeight="1" x14ac:dyDescent="0.25">
      <c r="B61" s="7"/>
      <c r="C61" s="341" t="s">
        <v>71</v>
      </c>
      <c r="D61" s="341"/>
      <c r="E61" s="341"/>
      <c r="F61" s="341"/>
      <c r="G61" s="341"/>
      <c r="H61" s="341"/>
      <c r="I61" s="341"/>
      <c r="J61" s="341"/>
      <c r="K61" s="341"/>
      <c r="M61" s="1"/>
      <c r="O61" s="1"/>
      <c r="P61" s="7"/>
      <c r="T61" s="19"/>
    </row>
    <row r="62" spans="1:53" s="7" customFormat="1" ht="3" customHeight="1" x14ac:dyDescent="0.25">
      <c r="A62" s="1"/>
      <c r="C62" s="15"/>
      <c r="D62" s="15"/>
      <c r="E62" s="15"/>
      <c r="F62" s="15"/>
      <c r="G62" s="15"/>
      <c r="H62" s="15"/>
      <c r="I62" s="15"/>
      <c r="J62" s="15"/>
      <c r="K62" s="15"/>
      <c r="L62" s="15"/>
      <c r="P62" s="15"/>
      <c r="Q62" s="19"/>
      <c r="R62" s="19"/>
      <c r="S62" s="19"/>
      <c r="T62" s="19"/>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1:53" ht="17.25" customHeight="1" x14ac:dyDescent="0.25">
      <c r="B63" s="7"/>
      <c r="C63" s="21" t="s">
        <v>68</v>
      </c>
      <c r="D63" s="21"/>
      <c r="E63" s="21"/>
      <c r="F63" s="21"/>
      <c r="G63" s="21"/>
      <c r="H63" s="21"/>
      <c r="I63" s="21"/>
      <c r="J63" s="21"/>
      <c r="K63" s="21"/>
      <c r="M63" s="1"/>
      <c r="O63" s="1"/>
      <c r="P63" s="7"/>
      <c r="T63" s="19"/>
    </row>
    <row r="64" spans="1:53" ht="12.75" customHeight="1" x14ac:dyDescent="0.25">
      <c r="B64" s="7"/>
      <c r="C64" s="341" t="s">
        <v>72</v>
      </c>
      <c r="D64" s="341"/>
      <c r="E64" s="341"/>
      <c r="F64" s="341"/>
      <c r="G64" s="341"/>
      <c r="H64" s="341"/>
      <c r="I64" s="341"/>
      <c r="J64" s="341"/>
      <c r="K64" s="341"/>
      <c r="M64" s="7"/>
      <c r="O64" s="7"/>
      <c r="P64" s="7"/>
      <c r="T64" s="19"/>
    </row>
    <row r="65" spans="1:53" s="7" customFormat="1" ht="5.25" customHeight="1" x14ac:dyDescent="0.25">
      <c r="A65" s="1"/>
      <c r="C65" s="14"/>
      <c r="D65" s="14"/>
      <c r="E65" s="14"/>
      <c r="F65" s="14"/>
      <c r="G65" s="14"/>
      <c r="H65" s="14"/>
      <c r="I65" s="14"/>
      <c r="J65" s="14"/>
      <c r="K65" s="14"/>
      <c r="L65" s="14"/>
      <c r="P65" s="14"/>
      <c r="Q65" s="6"/>
      <c r="R65" s="6"/>
      <c r="S65" s="6"/>
      <c r="T65" s="6"/>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1:53" s="7" customFormat="1" ht="14.25" customHeight="1" x14ac:dyDescent="0.25">
      <c r="A66" s="1"/>
      <c r="C66" s="21" t="s">
        <v>75</v>
      </c>
      <c r="D66" s="6"/>
      <c r="E66" s="6"/>
      <c r="F66" s="6"/>
      <c r="G66" s="6"/>
      <c r="H66" s="6"/>
      <c r="I66" s="6"/>
      <c r="J66" s="6"/>
      <c r="K66" s="6"/>
      <c r="L66" s="14"/>
      <c r="M66" s="1"/>
      <c r="O66" s="1"/>
      <c r="P66" s="14"/>
      <c r="Q66" s="6"/>
      <c r="R66" s="6"/>
      <c r="S66" s="6"/>
      <c r="T66" s="6"/>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1:53" s="7" customFormat="1" ht="14.25" customHeight="1" x14ac:dyDescent="0.25">
      <c r="A67" s="1"/>
      <c r="C67" s="340" t="s">
        <v>73</v>
      </c>
      <c r="D67" s="340"/>
      <c r="E67" s="340"/>
      <c r="F67" s="340"/>
      <c r="G67" s="340"/>
      <c r="H67" s="340"/>
      <c r="I67" s="340"/>
      <c r="J67" s="340"/>
      <c r="K67" s="340"/>
      <c r="L67" s="14"/>
      <c r="P67" s="14"/>
      <c r="Q67" s="6"/>
      <c r="R67" s="6"/>
      <c r="S67" s="6"/>
      <c r="T67" s="6"/>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1:53" s="7" customFormat="1" ht="3" customHeight="1" x14ac:dyDescent="0.25">
      <c r="A68" s="1"/>
      <c r="C68" s="14"/>
      <c r="D68" s="14"/>
      <c r="E68" s="14"/>
      <c r="F68" s="14"/>
      <c r="G68" s="14"/>
      <c r="H68" s="14"/>
      <c r="I68" s="14"/>
      <c r="J68" s="14"/>
      <c r="K68" s="14"/>
      <c r="L68" s="14"/>
      <c r="P68" s="14"/>
      <c r="Q68" s="6"/>
      <c r="R68" s="6"/>
      <c r="S68" s="6"/>
      <c r="T68" s="6"/>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1:53" ht="14.25" customHeight="1" x14ac:dyDescent="0.25">
      <c r="B69" s="7"/>
      <c r="C69" s="340" t="s">
        <v>76</v>
      </c>
      <c r="D69" s="340"/>
      <c r="E69" s="340"/>
      <c r="F69" s="340"/>
      <c r="G69" s="340"/>
      <c r="H69" s="340"/>
      <c r="I69" s="340"/>
      <c r="J69" s="340"/>
      <c r="K69" s="340"/>
      <c r="L69" s="13"/>
      <c r="M69" s="1"/>
      <c r="O69" s="1"/>
      <c r="P69" s="13"/>
      <c r="Q69" s="5"/>
      <c r="R69" s="5"/>
      <c r="S69" s="5"/>
      <c r="T69" s="6"/>
    </row>
    <row r="70" spans="1:53" ht="13.5" customHeight="1" x14ac:dyDescent="0.25">
      <c r="B70" s="7"/>
      <c r="C70" s="340" t="s">
        <v>78</v>
      </c>
      <c r="D70" s="340"/>
      <c r="E70" s="340"/>
      <c r="F70" s="340"/>
      <c r="G70" s="340"/>
      <c r="H70" s="340"/>
      <c r="I70" s="340"/>
      <c r="J70" s="340"/>
      <c r="K70" s="340"/>
      <c r="L70" s="13"/>
      <c r="M70" s="7"/>
      <c r="O70" s="7"/>
      <c r="P70" s="13"/>
      <c r="Q70" s="5"/>
      <c r="R70" s="5"/>
      <c r="S70" s="5"/>
      <c r="T70" s="6"/>
    </row>
    <row r="71" spans="1:53" s="7" customFormat="1" ht="12" customHeight="1" x14ac:dyDescent="0.25">
      <c r="A71" s="1"/>
      <c r="C71" s="12"/>
      <c r="D71" s="12"/>
      <c r="E71" s="12"/>
      <c r="F71" s="12"/>
      <c r="G71" s="12"/>
      <c r="H71" s="12"/>
      <c r="I71" s="12"/>
      <c r="J71" s="12"/>
      <c r="K71" s="12"/>
      <c r="L71" s="12"/>
      <c r="M71" s="12"/>
      <c r="N71" s="12"/>
      <c r="O71" s="12"/>
      <c r="P71" s="12"/>
      <c r="Q71" s="20"/>
      <c r="R71" s="20"/>
      <c r="S71" s="20"/>
      <c r="T71" s="20"/>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row>
    <row r="72" spans="1:53" ht="5.25" customHeight="1" x14ac:dyDescent="0.25">
      <c r="B72" s="7"/>
      <c r="C72" s="7"/>
      <c r="D72" s="7"/>
      <c r="E72" s="7"/>
      <c r="F72" s="7"/>
      <c r="G72" s="7"/>
      <c r="H72" s="7"/>
      <c r="I72" s="7"/>
      <c r="J72" s="7"/>
      <c r="K72" s="7"/>
      <c r="M72" s="7"/>
      <c r="O72" s="7"/>
      <c r="P72" s="7"/>
    </row>
    <row r="73" spans="1:53" s="1" customFormat="1" x14ac:dyDescent="0.25"/>
    <row r="74" spans="1:53" s="1" customFormat="1" x14ac:dyDescent="0.25"/>
    <row r="75" spans="1:53" s="1" customFormat="1" x14ac:dyDescent="0.25"/>
    <row r="76" spans="1:53" s="1" customFormat="1" x14ac:dyDescent="0.25"/>
    <row r="77" spans="1:53" s="1" customFormat="1" x14ac:dyDescent="0.25"/>
    <row r="78" spans="1:53" s="1" customFormat="1" x14ac:dyDescent="0.25"/>
    <row r="79" spans="1:53" s="1" customFormat="1" x14ac:dyDescent="0.25"/>
    <row r="80" spans="1:53"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sheetData>
  <mergeCells count="29">
    <mergeCell ref="C7:O7"/>
    <mergeCell ref="C8:O8"/>
    <mergeCell ref="C10:O10"/>
    <mergeCell ref="C36:O36"/>
    <mergeCell ref="C9:O9"/>
    <mergeCell ref="C31:O31"/>
    <mergeCell ref="C30:O30"/>
    <mergeCell ref="K24:O24"/>
    <mergeCell ref="K26:O26"/>
    <mergeCell ref="C34:O34"/>
    <mergeCell ref="C33:O33"/>
    <mergeCell ref="C39:O39"/>
    <mergeCell ref="C40:O40"/>
    <mergeCell ref="C37:O37"/>
    <mergeCell ref="C42:O42"/>
    <mergeCell ref="C69:K69"/>
    <mergeCell ref="C59:K59"/>
    <mergeCell ref="C67:K67"/>
    <mergeCell ref="C44:O44"/>
    <mergeCell ref="C45:O45"/>
    <mergeCell ref="C50:K50"/>
    <mergeCell ref="C48:O48"/>
    <mergeCell ref="C51:K51"/>
    <mergeCell ref="C53:K53"/>
    <mergeCell ref="C70:K70"/>
    <mergeCell ref="C58:K58"/>
    <mergeCell ref="C64:K64"/>
    <mergeCell ref="C61:K61"/>
    <mergeCell ref="C55:K55"/>
  </mergeCells>
  <hyperlinks>
    <hyperlink ref="K17" r:id="rId1" xr:uid="{2A748DD6-680A-44EA-97F3-A98FD73EB66E}"/>
  </hyperlinks>
  <printOptions horizontalCentered="1" verticalCentered="1"/>
  <pageMargins left="0" right="0" top="0" bottom="0" header="0.44" footer="0"/>
  <pageSetup paperSize="9" scale="77" orientation="portrait" r:id="rId2"/>
  <headerFooter>
    <oddHeader>&amp;L&amp;"Calibri"&amp;10&amp;K000000 [Limited Sharing]&amp;1#_x000D_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AB316-0AB7-4D2C-8423-DD0FF8F0F231}">
  <dimension ref="B1:G66"/>
  <sheetViews>
    <sheetView tabSelected="1" zoomScaleNormal="100" workbookViewId="0">
      <selection activeCell="C2" sqref="C2"/>
    </sheetView>
  </sheetViews>
  <sheetFormatPr defaultRowHeight="18.75" x14ac:dyDescent="0.3"/>
  <cols>
    <col min="1" max="1" width="9.140625" style="1"/>
    <col min="2" max="2" width="3.5703125" style="1" customWidth="1"/>
    <col min="3" max="3" width="127.28515625" style="420" customWidth="1"/>
    <col min="4" max="4" width="4.140625" style="1" customWidth="1"/>
    <col min="5" max="16384" width="9.140625" style="1"/>
  </cols>
  <sheetData>
    <row r="1" spans="2:7" ht="8.25" customHeight="1" x14ac:dyDescent="0.3">
      <c r="B1" s="7"/>
      <c r="C1" s="23"/>
      <c r="D1" s="7"/>
    </row>
    <row r="2" spans="2:7" x14ac:dyDescent="0.25">
      <c r="B2" s="7"/>
      <c r="C2" s="22" t="s">
        <v>1346</v>
      </c>
      <c r="D2" s="7"/>
    </row>
    <row r="3" spans="2:7" ht="6.75" customHeight="1" x14ac:dyDescent="0.3">
      <c r="B3" s="7"/>
      <c r="C3" s="23"/>
      <c r="D3" s="7"/>
    </row>
    <row r="4" spans="2:7" x14ac:dyDescent="0.25">
      <c r="B4" s="7"/>
      <c r="C4" s="91" t="s">
        <v>1342</v>
      </c>
      <c r="D4" s="7"/>
    </row>
    <row r="5" spans="2:7" ht="39.75" customHeight="1" x14ac:dyDescent="0.25">
      <c r="B5" s="7"/>
      <c r="C5" s="92" t="s">
        <v>1343</v>
      </c>
      <c r="D5" s="7"/>
      <c r="G5" s="419"/>
    </row>
    <row r="6" spans="2:7" ht="8.1" customHeight="1" x14ac:dyDescent="0.25">
      <c r="B6" s="7"/>
      <c r="C6" s="88"/>
      <c r="D6" s="7"/>
    </row>
    <row r="7" spans="2:7" x14ac:dyDescent="0.25">
      <c r="B7" s="7"/>
      <c r="C7" s="91" t="s">
        <v>1344</v>
      </c>
      <c r="D7" s="7"/>
    </row>
    <row r="8" spans="2:7" x14ac:dyDescent="0.25">
      <c r="B8" s="7"/>
      <c r="C8" s="89" t="s">
        <v>1345</v>
      </c>
      <c r="D8" s="7"/>
    </row>
    <row r="9" spans="2:7" ht="8.1" customHeight="1" x14ac:dyDescent="0.25">
      <c r="B9" s="7"/>
      <c r="C9" s="24"/>
      <c r="D9" s="7"/>
    </row>
    <row r="10" spans="2:7" x14ac:dyDescent="0.25">
      <c r="B10" s="7"/>
      <c r="C10" s="90" t="s">
        <v>1524</v>
      </c>
      <c r="D10" s="7"/>
    </row>
    <row r="11" spans="2:7" x14ac:dyDescent="0.25">
      <c r="B11" s="7"/>
      <c r="C11" s="89" t="s">
        <v>1525</v>
      </c>
      <c r="D11" s="7"/>
    </row>
    <row r="12" spans="2:7" ht="8.1" customHeight="1" x14ac:dyDescent="0.25">
      <c r="B12" s="7"/>
      <c r="C12" s="24"/>
      <c r="D12" s="7"/>
    </row>
    <row r="13" spans="2:7" x14ac:dyDescent="0.25">
      <c r="B13" s="7"/>
      <c r="C13" s="91" t="s">
        <v>1351</v>
      </c>
      <c r="D13" s="7"/>
    </row>
    <row r="14" spans="2:7" ht="56.25" x14ac:dyDescent="0.25">
      <c r="B14" s="7"/>
      <c r="C14" s="92" t="s">
        <v>1350</v>
      </c>
      <c r="D14" s="7"/>
    </row>
    <row r="15" spans="2:7" ht="6.75" customHeight="1" x14ac:dyDescent="0.25">
      <c r="B15" s="7"/>
      <c r="C15" s="24"/>
      <c r="D15" s="7"/>
    </row>
    <row r="16" spans="2:7" x14ac:dyDescent="0.25">
      <c r="B16" s="7"/>
      <c r="C16" s="90" t="s">
        <v>1353</v>
      </c>
      <c r="D16" s="7"/>
    </row>
    <row r="17" spans="2:4" ht="56.25" x14ac:dyDescent="0.25">
      <c r="B17" s="7"/>
      <c r="C17" s="93" t="s">
        <v>1354</v>
      </c>
      <c r="D17" s="7"/>
    </row>
    <row r="18" spans="2:4" ht="6.75" customHeight="1" x14ac:dyDescent="0.25">
      <c r="B18" s="7"/>
      <c r="C18" s="24"/>
      <c r="D18" s="7"/>
    </row>
    <row r="19" spans="2:4" x14ac:dyDescent="0.25">
      <c r="B19" s="7"/>
      <c r="C19" s="90" t="s">
        <v>1384</v>
      </c>
      <c r="D19" s="7"/>
    </row>
    <row r="20" spans="2:4" ht="23.25" customHeight="1" x14ac:dyDescent="0.25">
      <c r="B20" s="7"/>
      <c r="C20" s="94" t="s">
        <v>1587</v>
      </c>
      <c r="D20" s="7"/>
    </row>
    <row r="21" spans="2:4" ht="6" customHeight="1" x14ac:dyDescent="0.25">
      <c r="B21" s="7"/>
      <c r="C21" s="24"/>
      <c r="D21" s="7"/>
    </row>
    <row r="22" spans="2:4" x14ac:dyDescent="0.25">
      <c r="B22" s="7"/>
      <c r="C22" s="90" t="s">
        <v>1400</v>
      </c>
      <c r="D22" s="7"/>
    </row>
    <row r="23" spans="2:4" x14ac:dyDescent="0.25">
      <c r="B23" s="7"/>
      <c r="C23" s="89" t="s">
        <v>1585</v>
      </c>
      <c r="D23" s="7"/>
    </row>
    <row r="24" spans="2:4" ht="8.1" customHeight="1" x14ac:dyDescent="0.25">
      <c r="B24" s="7"/>
      <c r="C24" s="24"/>
      <c r="D24" s="7"/>
    </row>
    <row r="25" spans="2:4" x14ac:dyDescent="0.25">
      <c r="B25" s="7"/>
      <c r="C25" s="90" t="s">
        <v>1402</v>
      </c>
      <c r="D25" s="7"/>
    </row>
    <row r="26" spans="2:4" s="419" customFormat="1" ht="61.5" customHeight="1" x14ac:dyDescent="0.25">
      <c r="B26" s="28"/>
      <c r="C26" s="93" t="s">
        <v>1401</v>
      </c>
      <c r="D26" s="28"/>
    </row>
    <row r="27" spans="2:4" ht="8.25" customHeight="1" x14ac:dyDescent="0.25">
      <c r="B27" s="7"/>
      <c r="C27" s="24"/>
      <c r="D27" s="7"/>
    </row>
    <row r="28" spans="2:4" x14ac:dyDescent="0.25">
      <c r="B28" s="7"/>
      <c r="C28" s="95" t="s">
        <v>1526</v>
      </c>
      <c r="D28" s="7"/>
    </row>
    <row r="29" spans="2:4" ht="56.25" x14ac:dyDescent="0.25">
      <c r="B29" s="7"/>
      <c r="C29" s="330" t="s">
        <v>1589</v>
      </c>
      <c r="D29" s="7"/>
    </row>
    <row r="30" spans="2:4" ht="8.25" customHeight="1" x14ac:dyDescent="0.25">
      <c r="B30" s="7"/>
      <c r="C30" s="24"/>
      <c r="D30" s="7"/>
    </row>
    <row r="31" spans="2:4" x14ac:dyDescent="0.25">
      <c r="B31" s="7"/>
      <c r="C31" s="90" t="s">
        <v>1527</v>
      </c>
      <c r="D31" s="7"/>
    </row>
    <row r="32" spans="2:4" ht="61.5" customHeight="1" x14ac:dyDescent="0.25">
      <c r="B32" s="7"/>
      <c r="C32" s="93" t="s">
        <v>1528</v>
      </c>
      <c r="D32" s="7"/>
    </row>
    <row r="33" spans="2:4" ht="8.25" customHeight="1" x14ac:dyDescent="0.25">
      <c r="B33" s="7"/>
      <c r="C33" s="24"/>
      <c r="D33" s="7"/>
    </row>
    <row r="34" spans="2:4" x14ac:dyDescent="0.25">
      <c r="B34" s="7"/>
      <c r="C34" s="90" t="s">
        <v>24</v>
      </c>
      <c r="D34" s="7"/>
    </row>
    <row r="35" spans="2:4" ht="37.5" customHeight="1" x14ac:dyDescent="0.25">
      <c r="B35" s="7"/>
      <c r="C35" s="93" t="s">
        <v>1529</v>
      </c>
      <c r="D35" s="7"/>
    </row>
    <row r="36" spans="2:4" ht="7.5" customHeight="1" x14ac:dyDescent="0.25">
      <c r="B36" s="7"/>
      <c r="C36" s="24"/>
      <c r="D36" s="7"/>
    </row>
    <row r="37" spans="2:4" x14ac:dyDescent="0.25">
      <c r="B37" s="7"/>
      <c r="C37" s="90" t="s">
        <v>1530</v>
      </c>
      <c r="D37" s="7"/>
    </row>
    <row r="38" spans="2:4" s="420" customFormat="1" ht="19.5" customHeight="1" x14ac:dyDescent="0.3">
      <c r="B38" s="23"/>
      <c r="C38" s="96" t="s">
        <v>1531</v>
      </c>
      <c r="D38" s="23"/>
    </row>
    <row r="39" spans="2:4" ht="8.25" customHeight="1" x14ac:dyDescent="0.25">
      <c r="B39" s="7"/>
      <c r="C39" s="24"/>
      <c r="D39" s="7"/>
    </row>
    <row r="40" spans="2:4" x14ac:dyDescent="0.25">
      <c r="B40" s="7"/>
      <c r="C40" s="90" t="s">
        <v>1532</v>
      </c>
      <c r="D40" s="7"/>
    </row>
    <row r="41" spans="2:4" s="420" customFormat="1" x14ac:dyDescent="0.3">
      <c r="B41" s="23"/>
      <c r="C41" s="89" t="s">
        <v>1546</v>
      </c>
      <c r="D41" s="23"/>
    </row>
    <row r="42" spans="2:4" ht="8.25" customHeight="1" x14ac:dyDescent="0.25">
      <c r="B42" s="7"/>
      <c r="C42" s="24"/>
      <c r="D42" s="7"/>
    </row>
    <row r="43" spans="2:4" x14ac:dyDescent="0.25">
      <c r="B43" s="7"/>
      <c r="C43" s="95" t="s">
        <v>1533</v>
      </c>
      <c r="D43" s="7"/>
    </row>
    <row r="44" spans="2:4" s="420" customFormat="1" ht="56.25" x14ac:dyDescent="0.3">
      <c r="B44" s="23"/>
      <c r="C44" s="331" t="s">
        <v>1590</v>
      </c>
      <c r="D44" s="23"/>
    </row>
    <row r="45" spans="2:4" ht="8.25" customHeight="1" x14ac:dyDescent="0.25">
      <c r="B45" s="7"/>
      <c r="C45" s="24"/>
      <c r="D45" s="7"/>
    </row>
    <row r="46" spans="2:4" x14ac:dyDescent="0.25">
      <c r="B46" s="7"/>
      <c r="C46" s="90" t="s">
        <v>1534</v>
      </c>
      <c r="D46" s="7"/>
    </row>
    <row r="47" spans="2:4" s="420" customFormat="1" x14ac:dyDescent="0.3">
      <c r="B47" s="23"/>
      <c r="C47" s="96" t="s">
        <v>1535</v>
      </c>
      <c r="D47" s="23"/>
    </row>
    <row r="48" spans="2:4" ht="8.25" customHeight="1" x14ac:dyDescent="0.25">
      <c r="B48" s="7"/>
      <c r="C48" s="24"/>
      <c r="D48" s="7"/>
    </row>
    <row r="49" spans="2:4" x14ac:dyDescent="0.25">
      <c r="B49" s="7"/>
      <c r="C49" s="90" t="s">
        <v>1536</v>
      </c>
      <c r="D49" s="7"/>
    </row>
    <row r="50" spans="2:4" s="420" customFormat="1" ht="35.25" customHeight="1" x14ac:dyDescent="0.3">
      <c r="B50" s="23"/>
      <c r="C50" s="96" t="s">
        <v>1537</v>
      </c>
      <c r="D50" s="23"/>
    </row>
    <row r="51" spans="2:4" ht="8.25" customHeight="1" x14ac:dyDescent="0.25">
      <c r="B51" s="7"/>
      <c r="C51" s="24"/>
      <c r="D51" s="7"/>
    </row>
    <row r="52" spans="2:4" x14ac:dyDescent="0.25">
      <c r="B52" s="7"/>
      <c r="C52" s="90" t="s">
        <v>1544</v>
      </c>
      <c r="D52" s="7"/>
    </row>
    <row r="53" spans="2:4" s="420" customFormat="1" x14ac:dyDescent="0.3">
      <c r="B53" s="23"/>
      <c r="C53" s="96" t="s">
        <v>1538</v>
      </c>
      <c r="D53" s="23"/>
    </row>
    <row r="54" spans="2:4" ht="8.25" customHeight="1" x14ac:dyDescent="0.25">
      <c r="B54" s="7"/>
      <c r="C54" s="24"/>
      <c r="D54" s="7"/>
    </row>
    <row r="55" spans="2:4" x14ac:dyDescent="0.25">
      <c r="B55" s="7"/>
      <c r="C55" s="90" t="s">
        <v>1545</v>
      </c>
      <c r="D55" s="7"/>
    </row>
    <row r="56" spans="2:4" s="420" customFormat="1" x14ac:dyDescent="0.3">
      <c r="B56" s="23"/>
      <c r="C56" s="96" t="s">
        <v>1539</v>
      </c>
      <c r="D56" s="23"/>
    </row>
    <row r="57" spans="2:4" ht="8.25" customHeight="1" x14ac:dyDescent="0.25">
      <c r="B57" s="7"/>
      <c r="C57" s="24"/>
      <c r="D57" s="7"/>
    </row>
    <row r="58" spans="2:4" x14ac:dyDescent="0.25">
      <c r="B58" s="7"/>
      <c r="C58" s="90" t="s">
        <v>1540</v>
      </c>
      <c r="D58" s="7"/>
    </row>
    <row r="59" spans="2:4" s="420" customFormat="1" x14ac:dyDescent="0.3">
      <c r="B59" s="23"/>
      <c r="C59" s="97" t="s">
        <v>1541</v>
      </c>
      <c r="D59" s="23"/>
    </row>
    <row r="60" spans="2:4" ht="8.25" customHeight="1" x14ac:dyDescent="0.25">
      <c r="B60" s="7"/>
      <c r="C60" s="24"/>
      <c r="D60" s="7"/>
    </row>
    <row r="61" spans="2:4" x14ac:dyDescent="0.25">
      <c r="B61" s="7"/>
      <c r="C61" s="90" t="s">
        <v>30</v>
      </c>
      <c r="D61" s="7"/>
    </row>
    <row r="62" spans="2:4" s="420" customFormat="1" x14ac:dyDescent="0.3">
      <c r="B62" s="23"/>
      <c r="C62" s="89" t="s">
        <v>1542</v>
      </c>
      <c r="D62" s="23"/>
    </row>
    <row r="63" spans="2:4" ht="8.25" customHeight="1" x14ac:dyDescent="0.25">
      <c r="B63" s="7"/>
      <c r="C63" s="24"/>
      <c r="D63" s="7"/>
    </row>
    <row r="64" spans="2:4" x14ac:dyDescent="0.25">
      <c r="B64" s="7"/>
      <c r="C64" s="90" t="s">
        <v>1543</v>
      </c>
      <c r="D64" s="7"/>
    </row>
    <row r="65" spans="2:4" s="420" customFormat="1" ht="56.25" x14ac:dyDescent="0.3">
      <c r="B65" s="23"/>
      <c r="C65" s="93" t="s">
        <v>1547</v>
      </c>
      <c r="D65" s="23"/>
    </row>
    <row r="66" spans="2:4" ht="8.25" customHeight="1" x14ac:dyDescent="0.3">
      <c r="B66" s="7"/>
      <c r="C66" s="23"/>
      <c r="D66" s="7"/>
    </row>
  </sheetData>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EA4D2-CEAF-4433-8891-4A147B644745}">
  <sheetPr>
    <pageSetUpPr fitToPage="1"/>
  </sheetPr>
  <dimension ref="A1:AL255"/>
  <sheetViews>
    <sheetView zoomScale="95" zoomScaleNormal="95" zoomScaleSheetLayoutView="85" workbookViewId="0">
      <selection activeCell="K65" sqref="K65"/>
    </sheetView>
  </sheetViews>
  <sheetFormatPr defaultRowHeight="15" x14ac:dyDescent="0.25"/>
  <cols>
    <col min="1" max="1" width="3.28515625" style="98" customWidth="1"/>
    <col min="2" max="2" width="16.5703125" style="99" customWidth="1"/>
    <col min="3" max="3" width="46.7109375" style="115" customWidth="1"/>
    <col min="4" max="4" width="0.7109375" style="99" customWidth="1"/>
    <col min="5" max="5" width="24.7109375" style="115" customWidth="1"/>
    <col min="6" max="6" width="0.7109375" style="99" customWidth="1"/>
    <col min="7" max="7" width="17.140625" style="115" customWidth="1"/>
    <col min="8" max="8" width="0.7109375" style="99" customWidth="1"/>
    <col min="9" max="9" width="17.5703125" style="115" customWidth="1"/>
    <col min="10" max="10" width="0.7109375" style="99" customWidth="1"/>
    <col min="11" max="11" width="17.140625" style="115" customWidth="1"/>
    <col min="12" max="12" width="0.7109375" style="99" customWidth="1"/>
    <col min="13" max="13" width="20.28515625" style="115" customWidth="1"/>
    <col min="14" max="14" width="1.7109375" style="99" customWidth="1"/>
    <col min="15" max="15" width="3.42578125" style="99" customWidth="1"/>
    <col min="16" max="19" width="9.140625" style="98" customWidth="1"/>
    <col min="20" max="20" width="2.28515625" style="98" customWidth="1"/>
    <col min="21" max="38" width="9.140625" style="98" customWidth="1"/>
    <col min="39" max="16384" width="9.140625" style="115"/>
  </cols>
  <sheetData>
    <row r="1" spans="1:38" s="98" customFormat="1" x14ac:dyDescent="0.25"/>
    <row r="2" spans="1:38" s="98" customFormat="1" ht="12.75" customHeight="1" x14ac:dyDescent="0.25"/>
    <row r="3" spans="1:38" s="99" customFormat="1" ht="13.5" customHeight="1" x14ac:dyDescent="0.25">
      <c r="A3" s="98"/>
      <c r="C3" s="100"/>
      <c r="D3" s="100"/>
      <c r="E3" s="100"/>
      <c r="F3" s="100"/>
      <c r="G3" s="100"/>
      <c r="H3" s="100"/>
      <c r="I3" s="100"/>
      <c r="J3" s="100"/>
      <c r="K3" s="100"/>
      <c r="L3" s="100"/>
      <c r="M3" s="100"/>
      <c r="N3" s="100"/>
      <c r="P3" s="98"/>
      <c r="Q3" s="98"/>
      <c r="R3" s="98"/>
      <c r="S3" s="98"/>
      <c r="T3" s="98"/>
      <c r="U3" s="98"/>
      <c r="V3" s="98"/>
      <c r="W3" s="98"/>
      <c r="X3" s="98"/>
      <c r="Y3" s="98"/>
      <c r="Z3" s="98"/>
      <c r="AA3" s="98"/>
      <c r="AB3" s="98"/>
      <c r="AC3" s="98"/>
      <c r="AD3" s="98"/>
      <c r="AE3" s="98"/>
      <c r="AF3" s="98"/>
      <c r="AG3" s="98"/>
      <c r="AH3" s="98"/>
      <c r="AI3" s="98"/>
      <c r="AJ3" s="98"/>
      <c r="AK3" s="98"/>
      <c r="AL3" s="98"/>
    </row>
    <row r="4" spans="1:38" s="106" customFormat="1" ht="22.5" customHeight="1" x14ac:dyDescent="0.35">
      <c r="A4" s="101"/>
      <c r="B4" s="102"/>
      <c r="C4" s="355" t="s">
        <v>1374</v>
      </c>
      <c r="D4" s="355"/>
      <c r="E4" s="355"/>
      <c r="F4" s="355"/>
      <c r="G4" s="355"/>
      <c r="H4" s="355"/>
      <c r="I4" s="355"/>
      <c r="J4" s="355"/>
      <c r="K4" s="103"/>
      <c r="L4" s="103"/>
      <c r="M4" s="103"/>
      <c r="N4" s="103"/>
      <c r="O4" s="104"/>
      <c r="P4" s="105"/>
      <c r="Q4" s="105"/>
      <c r="R4" s="101"/>
      <c r="S4" s="101"/>
      <c r="T4" s="101"/>
      <c r="U4" s="101"/>
      <c r="V4" s="101"/>
      <c r="W4" s="101"/>
      <c r="X4" s="101"/>
      <c r="Y4" s="101"/>
      <c r="Z4" s="101"/>
      <c r="AA4" s="101"/>
      <c r="AB4" s="101"/>
      <c r="AC4" s="101"/>
      <c r="AD4" s="101"/>
      <c r="AE4" s="101"/>
      <c r="AF4" s="101"/>
      <c r="AG4" s="101"/>
      <c r="AH4" s="101"/>
      <c r="AI4" s="101"/>
      <c r="AJ4" s="101"/>
      <c r="AK4" s="101"/>
      <c r="AL4" s="101"/>
    </row>
    <row r="5" spans="1:38" s="99" customFormat="1" ht="4.5" customHeight="1" x14ac:dyDescent="0.25">
      <c r="A5" s="98"/>
      <c r="C5" s="107"/>
      <c r="D5" s="107"/>
      <c r="E5" s="107"/>
      <c r="F5" s="107"/>
      <c r="G5" s="108"/>
      <c r="H5" s="107"/>
      <c r="I5" s="107"/>
      <c r="J5" s="107"/>
      <c r="K5" s="108"/>
      <c r="L5" s="107"/>
      <c r="M5" s="107"/>
      <c r="N5" s="107"/>
      <c r="P5" s="98"/>
      <c r="Q5" s="98"/>
      <c r="R5" s="98"/>
      <c r="S5" s="98"/>
      <c r="T5" s="98"/>
      <c r="U5" s="98"/>
      <c r="V5" s="98"/>
      <c r="W5" s="98"/>
      <c r="X5" s="98"/>
      <c r="Y5" s="98"/>
      <c r="Z5" s="98"/>
      <c r="AA5" s="98"/>
      <c r="AB5" s="98"/>
      <c r="AC5" s="98"/>
      <c r="AD5" s="98"/>
      <c r="AE5" s="98"/>
      <c r="AF5" s="98"/>
      <c r="AG5" s="98"/>
      <c r="AH5" s="98"/>
      <c r="AI5" s="98"/>
      <c r="AJ5" s="98"/>
      <c r="AK5" s="98"/>
      <c r="AL5" s="98"/>
    </row>
    <row r="6" spans="1:38" s="112" customFormat="1" ht="30.75" customHeight="1" x14ac:dyDescent="0.25">
      <c r="A6" s="109"/>
      <c r="B6" s="110" t="s">
        <v>1375</v>
      </c>
      <c r="C6" s="351" t="s">
        <v>1366</v>
      </c>
      <c r="D6" s="351"/>
      <c r="E6" s="351"/>
      <c r="F6" s="351"/>
      <c r="G6" s="351"/>
      <c r="H6" s="351"/>
      <c r="I6" s="351"/>
      <c r="J6" s="351"/>
      <c r="K6" s="351"/>
      <c r="L6" s="351"/>
      <c r="M6" s="351"/>
      <c r="N6" s="111"/>
      <c r="P6" s="109"/>
      <c r="Q6" s="109"/>
      <c r="R6" s="109"/>
      <c r="S6" s="109"/>
      <c r="T6" s="109"/>
      <c r="U6" s="109"/>
      <c r="V6" s="109"/>
      <c r="W6" s="109"/>
      <c r="X6" s="109"/>
      <c r="Y6" s="109"/>
      <c r="Z6" s="109"/>
      <c r="AA6" s="109"/>
      <c r="AB6" s="109"/>
      <c r="AC6" s="109"/>
      <c r="AD6" s="109"/>
      <c r="AE6" s="109"/>
      <c r="AF6" s="109"/>
      <c r="AG6" s="109"/>
      <c r="AH6" s="109"/>
      <c r="AI6" s="109"/>
      <c r="AJ6" s="109"/>
      <c r="AK6" s="109"/>
      <c r="AL6" s="109"/>
    </row>
    <row r="7" spans="1:38" s="112" customFormat="1" ht="23.25" customHeight="1" x14ac:dyDescent="0.25">
      <c r="A7" s="109"/>
      <c r="B7" s="110"/>
      <c r="C7" s="354" t="s">
        <v>1367</v>
      </c>
      <c r="D7" s="354"/>
      <c r="E7" s="354"/>
      <c r="F7" s="354"/>
      <c r="G7" s="354"/>
      <c r="H7" s="354"/>
      <c r="I7" s="354"/>
      <c r="J7" s="354"/>
      <c r="K7" s="354"/>
      <c r="L7" s="354"/>
      <c r="M7" s="354"/>
      <c r="N7" s="111"/>
      <c r="P7" s="109"/>
      <c r="Q7" s="109"/>
      <c r="R7" s="109"/>
      <c r="S7" s="109"/>
      <c r="T7" s="109"/>
      <c r="U7" s="109"/>
      <c r="V7" s="109"/>
      <c r="W7" s="109"/>
      <c r="X7" s="109"/>
      <c r="Y7" s="109"/>
      <c r="Z7" s="109"/>
      <c r="AA7" s="109"/>
      <c r="AB7" s="109"/>
      <c r="AC7" s="109"/>
      <c r="AD7" s="109"/>
      <c r="AE7" s="109"/>
      <c r="AF7" s="109"/>
      <c r="AG7" s="109"/>
      <c r="AH7" s="109"/>
      <c r="AI7" s="109"/>
      <c r="AJ7" s="109"/>
      <c r="AK7" s="109"/>
      <c r="AL7" s="109"/>
    </row>
    <row r="8" spans="1:38" ht="16.5" customHeight="1" x14ac:dyDescent="0.25">
      <c r="C8" s="352" t="s">
        <v>22</v>
      </c>
      <c r="D8" s="113"/>
      <c r="E8" s="352" t="s">
        <v>1381</v>
      </c>
      <c r="F8" s="113"/>
      <c r="G8" s="353" t="s">
        <v>413</v>
      </c>
      <c r="H8" s="353"/>
      <c r="I8" s="353"/>
      <c r="J8" s="114"/>
      <c r="K8" s="353" t="s">
        <v>1601</v>
      </c>
      <c r="L8" s="353"/>
      <c r="M8" s="353"/>
      <c r="N8" s="111"/>
    </row>
    <row r="9" spans="1:38" s="99" customFormat="1" ht="3" customHeight="1" x14ac:dyDescent="0.25">
      <c r="A9" s="98"/>
      <c r="C9" s="352"/>
      <c r="D9" s="113"/>
      <c r="E9" s="352"/>
      <c r="F9" s="113"/>
      <c r="G9" s="116"/>
      <c r="H9" s="116"/>
      <c r="I9" s="116"/>
      <c r="J9" s="116"/>
      <c r="K9" s="116"/>
      <c r="L9" s="116"/>
      <c r="M9" s="116"/>
      <c r="N9" s="116"/>
      <c r="P9" s="98"/>
      <c r="Q9" s="98"/>
      <c r="R9" s="98"/>
      <c r="S9" s="98"/>
      <c r="T9" s="98"/>
      <c r="U9" s="98"/>
      <c r="V9" s="98"/>
      <c r="W9" s="98"/>
      <c r="X9" s="98"/>
      <c r="Y9" s="98"/>
      <c r="Z9" s="98"/>
      <c r="AA9" s="98"/>
      <c r="AB9" s="98"/>
      <c r="AC9" s="98"/>
      <c r="AD9" s="98"/>
      <c r="AE9" s="98"/>
      <c r="AF9" s="98"/>
      <c r="AG9" s="98"/>
      <c r="AH9" s="98"/>
      <c r="AI9" s="98"/>
      <c r="AJ9" s="98"/>
      <c r="AK9" s="98"/>
      <c r="AL9" s="98"/>
    </row>
    <row r="10" spans="1:38" ht="18.75" customHeight="1" x14ac:dyDescent="0.25">
      <c r="C10" s="352"/>
      <c r="D10" s="113"/>
      <c r="E10" s="352"/>
      <c r="F10" s="113"/>
      <c r="G10" s="352" t="s">
        <v>414</v>
      </c>
      <c r="H10" s="113"/>
      <c r="I10" s="352" t="s">
        <v>416</v>
      </c>
      <c r="J10" s="113"/>
      <c r="K10" s="352" t="s">
        <v>414</v>
      </c>
      <c r="L10" s="113"/>
      <c r="M10" s="352" t="s">
        <v>415</v>
      </c>
      <c r="N10" s="113"/>
    </row>
    <row r="11" spans="1:38" s="117" customFormat="1" ht="3" customHeight="1" x14ac:dyDescent="0.25">
      <c r="A11" s="98"/>
      <c r="B11" s="99"/>
      <c r="C11" s="352"/>
      <c r="D11" s="113"/>
      <c r="E11" s="352"/>
      <c r="F11" s="113"/>
      <c r="G11" s="352"/>
      <c r="H11" s="113"/>
      <c r="I11" s="352"/>
      <c r="J11" s="113"/>
      <c r="K11" s="352"/>
      <c r="L11" s="113"/>
      <c r="M11" s="352"/>
      <c r="N11" s="113"/>
      <c r="O11" s="99"/>
      <c r="P11" s="98"/>
      <c r="Q11" s="98"/>
      <c r="R11" s="98"/>
      <c r="S11" s="98"/>
      <c r="T11" s="98"/>
      <c r="U11" s="98"/>
      <c r="V11" s="98"/>
      <c r="W11" s="98"/>
      <c r="X11" s="98"/>
      <c r="Y11" s="98"/>
      <c r="Z11" s="98"/>
      <c r="AA11" s="98"/>
      <c r="AB11" s="98"/>
      <c r="AC11" s="98"/>
      <c r="AD11" s="98"/>
      <c r="AE11" s="98"/>
      <c r="AF11" s="98"/>
      <c r="AG11" s="98"/>
      <c r="AH11" s="98"/>
      <c r="AI11" s="98"/>
      <c r="AJ11" s="98"/>
      <c r="AK11" s="98"/>
      <c r="AL11" s="98"/>
    </row>
    <row r="12" spans="1:38" ht="23.25" customHeight="1" x14ac:dyDescent="0.25">
      <c r="C12" s="352"/>
      <c r="D12" s="113"/>
      <c r="E12" s="352"/>
      <c r="F12" s="113"/>
      <c r="G12" s="352"/>
      <c r="H12" s="113"/>
      <c r="I12" s="352"/>
      <c r="J12" s="113"/>
      <c r="K12" s="352"/>
      <c r="L12" s="113"/>
      <c r="M12" s="352"/>
      <c r="N12" s="113"/>
    </row>
    <row r="13" spans="1:38" ht="20.25" customHeight="1" x14ac:dyDescent="0.25">
      <c r="C13" s="352"/>
      <c r="D13" s="113"/>
      <c r="E13" s="352"/>
      <c r="F13" s="113"/>
      <c r="G13" s="352"/>
      <c r="H13" s="113"/>
      <c r="I13" s="352"/>
      <c r="J13" s="113"/>
      <c r="K13" s="352"/>
      <c r="L13" s="113"/>
      <c r="M13" s="352"/>
      <c r="N13" s="113"/>
    </row>
    <row r="14" spans="1:38" ht="39.75" customHeight="1" x14ac:dyDescent="0.25">
      <c r="C14" s="352"/>
      <c r="D14" s="113"/>
      <c r="E14" s="352"/>
      <c r="F14" s="113"/>
      <c r="G14" s="352"/>
      <c r="H14" s="113"/>
      <c r="I14" s="352"/>
      <c r="J14" s="113"/>
      <c r="K14" s="352"/>
      <c r="L14" s="113"/>
      <c r="M14" s="352"/>
      <c r="N14" s="113"/>
    </row>
    <row r="15" spans="1:38" s="112" customFormat="1" ht="4.5" customHeight="1" x14ac:dyDescent="0.25">
      <c r="A15" s="109"/>
      <c r="B15" s="110"/>
      <c r="C15" s="111"/>
      <c r="D15" s="111"/>
      <c r="E15" s="111"/>
      <c r="F15" s="111"/>
      <c r="G15" s="111"/>
      <c r="H15" s="111"/>
      <c r="I15" s="111"/>
      <c r="J15" s="111"/>
      <c r="K15" s="111"/>
      <c r="L15" s="111"/>
      <c r="M15" s="111"/>
      <c r="N15" s="111"/>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row>
    <row r="16" spans="1:38" ht="28.5" customHeight="1" x14ac:dyDescent="0.25">
      <c r="B16" s="112" t="s">
        <v>417</v>
      </c>
      <c r="C16" s="118"/>
      <c r="D16" s="112"/>
      <c r="E16" s="119"/>
      <c r="F16" s="112"/>
      <c r="G16" s="119"/>
      <c r="H16" s="110"/>
      <c r="I16" s="120"/>
      <c r="J16" s="110"/>
      <c r="K16" s="119"/>
      <c r="L16" s="110"/>
      <c r="M16" s="120"/>
    </row>
    <row r="17" spans="1:38" s="99" customFormat="1" ht="3" customHeight="1" x14ac:dyDescent="0.25">
      <c r="A17" s="98"/>
      <c r="C17" s="112"/>
      <c r="D17" s="112"/>
      <c r="E17" s="110"/>
      <c r="F17" s="112"/>
      <c r="G17" s="110"/>
      <c r="H17" s="110"/>
      <c r="I17" s="110"/>
      <c r="J17" s="110"/>
      <c r="K17" s="110"/>
      <c r="L17" s="110"/>
      <c r="M17" s="110"/>
      <c r="P17" s="98"/>
      <c r="Q17" s="98"/>
      <c r="R17" s="98"/>
      <c r="S17" s="98"/>
      <c r="T17" s="98"/>
      <c r="U17" s="98"/>
      <c r="V17" s="98"/>
      <c r="W17" s="98"/>
      <c r="X17" s="98"/>
      <c r="Y17" s="98"/>
      <c r="Z17" s="98"/>
      <c r="AA17" s="98"/>
      <c r="AB17" s="98"/>
      <c r="AC17" s="98"/>
      <c r="AD17" s="98"/>
      <c r="AE17" s="98"/>
      <c r="AF17" s="98"/>
      <c r="AG17" s="98"/>
      <c r="AH17" s="98"/>
      <c r="AI17" s="98"/>
      <c r="AJ17" s="98"/>
      <c r="AK17" s="98"/>
      <c r="AL17" s="98"/>
    </row>
    <row r="18" spans="1:38" ht="28.5" customHeight="1" x14ac:dyDescent="0.25">
      <c r="B18" s="112" t="s">
        <v>418</v>
      </c>
      <c r="C18" s="118"/>
      <c r="D18" s="112"/>
      <c r="E18" s="119"/>
      <c r="F18" s="112"/>
      <c r="G18" s="119"/>
      <c r="H18" s="110"/>
      <c r="I18" s="120"/>
      <c r="J18" s="110"/>
      <c r="K18" s="119"/>
      <c r="L18" s="110"/>
      <c r="M18" s="120"/>
    </row>
    <row r="19" spans="1:38" s="99" customFormat="1" ht="3" customHeight="1" x14ac:dyDescent="0.25">
      <c r="A19" s="98"/>
      <c r="C19" s="112"/>
      <c r="D19" s="112"/>
      <c r="E19" s="110"/>
      <c r="F19" s="112"/>
      <c r="G19" s="110"/>
      <c r="H19" s="110"/>
      <c r="I19" s="110"/>
      <c r="J19" s="110"/>
      <c r="K19" s="110"/>
      <c r="L19" s="110"/>
      <c r="M19" s="110"/>
      <c r="P19" s="98"/>
      <c r="Q19" s="98"/>
      <c r="R19" s="98"/>
      <c r="S19" s="98"/>
      <c r="T19" s="98"/>
      <c r="U19" s="98"/>
      <c r="V19" s="98"/>
      <c r="W19" s="98"/>
      <c r="X19" s="98"/>
      <c r="Y19" s="98"/>
      <c r="Z19" s="98"/>
      <c r="AA19" s="98"/>
      <c r="AB19" s="98"/>
      <c r="AC19" s="98"/>
      <c r="AD19" s="98"/>
      <c r="AE19" s="98"/>
      <c r="AF19" s="98"/>
      <c r="AG19" s="98"/>
      <c r="AH19" s="98"/>
      <c r="AI19" s="98"/>
      <c r="AJ19" s="98"/>
      <c r="AK19" s="98"/>
      <c r="AL19" s="98"/>
    </row>
    <row r="20" spans="1:38" ht="28.5" customHeight="1" x14ac:dyDescent="0.25">
      <c r="B20" s="112" t="s">
        <v>419</v>
      </c>
      <c r="C20" s="118"/>
      <c r="D20" s="112"/>
      <c r="E20" s="119"/>
      <c r="F20" s="112"/>
      <c r="G20" s="119"/>
      <c r="H20" s="110"/>
      <c r="I20" s="120"/>
      <c r="J20" s="110"/>
      <c r="K20" s="119"/>
      <c r="L20" s="110"/>
      <c r="M20" s="120"/>
    </row>
    <row r="21" spans="1:38" s="99" customFormat="1" ht="3" customHeight="1" x14ac:dyDescent="0.25">
      <c r="A21" s="98"/>
      <c r="C21" s="112"/>
      <c r="D21" s="112"/>
      <c r="E21" s="110"/>
      <c r="F21" s="112"/>
      <c r="G21" s="110"/>
      <c r="H21" s="110"/>
      <c r="I21" s="110"/>
      <c r="J21" s="110"/>
      <c r="K21" s="110"/>
      <c r="L21" s="110"/>
      <c r="M21" s="110"/>
      <c r="P21" s="98"/>
      <c r="Q21" s="98"/>
      <c r="R21" s="98"/>
      <c r="S21" s="98"/>
      <c r="T21" s="98"/>
      <c r="U21" s="98"/>
      <c r="V21" s="98"/>
      <c r="W21" s="98"/>
      <c r="X21" s="98"/>
      <c r="Y21" s="98"/>
      <c r="Z21" s="98"/>
      <c r="AA21" s="98"/>
      <c r="AB21" s="98"/>
      <c r="AC21" s="98"/>
      <c r="AD21" s="98"/>
      <c r="AE21" s="98"/>
      <c r="AF21" s="98"/>
      <c r="AG21" s="98"/>
      <c r="AH21" s="98"/>
      <c r="AI21" s="98"/>
      <c r="AJ21" s="98"/>
      <c r="AK21" s="98"/>
      <c r="AL21" s="98"/>
    </row>
    <row r="22" spans="1:38" ht="28.5" customHeight="1" x14ac:dyDescent="0.25">
      <c r="B22" s="112" t="s">
        <v>420</v>
      </c>
      <c r="C22" s="118"/>
      <c r="D22" s="112"/>
      <c r="E22" s="119"/>
      <c r="F22" s="112"/>
      <c r="G22" s="119"/>
      <c r="H22" s="110"/>
      <c r="I22" s="120"/>
      <c r="J22" s="110"/>
      <c r="K22" s="119"/>
      <c r="L22" s="110"/>
      <c r="M22" s="120"/>
    </row>
    <row r="23" spans="1:38" s="99" customFormat="1" ht="9" customHeight="1" x14ac:dyDescent="0.25">
      <c r="A23" s="98"/>
      <c r="P23" s="98"/>
      <c r="Q23" s="98"/>
      <c r="R23" s="98"/>
      <c r="S23" s="98"/>
      <c r="T23" s="98"/>
      <c r="U23" s="98"/>
      <c r="V23" s="98"/>
      <c r="W23" s="98"/>
      <c r="X23" s="98"/>
      <c r="Y23" s="98"/>
      <c r="Z23" s="98"/>
      <c r="AA23" s="98"/>
      <c r="AB23" s="98"/>
      <c r="AC23" s="98"/>
      <c r="AD23" s="98"/>
      <c r="AE23" s="98"/>
      <c r="AF23" s="98"/>
      <c r="AG23" s="98"/>
      <c r="AH23" s="98"/>
      <c r="AI23" s="98"/>
      <c r="AJ23" s="98"/>
      <c r="AK23" s="98"/>
      <c r="AL23" s="98"/>
    </row>
    <row r="24" spans="1:38" s="99" customFormat="1" ht="3" customHeight="1" x14ac:dyDescent="0.25">
      <c r="A24" s="98"/>
      <c r="P24" s="98"/>
      <c r="Q24" s="98"/>
      <c r="R24" s="98"/>
      <c r="S24" s="98"/>
      <c r="T24" s="98"/>
      <c r="U24" s="98"/>
      <c r="V24" s="98"/>
      <c r="W24" s="98"/>
      <c r="X24" s="98"/>
      <c r="Y24" s="98"/>
      <c r="Z24" s="98"/>
      <c r="AA24" s="98"/>
      <c r="AB24" s="98"/>
      <c r="AC24" s="98"/>
      <c r="AD24" s="98"/>
      <c r="AE24" s="98"/>
      <c r="AF24" s="98"/>
      <c r="AG24" s="98"/>
      <c r="AH24" s="98"/>
      <c r="AI24" s="98"/>
      <c r="AJ24" s="98"/>
      <c r="AK24" s="98"/>
      <c r="AL24" s="98"/>
    </row>
    <row r="25" spans="1:38" s="112" customFormat="1" ht="23.25" customHeight="1" x14ac:dyDescent="0.25">
      <c r="A25" s="109"/>
      <c r="B25" s="110" t="s">
        <v>1376</v>
      </c>
      <c r="C25" s="351" t="s">
        <v>1363</v>
      </c>
      <c r="D25" s="351"/>
      <c r="E25" s="351"/>
      <c r="F25" s="351"/>
      <c r="G25" s="351"/>
      <c r="H25" s="351"/>
      <c r="I25" s="351"/>
      <c r="J25" s="351"/>
      <c r="K25" s="351"/>
      <c r="L25" s="351"/>
      <c r="M25" s="351"/>
      <c r="N25" s="111"/>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row>
    <row r="26" spans="1:38" s="112" customFormat="1" ht="20.25" customHeight="1" x14ac:dyDescent="0.25">
      <c r="A26" s="109"/>
      <c r="B26" s="110"/>
      <c r="C26" s="356" t="s">
        <v>1371</v>
      </c>
      <c r="D26" s="356"/>
      <c r="E26" s="356"/>
      <c r="F26" s="356"/>
      <c r="G26" s="356"/>
      <c r="H26" s="356"/>
      <c r="I26" s="356"/>
      <c r="J26" s="356"/>
      <c r="K26" s="356"/>
      <c r="L26" s="356"/>
      <c r="M26" s="356"/>
      <c r="N26" s="111"/>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row>
    <row r="27" spans="1:38" ht="16.5" customHeight="1" x14ac:dyDescent="0.25">
      <c r="C27" s="352" t="s">
        <v>1368</v>
      </c>
      <c r="D27" s="113"/>
      <c r="E27" s="352" t="s">
        <v>1380</v>
      </c>
      <c r="F27" s="113"/>
      <c r="G27" s="353" t="s">
        <v>413</v>
      </c>
      <c r="H27" s="353"/>
      <c r="I27" s="353"/>
      <c r="J27" s="114"/>
      <c r="K27" s="353" t="s">
        <v>1601</v>
      </c>
      <c r="L27" s="353"/>
      <c r="M27" s="353"/>
      <c r="N27" s="111"/>
    </row>
    <row r="28" spans="1:38" s="99" customFormat="1" ht="3" customHeight="1" x14ac:dyDescent="0.25">
      <c r="A28" s="98"/>
      <c r="C28" s="352"/>
      <c r="D28" s="113"/>
      <c r="E28" s="352"/>
      <c r="F28" s="113"/>
      <c r="G28" s="116"/>
      <c r="H28" s="116"/>
      <c r="I28" s="116"/>
      <c r="J28" s="116"/>
      <c r="K28" s="116"/>
      <c r="L28" s="116"/>
      <c r="M28" s="116"/>
      <c r="N28" s="116"/>
      <c r="P28" s="98"/>
      <c r="Q28" s="98"/>
      <c r="R28" s="98"/>
      <c r="S28" s="98"/>
      <c r="T28" s="98"/>
      <c r="U28" s="98"/>
      <c r="V28" s="98"/>
      <c r="W28" s="98"/>
      <c r="X28" s="98"/>
      <c r="Y28" s="98"/>
      <c r="Z28" s="98"/>
      <c r="AA28" s="98"/>
      <c r="AB28" s="98"/>
      <c r="AC28" s="98"/>
      <c r="AD28" s="98"/>
      <c r="AE28" s="98"/>
      <c r="AF28" s="98"/>
      <c r="AG28" s="98"/>
      <c r="AH28" s="98"/>
      <c r="AI28" s="98"/>
      <c r="AJ28" s="98"/>
      <c r="AK28" s="98"/>
      <c r="AL28" s="98"/>
    </row>
    <row r="29" spans="1:38" ht="18.75" customHeight="1" x14ac:dyDescent="0.25">
      <c r="C29" s="352"/>
      <c r="D29" s="113"/>
      <c r="E29" s="352"/>
      <c r="F29" s="113"/>
      <c r="G29" s="352" t="s">
        <v>414</v>
      </c>
      <c r="H29" s="113"/>
      <c r="I29" s="352" t="s">
        <v>416</v>
      </c>
      <c r="J29" s="113"/>
      <c r="K29" s="352" t="s">
        <v>414</v>
      </c>
      <c r="L29" s="113"/>
      <c r="M29" s="352" t="s">
        <v>415</v>
      </c>
      <c r="N29" s="113"/>
    </row>
    <row r="30" spans="1:38" s="117" customFormat="1" ht="3" customHeight="1" x14ac:dyDescent="0.25">
      <c r="A30" s="98"/>
      <c r="B30" s="99"/>
      <c r="C30" s="352"/>
      <c r="D30" s="113"/>
      <c r="E30" s="352"/>
      <c r="F30" s="113"/>
      <c r="G30" s="352"/>
      <c r="H30" s="113"/>
      <c r="I30" s="352"/>
      <c r="J30" s="113"/>
      <c r="K30" s="352"/>
      <c r="L30" s="113"/>
      <c r="M30" s="352"/>
      <c r="N30" s="113"/>
      <c r="O30" s="99"/>
      <c r="P30" s="98"/>
      <c r="Q30" s="98"/>
      <c r="R30" s="98"/>
      <c r="S30" s="98"/>
      <c r="T30" s="98"/>
      <c r="U30" s="98"/>
      <c r="V30" s="98"/>
      <c r="W30" s="98"/>
      <c r="X30" s="98"/>
      <c r="Y30" s="98"/>
      <c r="Z30" s="98"/>
      <c r="AA30" s="98"/>
      <c r="AB30" s="98"/>
      <c r="AC30" s="98"/>
      <c r="AD30" s="98"/>
      <c r="AE30" s="98"/>
      <c r="AF30" s="98"/>
      <c r="AG30" s="98"/>
      <c r="AH30" s="98"/>
      <c r="AI30" s="98"/>
      <c r="AJ30" s="98"/>
      <c r="AK30" s="98"/>
      <c r="AL30" s="98"/>
    </row>
    <row r="31" spans="1:38" ht="23.25" customHeight="1" x14ac:dyDescent="0.25">
      <c r="C31" s="352"/>
      <c r="D31" s="113"/>
      <c r="E31" s="352"/>
      <c r="F31" s="113"/>
      <c r="G31" s="352"/>
      <c r="H31" s="113"/>
      <c r="I31" s="352"/>
      <c r="J31" s="113"/>
      <c r="K31" s="352"/>
      <c r="L31" s="113"/>
      <c r="M31" s="352"/>
      <c r="N31" s="113"/>
    </row>
    <row r="32" spans="1:38" ht="20.25" customHeight="1" x14ac:dyDescent="0.25">
      <c r="C32" s="352"/>
      <c r="D32" s="113"/>
      <c r="E32" s="352"/>
      <c r="F32" s="113"/>
      <c r="G32" s="352"/>
      <c r="H32" s="113"/>
      <c r="I32" s="352"/>
      <c r="J32" s="113"/>
      <c r="K32" s="352"/>
      <c r="L32" s="113"/>
      <c r="M32" s="352"/>
      <c r="N32" s="113"/>
    </row>
    <row r="33" spans="1:38" ht="39.75" customHeight="1" x14ac:dyDescent="0.25">
      <c r="C33" s="352"/>
      <c r="D33" s="113"/>
      <c r="E33" s="352"/>
      <c r="F33" s="113"/>
      <c r="G33" s="352"/>
      <c r="H33" s="113"/>
      <c r="I33" s="352"/>
      <c r="J33" s="113"/>
      <c r="K33" s="352"/>
      <c r="L33" s="113"/>
      <c r="M33" s="352"/>
      <c r="N33" s="113"/>
    </row>
    <row r="34" spans="1:38" s="112" customFormat="1" ht="4.5" customHeight="1" x14ac:dyDescent="0.25">
      <c r="A34" s="109"/>
      <c r="B34" s="110"/>
      <c r="C34" s="111"/>
      <c r="D34" s="111"/>
      <c r="E34" s="111"/>
      <c r="F34" s="111"/>
      <c r="G34" s="111"/>
      <c r="H34" s="111"/>
      <c r="I34" s="111"/>
      <c r="J34" s="111"/>
      <c r="K34" s="111"/>
      <c r="L34" s="111"/>
      <c r="M34" s="111"/>
      <c r="N34" s="111"/>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row>
    <row r="35" spans="1:38" ht="28.5" customHeight="1" x14ac:dyDescent="0.25">
      <c r="B35" s="112" t="s">
        <v>1364</v>
      </c>
      <c r="C35" s="118"/>
      <c r="D35" s="112"/>
      <c r="E35" s="119"/>
      <c r="F35" s="112"/>
      <c r="G35" s="121"/>
      <c r="H35" s="110"/>
      <c r="I35" s="120"/>
      <c r="J35" s="110"/>
      <c r="K35" s="122"/>
      <c r="L35" s="110"/>
      <c r="M35" s="120"/>
    </row>
    <row r="36" spans="1:38" s="99" customFormat="1" ht="3" customHeight="1" x14ac:dyDescent="0.25">
      <c r="A36" s="98"/>
      <c r="C36" s="112"/>
      <c r="D36" s="112"/>
      <c r="E36" s="110"/>
      <c r="F36" s="112"/>
      <c r="G36" s="110"/>
      <c r="H36" s="110"/>
      <c r="I36" s="110"/>
      <c r="J36" s="110"/>
      <c r="K36" s="110"/>
      <c r="L36" s="110"/>
      <c r="M36" s="110"/>
      <c r="P36" s="98"/>
      <c r="Q36" s="98"/>
      <c r="R36" s="98"/>
      <c r="S36" s="98"/>
      <c r="T36" s="98"/>
      <c r="U36" s="98"/>
      <c r="V36" s="98"/>
      <c r="W36" s="98"/>
      <c r="X36" s="98"/>
      <c r="Y36" s="98"/>
      <c r="Z36" s="98"/>
      <c r="AA36" s="98"/>
      <c r="AB36" s="98"/>
      <c r="AC36" s="98"/>
      <c r="AD36" s="98"/>
      <c r="AE36" s="98"/>
      <c r="AF36" s="98"/>
      <c r="AG36" s="98"/>
      <c r="AH36" s="98"/>
      <c r="AI36" s="98"/>
      <c r="AJ36" s="98"/>
      <c r="AK36" s="98"/>
      <c r="AL36" s="98"/>
    </row>
    <row r="37" spans="1:38" ht="28.5" customHeight="1" x14ac:dyDescent="0.25">
      <c r="B37" s="112" t="s">
        <v>1365</v>
      </c>
      <c r="C37" s="118"/>
      <c r="D37" s="112"/>
      <c r="E37" s="119"/>
      <c r="F37" s="112"/>
      <c r="G37" s="120"/>
      <c r="H37" s="110"/>
      <c r="I37" s="120"/>
      <c r="J37" s="110"/>
      <c r="K37" s="119"/>
      <c r="L37" s="110"/>
      <c r="M37" s="120"/>
    </row>
    <row r="38" spans="1:38" s="99" customFormat="1" ht="14.25" customHeight="1" x14ac:dyDescent="0.25">
      <c r="A38" s="98"/>
      <c r="P38" s="98"/>
      <c r="Q38" s="98"/>
      <c r="R38" s="98"/>
      <c r="S38" s="98"/>
      <c r="T38" s="98"/>
      <c r="U38" s="98"/>
      <c r="V38" s="98"/>
      <c r="W38" s="98"/>
      <c r="X38" s="98"/>
      <c r="Y38" s="98"/>
      <c r="Z38" s="98"/>
      <c r="AA38" s="98"/>
      <c r="AB38" s="98"/>
      <c r="AC38" s="98"/>
      <c r="AD38" s="98"/>
      <c r="AE38" s="98"/>
      <c r="AF38" s="98"/>
      <c r="AG38" s="98"/>
      <c r="AH38" s="98"/>
      <c r="AI38" s="98"/>
      <c r="AJ38" s="98"/>
      <c r="AK38" s="98"/>
      <c r="AL38" s="98"/>
    </row>
    <row r="39" spans="1:38" s="112" customFormat="1" ht="33" customHeight="1" x14ac:dyDescent="0.25">
      <c r="A39" s="109"/>
      <c r="B39" s="110" t="s">
        <v>1377</v>
      </c>
      <c r="C39" s="351" t="s">
        <v>1369</v>
      </c>
      <c r="D39" s="351"/>
      <c r="E39" s="351"/>
      <c r="F39" s="351"/>
      <c r="G39" s="351"/>
      <c r="H39" s="351"/>
      <c r="I39" s="351"/>
      <c r="J39" s="351"/>
      <c r="K39" s="351"/>
      <c r="L39" s="351"/>
      <c r="M39" s="351"/>
      <c r="N39" s="111"/>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row>
    <row r="40" spans="1:38" s="112" customFormat="1" ht="33" customHeight="1" x14ac:dyDescent="0.25">
      <c r="A40" s="109"/>
      <c r="B40" s="110"/>
      <c r="C40" s="356" t="s">
        <v>1372</v>
      </c>
      <c r="D40" s="356"/>
      <c r="E40" s="356"/>
      <c r="F40" s="356"/>
      <c r="G40" s="356"/>
      <c r="H40" s="356"/>
      <c r="I40" s="356"/>
      <c r="J40" s="356"/>
      <c r="K40" s="356"/>
      <c r="L40" s="356"/>
      <c r="M40" s="356"/>
      <c r="N40" s="111"/>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row>
    <row r="41" spans="1:38" s="112" customFormat="1" ht="8.25" customHeight="1" x14ac:dyDescent="0.25">
      <c r="A41" s="109"/>
      <c r="B41" s="110"/>
      <c r="C41" s="111"/>
      <c r="D41" s="111"/>
      <c r="E41" s="111"/>
      <c r="F41" s="111"/>
      <c r="G41" s="111"/>
      <c r="H41" s="111"/>
      <c r="I41" s="111"/>
      <c r="J41" s="111"/>
      <c r="K41" s="111"/>
      <c r="L41" s="111"/>
      <c r="M41" s="111"/>
      <c r="N41" s="111"/>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row>
    <row r="42" spans="1:38" ht="16.5" customHeight="1" x14ac:dyDescent="0.25">
      <c r="C42" s="352" t="s">
        <v>22</v>
      </c>
      <c r="D42" s="113"/>
      <c r="E42" s="352" t="s">
        <v>23</v>
      </c>
      <c r="F42" s="113"/>
      <c r="G42" s="353" t="s">
        <v>413</v>
      </c>
      <c r="H42" s="353"/>
      <c r="I42" s="353"/>
      <c r="J42" s="114"/>
      <c r="K42" s="353" t="s">
        <v>1601</v>
      </c>
      <c r="L42" s="353"/>
      <c r="M42" s="353"/>
      <c r="N42" s="111"/>
    </row>
    <row r="43" spans="1:38" s="99" customFormat="1" ht="3" customHeight="1" x14ac:dyDescent="0.25">
      <c r="A43" s="98"/>
      <c r="C43" s="352"/>
      <c r="D43" s="113"/>
      <c r="E43" s="352"/>
      <c r="F43" s="113"/>
      <c r="G43" s="116"/>
      <c r="H43" s="116"/>
      <c r="I43" s="116"/>
      <c r="J43" s="116"/>
      <c r="K43" s="116"/>
      <c r="L43" s="116"/>
      <c r="M43" s="116"/>
      <c r="N43" s="116"/>
      <c r="P43" s="98"/>
      <c r="Q43" s="98"/>
      <c r="R43" s="98"/>
      <c r="S43" s="98"/>
      <c r="T43" s="98"/>
      <c r="U43" s="98"/>
      <c r="V43" s="98"/>
      <c r="W43" s="98"/>
      <c r="X43" s="98"/>
      <c r="Y43" s="98"/>
      <c r="Z43" s="98"/>
      <c r="AA43" s="98"/>
      <c r="AB43" s="98"/>
      <c r="AC43" s="98"/>
      <c r="AD43" s="98"/>
      <c r="AE43" s="98"/>
      <c r="AF43" s="98"/>
      <c r="AG43" s="98"/>
      <c r="AH43" s="98"/>
      <c r="AI43" s="98"/>
      <c r="AJ43" s="98"/>
      <c r="AK43" s="98"/>
      <c r="AL43" s="98"/>
    </row>
    <row r="44" spans="1:38" ht="18.75" customHeight="1" x14ac:dyDescent="0.25">
      <c r="C44" s="352"/>
      <c r="D44" s="113"/>
      <c r="E44" s="352"/>
      <c r="F44" s="113"/>
      <c r="G44" s="352" t="s">
        <v>414</v>
      </c>
      <c r="H44" s="113"/>
      <c r="I44" s="352" t="s">
        <v>416</v>
      </c>
      <c r="J44" s="113"/>
      <c r="K44" s="352" t="s">
        <v>414</v>
      </c>
      <c r="L44" s="113"/>
      <c r="M44" s="352" t="s">
        <v>415</v>
      </c>
      <c r="N44" s="113"/>
    </row>
    <row r="45" spans="1:38" s="117" customFormat="1" ht="3" customHeight="1" x14ac:dyDescent="0.25">
      <c r="A45" s="98"/>
      <c r="B45" s="99"/>
      <c r="C45" s="352"/>
      <c r="D45" s="113"/>
      <c r="E45" s="352"/>
      <c r="F45" s="113"/>
      <c r="G45" s="352"/>
      <c r="H45" s="113"/>
      <c r="I45" s="352"/>
      <c r="J45" s="113"/>
      <c r="K45" s="352"/>
      <c r="L45" s="113"/>
      <c r="M45" s="352"/>
      <c r="N45" s="113"/>
      <c r="O45" s="99"/>
      <c r="P45" s="98"/>
      <c r="Q45" s="98"/>
      <c r="R45" s="98"/>
      <c r="S45" s="98"/>
      <c r="T45" s="98"/>
      <c r="U45" s="98"/>
      <c r="V45" s="98"/>
      <c r="W45" s="98"/>
      <c r="X45" s="98"/>
      <c r="Y45" s="98"/>
      <c r="Z45" s="98"/>
      <c r="AA45" s="98"/>
      <c r="AB45" s="98"/>
      <c r="AC45" s="98"/>
      <c r="AD45" s="98"/>
      <c r="AE45" s="98"/>
      <c r="AF45" s="98"/>
      <c r="AG45" s="98"/>
      <c r="AH45" s="98"/>
      <c r="AI45" s="98"/>
      <c r="AJ45" s="98"/>
      <c r="AK45" s="98"/>
      <c r="AL45" s="98"/>
    </row>
    <row r="46" spans="1:38" ht="23.25" customHeight="1" x14ac:dyDescent="0.25">
      <c r="C46" s="352"/>
      <c r="D46" s="113"/>
      <c r="E46" s="352"/>
      <c r="F46" s="113"/>
      <c r="G46" s="352"/>
      <c r="H46" s="113"/>
      <c r="I46" s="352"/>
      <c r="J46" s="113"/>
      <c r="K46" s="352"/>
      <c r="L46" s="113"/>
      <c r="M46" s="352"/>
      <c r="N46" s="113"/>
    </row>
    <row r="47" spans="1:38" ht="20.25" customHeight="1" x14ac:dyDescent="0.25">
      <c r="C47" s="352"/>
      <c r="D47" s="113"/>
      <c r="E47" s="352"/>
      <c r="F47" s="113"/>
      <c r="G47" s="352"/>
      <c r="H47" s="113"/>
      <c r="I47" s="352"/>
      <c r="J47" s="113"/>
      <c r="K47" s="352"/>
      <c r="L47" s="113"/>
      <c r="M47" s="352"/>
      <c r="N47" s="113"/>
    </row>
    <row r="48" spans="1:38" ht="39.75" customHeight="1" x14ac:dyDescent="0.25">
      <c r="C48" s="352"/>
      <c r="D48" s="113"/>
      <c r="E48" s="352"/>
      <c r="F48" s="113"/>
      <c r="G48" s="352"/>
      <c r="H48" s="113"/>
      <c r="I48" s="352"/>
      <c r="J48" s="113"/>
      <c r="K48" s="352"/>
      <c r="L48" s="113"/>
      <c r="M48" s="352"/>
      <c r="N48" s="113"/>
    </row>
    <row r="49" spans="1:38" s="112" customFormat="1" ht="6.75" customHeight="1" x14ac:dyDescent="0.25">
      <c r="A49" s="109"/>
      <c r="B49" s="110"/>
      <c r="C49" s="111"/>
      <c r="D49" s="111"/>
      <c r="E49" s="111"/>
      <c r="F49" s="111"/>
      <c r="G49" s="111"/>
      <c r="H49" s="111"/>
      <c r="I49" s="111"/>
      <c r="J49" s="111"/>
      <c r="K49" s="111"/>
      <c r="L49" s="111"/>
      <c r="M49" s="111"/>
      <c r="N49" s="111"/>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row>
    <row r="50" spans="1:38" ht="28.5" customHeight="1" x14ac:dyDescent="0.25">
      <c r="C50" s="332" t="s">
        <v>1360</v>
      </c>
      <c r="E50" s="333" t="s">
        <v>410</v>
      </c>
      <c r="G50" s="119"/>
      <c r="I50" s="120"/>
      <c r="K50" s="119"/>
      <c r="M50" s="120"/>
    </row>
    <row r="51" spans="1:38" s="99" customFormat="1" ht="4.5" customHeight="1" x14ac:dyDescent="0.25">
      <c r="A51" s="98"/>
      <c r="P51" s="98"/>
      <c r="Q51" s="98"/>
      <c r="R51" s="98"/>
      <c r="S51" s="98"/>
      <c r="T51" s="98"/>
      <c r="U51" s="98"/>
      <c r="V51" s="98"/>
      <c r="W51" s="98"/>
      <c r="X51" s="98"/>
      <c r="Y51" s="98"/>
      <c r="Z51" s="98"/>
      <c r="AA51" s="98"/>
      <c r="AB51" s="98"/>
      <c r="AC51" s="98"/>
      <c r="AD51" s="98"/>
      <c r="AE51" s="98"/>
      <c r="AF51" s="98"/>
      <c r="AG51" s="98"/>
      <c r="AH51" s="98"/>
      <c r="AI51" s="98"/>
      <c r="AJ51" s="98"/>
      <c r="AK51" s="98"/>
      <c r="AL51" s="98"/>
    </row>
    <row r="52" spans="1:38" s="99" customFormat="1" ht="24.75" customHeight="1" x14ac:dyDescent="0.25">
      <c r="A52" s="98"/>
      <c r="B52" s="110" t="s">
        <v>1378</v>
      </c>
      <c r="C52" s="351" t="s">
        <v>1370</v>
      </c>
      <c r="D52" s="351"/>
      <c r="E52" s="351"/>
      <c r="F52" s="351"/>
      <c r="G52" s="351"/>
      <c r="H52" s="351"/>
      <c r="I52" s="351"/>
      <c r="J52" s="351"/>
      <c r="K52" s="351"/>
      <c r="L52" s="351"/>
      <c r="M52" s="351"/>
      <c r="N52" s="111"/>
      <c r="P52" s="98"/>
      <c r="Q52" s="98"/>
      <c r="R52" s="98"/>
      <c r="S52" s="98"/>
      <c r="T52" s="98"/>
      <c r="U52" s="98"/>
      <c r="V52" s="98"/>
      <c r="W52" s="98"/>
      <c r="X52" s="98"/>
      <c r="Y52" s="98"/>
      <c r="Z52" s="98"/>
      <c r="AA52" s="98"/>
      <c r="AB52" s="98"/>
      <c r="AC52" s="98"/>
      <c r="AD52" s="98"/>
      <c r="AE52" s="98"/>
      <c r="AF52" s="98"/>
      <c r="AG52" s="98"/>
      <c r="AH52" s="98"/>
      <c r="AI52" s="98"/>
      <c r="AJ52" s="98"/>
      <c r="AK52" s="98"/>
      <c r="AL52" s="98"/>
    </row>
    <row r="53" spans="1:38" s="99" customFormat="1" ht="40.5" customHeight="1" x14ac:dyDescent="0.25">
      <c r="A53" s="98"/>
      <c r="B53" s="112"/>
      <c r="C53" s="356" t="s">
        <v>1373</v>
      </c>
      <c r="D53" s="356"/>
      <c r="E53" s="356"/>
      <c r="F53" s="356"/>
      <c r="G53" s="356"/>
      <c r="H53" s="356"/>
      <c r="I53" s="356"/>
      <c r="J53" s="356"/>
      <c r="K53" s="356"/>
      <c r="L53" s="356"/>
      <c r="M53" s="356"/>
      <c r="N53" s="111"/>
      <c r="P53" s="98"/>
      <c r="Q53" s="98"/>
      <c r="R53" s="98"/>
      <c r="S53" s="98"/>
      <c r="T53" s="98"/>
      <c r="U53" s="98"/>
      <c r="V53" s="98"/>
      <c r="W53" s="98"/>
      <c r="X53" s="98"/>
      <c r="Y53" s="98"/>
      <c r="Z53" s="98"/>
      <c r="AA53" s="98"/>
      <c r="AB53" s="98"/>
      <c r="AC53" s="98"/>
      <c r="AD53" s="98"/>
      <c r="AE53" s="98"/>
      <c r="AF53" s="98"/>
      <c r="AG53" s="98"/>
      <c r="AH53" s="98"/>
      <c r="AI53" s="98"/>
      <c r="AJ53" s="98"/>
      <c r="AK53" s="98"/>
      <c r="AL53" s="98"/>
    </row>
    <row r="54" spans="1:38" ht="16.5" customHeight="1" x14ac:dyDescent="0.25">
      <c r="C54" s="352" t="s">
        <v>22</v>
      </c>
      <c r="D54" s="113"/>
      <c r="E54" s="352" t="s">
        <v>23</v>
      </c>
      <c r="F54" s="113"/>
      <c r="G54" s="353" t="s">
        <v>413</v>
      </c>
      <c r="H54" s="353"/>
      <c r="I54" s="353"/>
      <c r="J54" s="114"/>
      <c r="K54" s="353" t="s">
        <v>1601</v>
      </c>
      <c r="L54" s="353"/>
      <c r="M54" s="353"/>
      <c r="N54" s="111"/>
    </row>
    <row r="55" spans="1:38" s="99" customFormat="1" ht="3" customHeight="1" x14ac:dyDescent="0.25">
      <c r="A55" s="98"/>
      <c r="C55" s="352"/>
      <c r="D55" s="113"/>
      <c r="E55" s="352"/>
      <c r="F55" s="113"/>
      <c r="G55" s="116"/>
      <c r="H55" s="116"/>
      <c r="I55" s="116"/>
      <c r="J55" s="116"/>
      <c r="K55" s="116"/>
      <c r="L55" s="116"/>
      <c r="M55" s="116"/>
      <c r="N55" s="116"/>
      <c r="P55" s="98"/>
      <c r="Q55" s="98"/>
      <c r="R55" s="98"/>
      <c r="S55" s="98"/>
      <c r="T55" s="98"/>
      <c r="U55" s="98"/>
      <c r="V55" s="98"/>
      <c r="W55" s="98"/>
      <c r="X55" s="98"/>
      <c r="Y55" s="98"/>
      <c r="Z55" s="98"/>
      <c r="AA55" s="98"/>
      <c r="AB55" s="98"/>
      <c r="AC55" s="98"/>
      <c r="AD55" s="98"/>
      <c r="AE55" s="98"/>
      <c r="AF55" s="98"/>
      <c r="AG55" s="98"/>
      <c r="AH55" s="98"/>
      <c r="AI55" s="98"/>
      <c r="AJ55" s="98"/>
      <c r="AK55" s="98"/>
      <c r="AL55" s="98"/>
    </row>
    <row r="56" spans="1:38" ht="18.75" customHeight="1" x14ac:dyDescent="0.25">
      <c r="C56" s="352"/>
      <c r="D56" s="113"/>
      <c r="E56" s="352"/>
      <c r="F56" s="113"/>
      <c r="G56" s="352" t="s">
        <v>414</v>
      </c>
      <c r="H56" s="113"/>
      <c r="I56" s="352" t="s">
        <v>416</v>
      </c>
      <c r="J56" s="113"/>
      <c r="K56" s="352" t="s">
        <v>414</v>
      </c>
      <c r="L56" s="113"/>
      <c r="M56" s="352" t="s">
        <v>415</v>
      </c>
      <c r="N56" s="113"/>
    </row>
    <row r="57" spans="1:38" s="117" customFormat="1" ht="3" customHeight="1" x14ac:dyDescent="0.25">
      <c r="A57" s="98"/>
      <c r="B57" s="99"/>
      <c r="C57" s="352"/>
      <c r="D57" s="113"/>
      <c r="E57" s="352"/>
      <c r="F57" s="113"/>
      <c r="G57" s="352"/>
      <c r="H57" s="113"/>
      <c r="I57" s="352"/>
      <c r="J57" s="113"/>
      <c r="K57" s="352"/>
      <c r="L57" s="113"/>
      <c r="M57" s="352"/>
      <c r="N57" s="113"/>
      <c r="O57" s="99"/>
      <c r="P57" s="98"/>
      <c r="Q57" s="98"/>
      <c r="R57" s="98"/>
      <c r="S57" s="98"/>
      <c r="T57" s="98"/>
      <c r="U57" s="98"/>
      <c r="V57" s="98"/>
      <c r="W57" s="98"/>
      <c r="X57" s="98"/>
      <c r="Y57" s="98"/>
      <c r="Z57" s="98"/>
      <c r="AA57" s="98"/>
      <c r="AB57" s="98"/>
      <c r="AC57" s="98"/>
      <c r="AD57" s="98"/>
      <c r="AE57" s="98"/>
      <c r="AF57" s="98"/>
      <c r="AG57" s="98"/>
      <c r="AH57" s="98"/>
      <c r="AI57" s="98"/>
      <c r="AJ57" s="98"/>
      <c r="AK57" s="98"/>
      <c r="AL57" s="98"/>
    </row>
    <row r="58" spans="1:38" ht="23.25" customHeight="1" x14ac:dyDescent="0.25">
      <c r="C58" s="352"/>
      <c r="D58" s="113"/>
      <c r="E58" s="352"/>
      <c r="F58" s="113"/>
      <c r="G58" s="352"/>
      <c r="H58" s="113"/>
      <c r="I58" s="352"/>
      <c r="J58" s="113"/>
      <c r="K58" s="352"/>
      <c r="L58" s="113"/>
      <c r="M58" s="352"/>
      <c r="N58" s="113"/>
    </row>
    <row r="59" spans="1:38" ht="20.25" customHeight="1" x14ac:dyDescent="0.25">
      <c r="C59" s="352"/>
      <c r="D59" s="113"/>
      <c r="E59" s="352"/>
      <c r="F59" s="113"/>
      <c r="G59" s="352"/>
      <c r="H59" s="113"/>
      <c r="I59" s="352"/>
      <c r="J59" s="113"/>
      <c r="K59" s="352"/>
      <c r="L59" s="113"/>
      <c r="M59" s="352"/>
      <c r="N59" s="113"/>
    </row>
    <row r="60" spans="1:38" ht="39.75" customHeight="1" x14ac:dyDescent="0.25">
      <c r="C60" s="352"/>
      <c r="D60" s="113"/>
      <c r="E60" s="352"/>
      <c r="F60" s="113"/>
      <c r="G60" s="352"/>
      <c r="H60" s="113"/>
      <c r="I60" s="352"/>
      <c r="J60" s="113"/>
      <c r="K60" s="352"/>
      <c r="L60" s="113"/>
      <c r="M60" s="352"/>
      <c r="N60" s="113"/>
    </row>
    <row r="61" spans="1:38" s="99" customFormat="1" ht="3" customHeight="1" x14ac:dyDescent="0.25">
      <c r="A61" s="98"/>
      <c r="B61" s="112"/>
      <c r="C61" s="111"/>
      <c r="D61" s="111"/>
      <c r="E61" s="111"/>
      <c r="F61" s="111"/>
      <c r="G61" s="111"/>
      <c r="H61" s="111"/>
      <c r="I61" s="111"/>
      <c r="J61" s="111"/>
      <c r="K61" s="111"/>
      <c r="L61" s="111"/>
      <c r="M61" s="111"/>
      <c r="N61" s="111"/>
      <c r="P61" s="98"/>
      <c r="Q61" s="98"/>
      <c r="R61" s="98"/>
      <c r="S61" s="98"/>
      <c r="T61" s="98"/>
      <c r="U61" s="98"/>
      <c r="V61" s="98"/>
      <c r="W61" s="98"/>
      <c r="X61" s="98"/>
      <c r="Y61" s="98"/>
      <c r="Z61" s="98"/>
      <c r="AA61" s="98"/>
      <c r="AB61" s="98"/>
      <c r="AC61" s="98"/>
      <c r="AD61" s="98"/>
      <c r="AE61" s="98"/>
      <c r="AF61" s="98"/>
      <c r="AG61" s="98"/>
      <c r="AH61" s="98"/>
      <c r="AI61" s="98"/>
      <c r="AJ61" s="98"/>
      <c r="AK61" s="98"/>
      <c r="AL61" s="98"/>
    </row>
    <row r="62" spans="1:38" ht="21.75" customHeight="1" x14ac:dyDescent="0.25">
      <c r="C62" s="332" t="s">
        <v>1361</v>
      </c>
      <c r="E62" s="333" t="s">
        <v>410</v>
      </c>
      <c r="G62" s="119"/>
      <c r="I62" s="120"/>
      <c r="K62" s="119"/>
      <c r="M62" s="120"/>
    </row>
    <row r="63" spans="1:38" s="99" customFormat="1" ht="27" customHeight="1" x14ac:dyDescent="0.3">
      <c r="A63" s="98"/>
      <c r="B63" s="123" t="s">
        <v>1379</v>
      </c>
      <c r="C63" s="124" t="s">
        <v>411</v>
      </c>
      <c r="P63" s="98"/>
      <c r="Q63" s="98"/>
      <c r="R63" s="98"/>
      <c r="S63" s="98"/>
      <c r="T63" s="98"/>
      <c r="U63" s="98"/>
      <c r="V63" s="98"/>
      <c r="W63" s="98"/>
      <c r="X63" s="98"/>
      <c r="Y63" s="98"/>
      <c r="Z63" s="98"/>
      <c r="AA63" s="98"/>
      <c r="AB63" s="98"/>
      <c r="AC63" s="98"/>
      <c r="AD63" s="98"/>
      <c r="AE63" s="98"/>
      <c r="AF63" s="98"/>
      <c r="AG63" s="98"/>
      <c r="AH63" s="98"/>
      <c r="AI63" s="98"/>
      <c r="AJ63" s="98"/>
      <c r="AK63" s="98"/>
      <c r="AL63" s="98"/>
    </row>
    <row r="64" spans="1:38" ht="16.5" customHeight="1" x14ac:dyDescent="0.25">
      <c r="C64" s="352" t="s">
        <v>22</v>
      </c>
      <c r="D64" s="113"/>
      <c r="E64" s="352" t="s">
        <v>23</v>
      </c>
      <c r="F64" s="113"/>
      <c r="G64" s="353" t="s">
        <v>413</v>
      </c>
      <c r="H64" s="353"/>
      <c r="I64" s="353"/>
      <c r="J64" s="114"/>
      <c r="K64" s="353" t="s">
        <v>1601</v>
      </c>
      <c r="L64" s="353"/>
      <c r="M64" s="353"/>
      <c r="N64" s="111"/>
    </row>
    <row r="65" spans="1:38" s="99" customFormat="1" ht="3" customHeight="1" x14ac:dyDescent="0.25">
      <c r="A65" s="98"/>
      <c r="C65" s="352"/>
      <c r="D65" s="113"/>
      <c r="E65" s="352"/>
      <c r="F65" s="113"/>
      <c r="G65" s="116"/>
      <c r="H65" s="116"/>
      <c r="I65" s="116"/>
      <c r="J65" s="116"/>
      <c r="K65" s="116"/>
      <c r="L65" s="116"/>
      <c r="M65" s="116"/>
      <c r="N65" s="116"/>
      <c r="P65" s="98"/>
      <c r="Q65" s="98"/>
      <c r="R65" s="98"/>
      <c r="S65" s="98"/>
      <c r="T65" s="98"/>
      <c r="U65" s="98"/>
      <c r="V65" s="98"/>
      <c r="W65" s="98"/>
      <c r="X65" s="98"/>
      <c r="Y65" s="98"/>
      <c r="Z65" s="98"/>
      <c r="AA65" s="98"/>
      <c r="AB65" s="98"/>
      <c r="AC65" s="98"/>
      <c r="AD65" s="98"/>
      <c r="AE65" s="98"/>
      <c r="AF65" s="98"/>
      <c r="AG65" s="98"/>
      <c r="AH65" s="98"/>
      <c r="AI65" s="98"/>
      <c r="AJ65" s="98"/>
      <c r="AK65" s="98"/>
      <c r="AL65" s="98"/>
    </row>
    <row r="66" spans="1:38" ht="18.75" customHeight="1" x14ac:dyDescent="0.25">
      <c r="C66" s="352"/>
      <c r="D66" s="113"/>
      <c r="E66" s="352"/>
      <c r="F66" s="113"/>
      <c r="G66" s="352" t="s">
        <v>414</v>
      </c>
      <c r="H66" s="113"/>
      <c r="I66" s="352" t="s">
        <v>416</v>
      </c>
      <c r="J66" s="113"/>
      <c r="K66" s="352" t="s">
        <v>414</v>
      </c>
      <c r="L66" s="113"/>
      <c r="M66" s="352" t="s">
        <v>415</v>
      </c>
      <c r="N66" s="113"/>
    </row>
    <row r="67" spans="1:38" s="117" customFormat="1" ht="3" customHeight="1" x14ac:dyDescent="0.25">
      <c r="A67" s="98"/>
      <c r="B67" s="99"/>
      <c r="C67" s="352"/>
      <c r="D67" s="113"/>
      <c r="E67" s="352"/>
      <c r="F67" s="113"/>
      <c r="G67" s="352"/>
      <c r="H67" s="113"/>
      <c r="I67" s="352"/>
      <c r="J67" s="113"/>
      <c r="K67" s="352"/>
      <c r="L67" s="113"/>
      <c r="M67" s="352"/>
      <c r="N67" s="113"/>
      <c r="O67" s="99"/>
      <c r="P67" s="98"/>
      <c r="Q67" s="98"/>
      <c r="R67" s="98"/>
      <c r="S67" s="98"/>
      <c r="T67" s="98"/>
      <c r="U67" s="98"/>
      <c r="V67" s="98"/>
      <c r="W67" s="98"/>
      <c r="X67" s="98"/>
      <c r="Y67" s="98"/>
      <c r="Z67" s="98"/>
      <c r="AA67" s="98"/>
      <c r="AB67" s="98"/>
      <c r="AC67" s="98"/>
      <c r="AD67" s="98"/>
      <c r="AE67" s="98"/>
      <c r="AF67" s="98"/>
      <c r="AG67" s="98"/>
      <c r="AH67" s="98"/>
      <c r="AI67" s="98"/>
      <c r="AJ67" s="98"/>
      <c r="AK67" s="98"/>
      <c r="AL67" s="98"/>
    </row>
    <row r="68" spans="1:38" ht="23.25" customHeight="1" x14ac:dyDescent="0.25">
      <c r="C68" s="352"/>
      <c r="D68" s="113"/>
      <c r="E68" s="352"/>
      <c r="F68" s="113"/>
      <c r="G68" s="352"/>
      <c r="H68" s="113"/>
      <c r="I68" s="352"/>
      <c r="J68" s="113"/>
      <c r="K68" s="352"/>
      <c r="L68" s="113"/>
      <c r="M68" s="352"/>
      <c r="N68" s="113"/>
    </row>
    <row r="69" spans="1:38" ht="20.25" customHeight="1" x14ac:dyDescent="0.25">
      <c r="C69" s="352"/>
      <c r="D69" s="113"/>
      <c r="E69" s="352"/>
      <c r="F69" s="113"/>
      <c r="G69" s="352"/>
      <c r="H69" s="113"/>
      <c r="I69" s="352"/>
      <c r="J69" s="113"/>
      <c r="K69" s="352"/>
      <c r="L69" s="113"/>
      <c r="M69" s="352"/>
      <c r="N69" s="113"/>
    </row>
    <row r="70" spans="1:38" ht="39.75" customHeight="1" x14ac:dyDescent="0.25">
      <c r="C70" s="352"/>
      <c r="D70" s="113"/>
      <c r="E70" s="352"/>
      <c r="F70" s="113"/>
      <c r="G70" s="352"/>
      <c r="H70" s="113"/>
      <c r="I70" s="352"/>
      <c r="J70" s="113"/>
      <c r="K70" s="352"/>
      <c r="L70" s="113"/>
      <c r="M70" s="352"/>
      <c r="N70" s="113"/>
    </row>
    <row r="71" spans="1:38" s="99" customFormat="1" ht="3" customHeight="1" x14ac:dyDescent="0.25">
      <c r="A71" s="98"/>
      <c r="B71" s="112"/>
      <c r="C71" s="111"/>
      <c r="D71" s="111"/>
      <c r="E71" s="111"/>
      <c r="F71" s="111"/>
      <c r="G71" s="111"/>
      <c r="H71" s="111"/>
      <c r="I71" s="111"/>
      <c r="J71" s="111"/>
      <c r="K71" s="111"/>
      <c r="L71" s="111"/>
      <c r="M71" s="111"/>
      <c r="N71" s="111"/>
      <c r="P71" s="98"/>
      <c r="Q71" s="98"/>
      <c r="R71" s="98"/>
      <c r="S71" s="98"/>
      <c r="T71" s="98"/>
      <c r="U71" s="98"/>
      <c r="V71" s="98"/>
      <c r="W71" s="98"/>
      <c r="X71" s="98"/>
      <c r="Y71" s="98"/>
      <c r="Z71" s="98"/>
      <c r="AA71" s="98"/>
      <c r="AB71" s="98"/>
      <c r="AC71" s="98"/>
      <c r="AD71" s="98"/>
      <c r="AE71" s="98"/>
      <c r="AF71" s="98"/>
      <c r="AG71" s="98"/>
      <c r="AH71" s="98"/>
      <c r="AI71" s="98"/>
      <c r="AJ71" s="98"/>
      <c r="AK71" s="98"/>
      <c r="AL71" s="98"/>
    </row>
    <row r="72" spans="1:38" s="130" customFormat="1" ht="18.75" customHeight="1" x14ac:dyDescent="0.25">
      <c r="A72" s="125"/>
      <c r="B72" s="126"/>
      <c r="C72" s="334" t="s">
        <v>1362</v>
      </c>
      <c r="D72" s="127"/>
      <c r="E72" s="333" t="s">
        <v>410</v>
      </c>
      <c r="F72" s="127"/>
      <c r="G72" s="329">
        <f>G62+G50+G16+G18+G20+G22+G35+G37</f>
        <v>0</v>
      </c>
      <c r="H72" s="328"/>
      <c r="I72" s="129">
        <f>I62+I50+I37+I35+I22+I20+I18+I16</f>
        <v>0</v>
      </c>
      <c r="J72" s="328"/>
      <c r="K72" s="329">
        <f>K62+K50+K20+K18+K16+K22+K35+K37</f>
        <v>0</v>
      </c>
      <c r="L72" s="328"/>
      <c r="M72" s="129">
        <f>M62+M50+M37+M35+M22+M20+M18+M16</f>
        <v>0</v>
      </c>
      <c r="N72" s="127"/>
      <c r="O72" s="127"/>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row>
    <row r="73" spans="1:38" s="99" customFormat="1" ht="4.5" customHeight="1" x14ac:dyDescent="0.25">
      <c r="A73" s="98"/>
      <c r="P73" s="98"/>
      <c r="Q73" s="98"/>
      <c r="R73" s="98"/>
      <c r="S73" s="98"/>
      <c r="T73" s="98"/>
      <c r="U73" s="98"/>
      <c r="V73" s="98"/>
      <c r="W73" s="98"/>
      <c r="X73" s="98"/>
      <c r="Y73" s="98"/>
      <c r="Z73" s="98"/>
      <c r="AA73" s="98"/>
      <c r="AB73" s="98"/>
      <c r="AC73" s="98"/>
      <c r="AD73" s="98"/>
      <c r="AE73" s="98"/>
      <c r="AF73" s="98"/>
      <c r="AG73" s="98"/>
      <c r="AH73" s="98"/>
      <c r="AI73" s="98"/>
      <c r="AJ73" s="98"/>
      <c r="AK73" s="98"/>
      <c r="AL73" s="98"/>
    </row>
    <row r="74" spans="1:38" s="99" customFormat="1" ht="21" customHeight="1" x14ac:dyDescent="0.25">
      <c r="A74" s="98"/>
      <c r="I74" s="131" t="s">
        <v>1385</v>
      </c>
      <c r="M74" s="131" t="s">
        <v>1385</v>
      </c>
      <c r="P74" s="98"/>
      <c r="Q74" s="98"/>
      <c r="R74" s="98"/>
      <c r="S74" s="98"/>
      <c r="T74" s="98"/>
      <c r="U74" s="98"/>
      <c r="V74" s="98"/>
      <c r="W74" s="98"/>
      <c r="X74" s="98"/>
      <c r="Y74" s="98"/>
      <c r="Z74" s="98"/>
      <c r="AA74" s="98"/>
      <c r="AB74" s="98"/>
      <c r="AC74" s="98"/>
      <c r="AD74" s="98"/>
      <c r="AE74" s="98"/>
      <c r="AF74" s="98"/>
      <c r="AG74" s="98"/>
      <c r="AH74" s="98"/>
      <c r="AI74" s="98"/>
      <c r="AJ74" s="98"/>
      <c r="AK74" s="98"/>
      <c r="AL74" s="98"/>
    </row>
    <row r="75" spans="1:38" s="98" customFormat="1" x14ac:dyDescent="0.25"/>
    <row r="76" spans="1:38" s="98" customFormat="1" ht="21" x14ac:dyDescent="0.35">
      <c r="C76" s="125" t="s">
        <v>1336</v>
      </c>
      <c r="S76" s="211" t="s">
        <v>1592</v>
      </c>
    </row>
    <row r="77" spans="1:38" s="98" customFormat="1" x14ac:dyDescent="0.25"/>
    <row r="78" spans="1:38" s="98" customFormat="1" x14ac:dyDescent="0.25">
      <c r="C78" s="132" t="s">
        <v>1356</v>
      </c>
      <c r="D78" s="133"/>
      <c r="E78" s="133"/>
      <c r="F78" s="133"/>
      <c r="G78" s="133"/>
      <c r="H78" s="133"/>
      <c r="I78" s="133"/>
      <c r="J78" s="133"/>
      <c r="K78" s="133"/>
      <c r="L78" s="133"/>
      <c r="M78" s="133"/>
      <c r="N78" s="133"/>
      <c r="O78" s="133"/>
      <c r="P78" s="133"/>
      <c r="Q78" s="133"/>
      <c r="R78" s="133"/>
      <c r="S78" s="133"/>
      <c r="T78" s="134"/>
    </row>
    <row r="79" spans="1:38" s="98" customFormat="1" ht="7.5" customHeight="1" x14ac:dyDescent="0.25">
      <c r="C79" s="135"/>
      <c r="T79" s="136"/>
    </row>
    <row r="80" spans="1:38" s="98" customFormat="1" ht="15" customHeight="1" x14ac:dyDescent="0.25">
      <c r="C80" s="357" t="s">
        <v>1490</v>
      </c>
      <c r="D80" s="358"/>
      <c r="E80" s="358"/>
      <c r="F80" s="358"/>
      <c r="G80" s="358"/>
      <c r="H80" s="358"/>
      <c r="I80" s="358"/>
      <c r="J80" s="358"/>
      <c r="K80" s="358"/>
      <c r="L80" s="358"/>
      <c r="M80" s="358"/>
      <c r="N80" s="358"/>
      <c r="O80" s="358"/>
      <c r="P80" s="358"/>
      <c r="Q80" s="358"/>
      <c r="R80" s="358"/>
      <c r="S80" s="358"/>
      <c r="T80" s="145"/>
    </row>
    <row r="81" spans="3:23" s="98" customFormat="1" ht="17.25" customHeight="1" x14ac:dyDescent="0.25">
      <c r="C81" s="357"/>
      <c r="D81" s="358"/>
      <c r="E81" s="358"/>
      <c r="F81" s="358"/>
      <c r="G81" s="358"/>
      <c r="H81" s="358"/>
      <c r="I81" s="358"/>
      <c r="J81" s="358"/>
      <c r="K81" s="358"/>
      <c r="L81" s="358"/>
      <c r="M81" s="358"/>
      <c r="N81" s="358"/>
      <c r="O81" s="358"/>
      <c r="P81" s="358"/>
      <c r="Q81" s="358"/>
      <c r="R81" s="358"/>
      <c r="S81" s="358"/>
      <c r="T81" s="145"/>
    </row>
    <row r="82" spans="3:23" s="98" customFormat="1" ht="9" customHeight="1" x14ac:dyDescent="0.25">
      <c r="C82" s="137"/>
      <c r="D82" s="138"/>
      <c r="E82" s="138"/>
      <c r="F82" s="138"/>
      <c r="G82" s="138"/>
      <c r="H82" s="138"/>
      <c r="I82" s="138"/>
      <c r="J82" s="138"/>
      <c r="K82" s="138"/>
      <c r="L82" s="138"/>
      <c r="M82" s="138"/>
      <c r="N82" s="138"/>
      <c r="O82" s="138"/>
      <c r="P82" s="138"/>
      <c r="Q82" s="138"/>
      <c r="R82" s="138"/>
      <c r="S82" s="138"/>
      <c r="T82" s="136"/>
    </row>
    <row r="83" spans="3:23" s="98" customFormat="1" ht="35.25" customHeight="1" x14ac:dyDescent="0.25">
      <c r="C83" s="361" t="s">
        <v>1355</v>
      </c>
      <c r="D83" s="362"/>
      <c r="E83" s="362"/>
      <c r="F83" s="362"/>
      <c r="G83" s="362"/>
      <c r="H83" s="362"/>
      <c r="I83" s="362"/>
      <c r="J83" s="362"/>
      <c r="K83" s="362"/>
      <c r="L83" s="362"/>
      <c r="M83" s="362"/>
      <c r="N83" s="362"/>
      <c r="O83" s="362"/>
      <c r="P83" s="362"/>
      <c r="Q83" s="362"/>
      <c r="R83" s="362"/>
      <c r="S83" s="362"/>
      <c r="T83" s="136"/>
    </row>
    <row r="84" spans="3:23" s="98" customFormat="1" ht="6" customHeight="1" x14ac:dyDescent="0.25">
      <c r="C84" s="137"/>
      <c r="D84" s="138"/>
      <c r="E84" s="138"/>
      <c r="F84" s="138"/>
      <c r="G84" s="138"/>
      <c r="H84" s="138"/>
      <c r="I84" s="138"/>
      <c r="J84" s="138"/>
      <c r="K84" s="138"/>
      <c r="L84" s="138"/>
      <c r="M84" s="138"/>
      <c r="N84" s="138"/>
      <c r="O84" s="138"/>
      <c r="P84" s="138"/>
      <c r="Q84" s="138"/>
      <c r="R84" s="138"/>
      <c r="S84" s="138"/>
      <c r="T84" s="136"/>
    </row>
    <row r="85" spans="3:23" s="98" customFormat="1" ht="30" customHeight="1" x14ac:dyDescent="0.25">
      <c r="C85" s="361" t="s">
        <v>1382</v>
      </c>
      <c r="D85" s="362"/>
      <c r="E85" s="362"/>
      <c r="F85" s="362"/>
      <c r="G85" s="362"/>
      <c r="H85" s="362"/>
      <c r="I85" s="362"/>
      <c r="J85" s="362"/>
      <c r="K85" s="362"/>
      <c r="L85" s="362"/>
      <c r="M85" s="362"/>
      <c r="N85" s="362"/>
      <c r="O85" s="362"/>
      <c r="P85" s="362"/>
      <c r="Q85" s="362"/>
      <c r="R85" s="362"/>
      <c r="S85" s="362"/>
      <c r="T85" s="136"/>
      <c r="W85" s="98" t="s">
        <v>1591</v>
      </c>
    </row>
    <row r="86" spans="3:23" s="98" customFormat="1" ht="33.75" customHeight="1" x14ac:dyDescent="0.25">
      <c r="C86" s="357" t="s">
        <v>1491</v>
      </c>
      <c r="D86" s="358"/>
      <c r="E86" s="358"/>
      <c r="F86" s="358"/>
      <c r="G86" s="358"/>
      <c r="H86" s="358"/>
      <c r="I86" s="358"/>
      <c r="J86" s="358"/>
      <c r="K86" s="358"/>
      <c r="L86" s="358"/>
      <c r="M86" s="358"/>
      <c r="N86" s="358"/>
      <c r="O86" s="358"/>
      <c r="P86" s="358"/>
      <c r="Q86" s="358"/>
      <c r="R86" s="358"/>
      <c r="S86" s="358"/>
      <c r="T86" s="145"/>
    </row>
    <row r="87" spans="3:23" s="98" customFormat="1" ht="6" customHeight="1" x14ac:dyDescent="0.25">
      <c r="C87" s="135"/>
      <c r="T87" s="136"/>
    </row>
    <row r="88" spans="3:23" s="98" customFormat="1" x14ac:dyDescent="0.25">
      <c r="C88" s="359" t="s">
        <v>1492</v>
      </c>
      <c r="D88" s="360"/>
      <c r="E88" s="360"/>
      <c r="F88" s="360"/>
      <c r="G88" s="360"/>
      <c r="H88" s="360"/>
      <c r="I88" s="360"/>
      <c r="J88" s="360"/>
      <c r="K88" s="360"/>
      <c r="L88" s="360"/>
      <c r="M88" s="360"/>
      <c r="N88" s="360"/>
      <c r="O88" s="360"/>
      <c r="P88" s="360"/>
      <c r="Q88" s="360"/>
      <c r="R88" s="360"/>
      <c r="S88" s="360"/>
      <c r="T88" s="139"/>
    </row>
    <row r="89" spans="3:23" s="98" customFormat="1" x14ac:dyDescent="0.25">
      <c r="C89" s="140"/>
      <c r="D89" s="140"/>
      <c r="E89" s="140"/>
      <c r="F89" s="140"/>
      <c r="G89" s="140"/>
      <c r="H89" s="140"/>
      <c r="I89" s="140"/>
      <c r="J89" s="140"/>
      <c r="K89" s="140"/>
      <c r="L89" s="140"/>
      <c r="M89" s="140"/>
      <c r="N89" s="140"/>
      <c r="O89" s="140"/>
      <c r="P89" s="140"/>
      <c r="Q89" s="140"/>
      <c r="R89" s="140"/>
      <c r="S89" s="140"/>
    </row>
    <row r="90" spans="3:23" s="98" customFormat="1" x14ac:dyDescent="0.25">
      <c r="C90" s="185" t="s">
        <v>1347</v>
      </c>
      <c r="D90" s="186"/>
      <c r="E90" s="186"/>
      <c r="F90" s="186"/>
      <c r="G90" s="141"/>
      <c r="H90" s="141"/>
      <c r="I90" s="141"/>
      <c r="J90" s="141"/>
      <c r="K90" s="141"/>
      <c r="L90" s="141"/>
      <c r="M90" s="141"/>
      <c r="N90" s="141"/>
      <c r="O90" s="141"/>
      <c r="P90" s="141"/>
      <c r="Q90" s="141"/>
      <c r="R90" s="141"/>
      <c r="S90" s="141"/>
      <c r="T90" s="134"/>
    </row>
    <row r="91" spans="3:23" s="98" customFormat="1" ht="6" customHeight="1" x14ac:dyDescent="0.25">
      <c r="C91" s="142"/>
      <c r="D91" s="140"/>
      <c r="E91" s="140"/>
      <c r="F91" s="140"/>
      <c r="G91" s="140"/>
      <c r="H91" s="140"/>
      <c r="I91" s="140"/>
      <c r="J91" s="140"/>
      <c r="K91" s="140"/>
      <c r="L91" s="140"/>
      <c r="M91" s="140"/>
      <c r="N91" s="140"/>
      <c r="O91" s="140"/>
      <c r="P91" s="140"/>
      <c r="Q91" s="140"/>
      <c r="R91" s="140"/>
      <c r="S91" s="140"/>
      <c r="T91" s="136"/>
    </row>
    <row r="92" spans="3:23" s="98" customFormat="1" x14ac:dyDescent="0.25">
      <c r="C92" s="142" t="s">
        <v>1493</v>
      </c>
      <c r="D92" s="140"/>
      <c r="E92" s="140"/>
      <c r="F92" s="140"/>
      <c r="G92" s="140"/>
      <c r="H92" s="140"/>
      <c r="I92" s="140"/>
      <c r="J92" s="140"/>
      <c r="K92" s="140"/>
      <c r="L92" s="140"/>
      <c r="M92" s="140"/>
      <c r="N92" s="140"/>
      <c r="O92" s="140"/>
      <c r="P92" s="140"/>
      <c r="Q92" s="140"/>
      <c r="R92" s="140"/>
      <c r="S92" s="140"/>
      <c r="T92" s="136"/>
    </row>
    <row r="93" spans="3:23" s="98" customFormat="1" ht="6.75" customHeight="1" x14ac:dyDescent="0.25">
      <c r="C93" s="142"/>
      <c r="D93" s="140"/>
      <c r="E93" s="140"/>
      <c r="F93" s="140"/>
      <c r="G93" s="140"/>
      <c r="H93" s="140"/>
      <c r="I93" s="140"/>
      <c r="J93" s="140"/>
      <c r="K93" s="140"/>
      <c r="L93" s="140"/>
      <c r="M93" s="140"/>
      <c r="N93" s="140"/>
      <c r="O93" s="140"/>
      <c r="P93" s="140"/>
      <c r="Q93" s="140"/>
      <c r="R93" s="140"/>
      <c r="S93" s="140"/>
      <c r="T93" s="136"/>
    </row>
    <row r="94" spans="3:23" s="98" customFormat="1" ht="4.5" customHeight="1" x14ac:dyDescent="0.25">
      <c r="C94" s="142"/>
      <c r="D94" s="140"/>
      <c r="E94" s="140"/>
      <c r="F94" s="140"/>
      <c r="G94" s="140"/>
      <c r="H94" s="140"/>
      <c r="I94" s="140"/>
      <c r="J94" s="140"/>
      <c r="K94" s="140"/>
      <c r="L94" s="140"/>
      <c r="M94" s="140"/>
      <c r="N94" s="140"/>
      <c r="O94" s="140"/>
      <c r="P94" s="140"/>
      <c r="Q94" s="140"/>
      <c r="R94" s="140"/>
      <c r="S94" s="140"/>
      <c r="T94" s="136"/>
    </row>
    <row r="95" spans="3:23" s="98" customFormat="1" x14ac:dyDescent="0.25">
      <c r="C95" s="143" t="s">
        <v>1348</v>
      </c>
      <c r="D95" s="144"/>
      <c r="E95" s="144"/>
      <c r="F95" s="144"/>
      <c r="G95" s="144"/>
      <c r="H95" s="144"/>
      <c r="I95" s="144"/>
      <c r="J95" s="144"/>
      <c r="K95" s="144"/>
      <c r="L95" s="144"/>
      <c r="M95" s="144"/>
      <c r="N95" s="144"/>
      <c r="O95" s="144"/>
      <c r="P95" s="144"/>
      <c r="Q95" s="144"/>
      <c r="R95" s="144"/>
      <c r="S95" s="144"/>
      <c r="T95" s="145"/>
    </row>
    <row r="96" spans="3:23" s="98" customFormat="1" x14ac:dyDescent="0.25">
      <c r="C96" s="143" t="s">
        <v>1349</v>
      </c>
      <c r="D96" s="144"/>
      <c r="E96" s="144"/>
      <c r="F96" s="144"/>
      <c r="G96" s="144"/>
      <c r="H96" s="144"/>
      <c r="I96" s="144"/>
      <c r="J96" s="144"/>
      <c r="K96" s="144"/>
      <c r="L96" s="144"/>
      <c r="M96" s="144"/>
      <c r="N96" s="144"/>
      <c r="O96" s="144"/>
      <c r="P96" s="144"/>
      <c r="Q96" s="144"/>
      <c r="R96" s="144"/>
      <c r="S96" s="144"/>
      <c r="T96" s="145"/>
    </row>
    <row r="97" spans="1:38" s="98" customFormat="1" ht="7.5" customHeight="1" x14ac:dyDescent="0.25">
      <c r="C97" s="142"/>
      <c r="D97" s="140"/>
      <c r="E97" s="140"/>
      <c r="F97" s="140"/>
      <c r="G97" s="140"/>
      <c r="H97" s="140"/>
      <c r="I97" s="140"/>
      <c r="J97" s="140"/>
      <c r="K97" s="140"/>
      <c r="L97" s="140"/>
      <c r="M97" s="140"/>
      <c r="N97" s="140"/>
      <c r="O97" s="140"/>
      <c r="P97" s="140"/>
      <c r="Q97" s="140"/>
      <c r="R97" s="140"/>
      <c r="S97" s="140"/>
      <c r="T97" s="136"/>
    </row>
    <row r="98" spans="1:38" s="98" customFormat="1" x14ac:dyDescent="0.25">
      <c r="C98" s="146" t="s">
        <v>1494</v>
      </c>
      <c r="D98" s="147"/>
      <c r="E98" s="147"/>
      <c r="F98" s="147"/>
      <c r="G98" s="147"/>
      <c r="H98" s="147"/>
      <c r="I98" s="147"/>
      <c r="J98" s="147"/>
      <c r="K98" s="147"/>
      <c r="L98" s="147"/>
      <c r="M98" s="147"/>
      <c r="N98" s="147"/>
      <c r="O98" s="147"/>
      <c r="P98" s="147"/>
      <c r="Q98" s="147"/>
      <c r="R98" s="147"/>
      <c r="S98" s="147"/>
      <c r="T98" s="139"/>
    </row>
    <row r="99" spans="1:38" s="98" customFormat="1" ht="10.5" customHeight="1" x14ac:dyDescent="0.25"/>
    <row r="100" spans="1:38" s="98" customFormat="1" x14ac:dyDescent="0.25">
      <c r="C100" s="132" t="s">
        <v>1352</v>
      </c>
      <c r="D100" s="133"/>
      <c r="E100" s="133"/>
      <c r="F100" s="133"/>
      <c r="G100" s="133"/>
      <c r="H100" s="133"/>
      <c r="I100" s="133"/>
      <c r="J100" s="133"/>
      <c r="K100" s="133"/>
      <c r="L100" s="133"/>
      <c r="M100" s="133"/>
      <c r="N100" s="133"/>
      <c r="O100" s="133"/>
      <c r="P100" s="133"/>
      <c r="Q100" s="133"/>
      <c r="R100" s="133"/>
      <c r="S100" s="133"/>
      <c r="T100" s="134"/>
    </row>
    <row r="101" spans="1:38" s="98" customFormat="1" x14ac:dyDescent="0.25">
      <c r="C101" s="135" t="s">
        <v>1495</v>
      </c>
      <c r="T101" s="136"/>
    </row>
    <row r="102" spans="1:38" s="98" customFormat="1" x14ac:dyDescent="0.25">
      <c r="C102" s="135" t="s">
        <v>1496</v>
      </c>
      <c r="T102" s="136"/>
    </row>
    <row r="103" spans="1:38" s="98" customFormat="1" x14ac:dyDescent="0.25">
      <c r="C103" s="135" t="s">
        <v>1497</v>
      </c>
      <c r="T103" s="136"/>
    </row>
    <row r="104" spans="1:38" s="98" customFormat="1" x14ac:dyDescent="0.25">
      <c r="C104" s="135" t="s">
        <v>1498</v>
      </c>
      <c r="T104" s="136"/>
    </row>
    <row r="105" spans="1:38" s="98" customFormat="1" x14ac:dyDescent="0.25">
      <c r="C105" s="135" t="s">
        <v>1499</v>
      </c>
      <c r="T105" s="136"/>
    </row>
    <row r="106" spans="1:38" s="98" customFormat="1" x14ac:dyDescent="0.25">
      <c r="C106" s="146" t="s">
        <v>1500</v>
      </c>
      <c r="D106" s="147"/>
      <c r="E106" s="147"/>
      <c r="F106" s="147"/>
      <c r="G106" s="147"/>
      <c r="H106" s="147"/>
      <c r="I106" s="147"/>
      <c r="J106" s="147"/>
      <c r="K106" s="147"/>
      <c r="L106" s="147"/>
      <c r="M106" s="147"/>
      <c r="N106" s="147"/>
      <c r="O106" s="147"/>
      <c r="P106" s="147"/>
      <c r="Q106" s="147"/>
      <c r="R106" s="147"/>
      <c r="S106" s="147"/>
      <c r="T106" s="139"/>
    </row>
    <row r="107" spans="1:38" s="98" customFormat="1" x14ac:dyDescent="0.25"/>
    <row r="108" spans="1:38" s="173" customFormat="1" ht="15.75" x14ac:dyDescent="0.25">
      <c r="B108" s="173" t="s">
        <v>1338</v>
      </c>
    </row>
    <row r="109" spans="1:38" s="173" customFormat="1" ht="15.75" x14ac:dyDescent="0.25">
      <c r="B109" s="338" t="s">
        <v>1359</v>
      </c>
    </row>
    <row r="110" spans="1:38" s="98" customFormat="1" ht="5.25" customHeight="1" x14ac:dyDescent="0.25"/>
    <row r="111" spans="1:38" s="99" customFormat="1" ht="13.5" customHeight="1" x14ac:dyDescent="0.25">
      <c r="A111" s="98"/>
      <c r="C111" s="100"/>
      <c r="D111" s="100"/>
      <c r="E111" s="100"/>
      <c r="F111" s="100"/>
      <c r="G111" s="100"/>
      <c r="H111" s="100"/>
      <c r="I111" s="100"/>
      <c r="J111" s="100"/>
      <c r="K111" s="100"/>
      <c r="L111" s="100"/>
      <c r="M111" s="100"/>
      <c r="N111" s="100"/>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row>
    <row r="112" spans="1:38" s="106" customFormat="1" ht="22.5" customHeight="1" x14ac:dyDescent="0.35">
      <c r="A112" s="101"/>
      <c r="B112" s="102"/>
      <c r="C112" s="355" t="s">
        <v>1374</v>
      </c>
      <c r="D112" s="355"/>
      <c r="E112" s="355"/>
      <c r="F112" s="355"/>
      <c r="G112" s="355"/>
      <c r="H112" s="355"/>
      <c r="I112" s="355"/>
      <c r="J112" s="355"/>
      <c r="K112" s="103"/>
      <c r="L112" s="103"/>
      <c r="M112" s="103"/>
      <c r="N112" s="103"/>
      <c r="O112" s="104"/>
      <c r="P112" s="105"/>
      <c r="Q112" s="105"/>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row>
    <row r="113" spans="1:38" s="99" customFormat="1" ht="4.5" customHeight="1" x14ac:dyDescent="0.25">
      <c r="A113" s="98"/>
      <c r="C113" s="107"/>
      <c r="D113" s="107"/>
      <c r="E113" s="107"/>
      <c r="F113" s="107"/>
      <c r="G113" s="108"/>
      <c r="H113" s="107"/>
      <c r="I113" s="107"/>
      <c r="J113" s="107"/>
      <c r="K113" s="108"/>
      <c r="L113" s="107"/>
      <c r="M113" s="107"/>
      <c r="N113" s="107"/>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row>
    <row r="114" spans="1:38" s="112" customFormat="1" ht="30.75" customHeight="1" x14ac:dyDescent="0.25">
      <c r="A114" s="109"/>
      <c r="B114" s="110" t="s">
        <v>1375</v>
      </c>
      <c r="C114" s="351" t="s">
        <v>1366</v>
      </c>
      <c r="D114" s="351"/>
      <c r="E114" s="351"/>
      <c r="F114" s="351"/>
      <c r="G114" s="351"/>
      <c r="H114" s="351"/>
      <c r="I114" s="351"/>
      <c r="J114" s="351"/>
      <c r="K114" s="351"/>
      <c r="L114" s="351"/>
      <c r="M114" s="351"/>
      <c r="N114" s="111"/>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row>
    <row r="115" spans="1:38" s="112" customFormat="1" ht="23.25" customHeight="1" x14ac:dyDescent="0.25">
      <c r="A115" s="109"/>
      <c r="B115" s="110"/>
      <c r="C115" s="354" t="s">
        <v>1367</v>
      </c>
      <c r="D115" s="354"/>
      <c r="E115" s="354"/>
      <c r="F115" s="354"/>
      <c r="G115" s="354"/>
      <c r="H115" s="354"/>
      <c r="I115" s="354"/>
      <c r="J115" s="354"/>
      <c r="K115" s="354"/>
      <c r="L115" s="354"/>
      <c r="M115" s="354"/>
      <c r="N115" s="111"/>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row>
    <row r="116" spans="1:38" ht="16.5" customHeight="1" x14ac:dyDescent="0.25">
      <c r="C116" s="352" t="s">
        <v>22</v>
      </c>
      <c r="D116" s="113"/>
      <c r="E116" s="352" t="s">
        <v>1381</v>
      </c>
      <c r="F116" s="113"/>
      <c r="G116" s="353" t="s">
        <v>412</v>
      </c>
      <c r="H116" s="353"/>
      <c r="I116" s="353"/>
      <c r="J116" s="114"/>
      <c r="K116" s="353" t="s">
        <v>413</v>
      </c>
      <c r="L116" s="353"/>
      <c r="M116" s="353"/>
      <c r="N116" s="111"/>
    </row>
    <row r="117" spans="1:38" s="99" customFormat="1" ht="3" customHeight="1" x14ac:dyDescent="0.25">
      <c r="A117" s="98"/>
      <c r="C117" s="352"/>
      <c r="D117" s="113"/>
      <c r="E117" s="352"/>
      <c r="F117" s="113"/>
      <c r="G117" s="116"/>
      <c r="H117" s="116"/>
      <c r="I117" s="116"/>
      <c r="J117" s="116"/>
      <c r="K117" s="116"/>
      <c r="L117" s="116"/>
      <c r="M117" s="116"/>
      <c r="N117" s="116"/>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row>
    <row r="118" spans="1:38" ht="18.75" customHeight="1" x14ac:dyDescent="0.25">
      <c r="C118" s="352"/>
      <c r="D118" s="113"/>
      <c r="E118" s="352"/>
      <c r="F118" s="113"/>
      <c r="G118" s="352" t="s">
        <v>414</v>
      </c>
      <c r="H118" s="113"/>
      <c r="I118" s="352" t="s">
        <v>416</v>
      </c>
      <c r="J118" s="113"/>
      <c r="K118" s="352" t="s">
        <v>414</v>
      </c>
      <c r="L118" s="113"/>
      <c r="M118" s="352" t="s">
        <v>415</v>
      </c>
      <c r="N118" s="113"/>
    </row>
    <row r="119" spans="1:38" s="117" customFormat="1" ht="3" customHeight="1" x14ac:dyDescent="0.25">
      <c r="A119" s="98"/>
      <c r="B119" s="99"/>
      <c r="C119" s="352"/>
      <c r="D119" s="113"/>
      <c r="E119" s="352"/>
      <c r="F119" s="113"/>
      <c r="G119" s="352"/>
      <c r="H119" s="113"/>
      <c r="I119" s="352"/>
      <c r="J119" s="113"/>
      <c r="K119" s="352"/>
      <c r="L119" s="113"/>
      <c r="M119" s="352"/>
      <c r="N119" s="113"/>
      <c r="O119" s="99"/>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row>
    <row r="120" spans="1:38" ht="23.25" customHeight="1" x14ac:dyDescent="0.25">
      <c r="C120" s="352"/>
      <c r="D120" s="113"/>
      <c r="E120" s="352"/>
      <c r="F120" s="113"/>
      <c r="G120" s="352"/>
      <c r="H120" s="113"/>
      <c r="I120" s="352"/>
      <c r="J120" s="113"/>
      <c r="K120" s="352"/>
      <c r="L120" s="113"/>
      <c r="M120" s="352"/>
      <c r="N120" s="113"/>
    </row>
    <row r="121" spans="1:38" ht="20.25" customHeight="1" x14ac:dyDescent="0.25">
      <c r="C121" s="352"/>
      <c r="D121" s="113"/>
      <c r="E121" s="352"/>
      <c r="F121" s="113"/>
      <c r="G121" s="352"/>
      <c r="H121" s="113"/>
      <c r="I121" s="352"/>
      <c r="J121" s="113"/>
      <c r="K121" s="352"/>
      <c r="L121" s="113"/>
      <c r="M121" s="352"/>
      <c r="N121" s="113"/>
    </row>
    <row r="122" spans="1:38" ht="39.75" customHeight="1" x14ac:dyDescent="0.25">
      <c r="C122" s="352"/>
      <c r="D122" s="113"/>
      <c r="E122" s="352"/>
      <c r="F122" s="113"/>
      <c r="G122" s="352"/>
      <c r="H122" s="113"/>
      <c r="I122" s="352"/>
      <c r="J122" s="113"/>
      <c r="K122" s="352"/>
      <c r="L122" s="113"/>
      <c r="M122" s="352"/>
      <c r="N122" s="113"/>
    </row>
    <row r="123" spans="1:38" s="112" customFormat="1" ht="4.5" customHeight="1" x14ac:dyDescent="0.25">
      <c r="A123" s="109"/>
      <c r="B123" s="110"/>
      <c r="C123" s="111"/>
      <c r="D123" s="111"/>
      <c r="E123" s="111"/>
      <c r="F123" s="111"/>
      <c r="G123" s="111"/>
      <c r="H123" s="111"/>
      <c r="I123" s="111"/>
      <c r="J123" s="111"/>
      <c r="K123" s="111"/>
      <c r="L123" s="111"/>
      <c r="M123" s="111"/>
      <c r="N123" s="111"/>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row>
    <row r="124" spans="1:38" ht="28.5" customHeight="1" x14ac:dyDescent="0.25">
      <c r="B124" s="112" t="s">
        <v>417</v>
      </c>
      <c r="C124" s="118" t="s">
        <v>1339</v>
      </c>
      <c r="D124" s="112"/>
      <c r="E124" s="119" t="s">
        <v>447</v>
      </c>
      <c r="F124" s="112"/>
      <c r="G124" s="148">
        <v>20000000</v>
      </c>
      <c r="H124" s="110"/>
      <c r="I124" s="120">
        <v>0.2</v>
      </c>
      <c r="J124" s="110"/>
      <c r="K124" s="148">
        <v>20000000</v>
      </c>
      <c r="L124" s="110"/>
      <c r="M124" s="120">
        <f>K124/K180</f>
        <v>0.16666666666666666</v>
      </c>
    </row>
    <row r="125" spans="1:38" s="99" customFormat="1" ht="3" customHeight="1" x14ac:dyDescent="0.25">
      <c r="A125" s="98"/>
      <c r="C125" s="112"/>
      <c r="D125" s="112"/>
      <c r="E125" s="110"/>
      <c r="F125" s="112"/>
      <c r="G125" s="110"/>
      <c r="H125" s="110"/>
      <c r="I125" s="110"/>
      <c r="J125" s="110"/>
      <c r="K125" s="110"/>
      <c r="L125" s="110"/>
      <c r="M125" s="110"/>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row>
    <row r="126" spans="1:38" ht="28.5" customHeight="1" x14ac:dyDescent="0.25">
      <c r="B126" s="112" t="s">
        <v>418</v>
      </c>
      <c r="C126" s="118" t="s">
        <v>1340</v>
      </c>
      <c r="D126" s="112"/>
      <c r="E126" s="119" t="s">
        <v>1341</v>
      </c>
      <c r="F126" s="112"/>
      <c r="G126" s="148">
        <v>30000000</v>
      </c>
      <c r="H126" s="110"/>
      <c r="I126" s="120">
        <v>0.3</v>
      </c>
      <c r="J126" s="110"/>
      <c r="K126" s="148">
        <v>30000000</v>
      </c>
      <c r="L126" s="110"/>
      <c r="M126" s="120">
        <f>K126/K180</f>
        <v>0.25</v>
      </c>
    </row>
    <row r="127" spans="1:38" s="99" customFormat="1" ht="3" customHeight="1" x14ac:dyDescent="0.25">
      <c r="A127" s="98"/>
      <c r="C127" s="112"/>
      <c r="D127" s="112"/>
      <c r="E127" s="110"/>
      <c r="F127" s="112"/>
      <c r="G127" s="110"/>
      <c r="H127" s="110"/>
      <c r="I127" s="110"/>
      <c r="J127" s="110"/>
      <c r="K127" s="110"/>
      <c r="L127" s="110"/>
      <c r="M127" s="110"/>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row>
    <row r="128" spans="1:38" ht="28.5" customHeight="1" x14ac:dyDescent="0.25">
      <c r="B128" s="112" t="s">
        <v>419</v>
      </c>
      <c r="C128" s="118" t="s">
        <v>1357</v>
      </c>
      <c r="D128" s="112"/>
      <c r="E128" s="119" t="s">
        <v>1358</v>
      </c>
      <c r="F128" s="112"/>
      <c r="G128" s="119">
        <v>0</v>
      </c>
      <c r="H128" s="110"/>
      <c r="I128" s="120">
        <v>0</v>
      </c>
      <c r="J128" s="110"/>
      <c r="K128" s="148">
        <v>25000000</v>
      </c>
      <c r="L128" s="110"/>
      <c r="M128" s="120">
        <f>K128/K180</f>
        <v>0.20833333333333334</v>
      </c>
    </row>
    <row r="129" spans="1:38" s="99" customFormat="1" ht="3" customHeight="1" x14ac:dyDescent="0.25">
      <c r="A129" s="98"/>
      <c r="C129" s="112"/>
      <c r="D129" s="112"/>
      <c r="E129" s="110"/>
      <c r="F129" s="112"/>
      <c r="G129" s="110"/>
      <c r="H129" s="110"/>
      <c r="I129" s="110"/>
      <c r="J129" s="110"/>
      <c r="K129" s="110"/>
      <c r="L129" s="110"/>
      <c r="M129" s="110"/>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row>
    <row r="130" spans="1:38" ht="28.5" customHeight="1" x14ac:dyDescent="0.25">
      <c r="B130" s="112" t="s">
        <v>420</v>
      </c>
      <c r="C130" s="118"/>
      <c r="D130" s="112"/>
      <c r="E130" s="119"/>
      <c r="F130" s="112"/>
      <c r="G130" s="119"/>
      <c r="H130" s="110"/>
      <c r="I130" s="120"/>
      <c r="J130" s="110"/>
      <c r="K130" s="119"/>
      <c r="L130" s="110"/>
      <c r="M130" s="120"/>
    </row>
    <row r="131" spans="1:38" s="99" customFormat="1" ht="9" customHeight="1" x14ac:dyDescent="0.25">
      <c r="A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row>
    <row r="132" spans="1:38" s="99" customFormat="1" ht="3" customHeight="1" x14ac:dyDescent="0.25">
      <c r="A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row>
    <row r="133" spans="1:38" s="112" customFormat="1" ht="23.25" customHeight="1" x14ac:dyDescent="0.25">
      <c r="A133" s="109"/>
      <c r="B133" s="110" t="s">
        <v>1376</v>
      </c>
      <c r="C133" s="351" t="s">
        <v>1363</v>
      </c>
      <c r="D133" s="351"/>
      <c r="E133" s="351"/>
      <c r="F133" s="351"/>
      <c r="G133" s="351"/>
      <c r="H133" s="351"/>
      <c r="I133" s="351"/>
      <c r="J133" s="351"/>
      <c r="K133" s="351"/>
      <c r="L133" s="351"/>
      <c r="M133" s="351"/>
      <c r="N133" s="111"/>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row>
    <row r="134" spans="1:38" s="112" customFormat="1" ht="20.25" customHeight="1" x14ac:dyDescent="0.25">
      <c r="A134" s="109"/>
      <c r="B134" s="110"/>
      <c r="C134" s="356" t="s">
        <v>1371</v>
      </c>
      <c r="D134" s="356"/>
      <c r="E134" s="356"/>
      <c r="F134" s="356"/>
      <c r="G134" s="356"/>
      <c r="H134" s="356"/>
      <c r="I134" s="356"/>
      <c r="J134" s="356"/>
      <c r="K134" s="356"/>
      <c r="L134" s="356"/>
      <c r="M134" s="356"/>
      <c r="N134" s="111"/>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row>
    <row r="135" spans="1:38" ht="16.5" customHeight="1" x14ac:dyDescent="0.25">
      <c r="C135" s="352" t="s">
        <v>1368</v>
      </c>
      <c r="D135" s="113"/>
      <c r="E135" s="352" t="s">
        <v>1380</v>
      </c>
      <c r="F135" s="113"/>
      <c r="G135" s="353" t="s">
        <v>412</v>
      </c>
      <c r="H135" s="353"/>
      <c r="I135" s="353"/>
      <c r="J135" s="114"/>
      <c r="K135" s="353" t="s">
        <v>413</v>
      </c>
      <c r="L135" s="353"/>
      <c r="M135" s="353"/>
      <c r="N135" s="111"/>
    </row>
    <row r="136" spans="1:38" s="99" customFormat="1" ht="3" customHeight="1" x14ac:dyDescent="0.25">
      <c r="A136" s="98"/>
      <c r="C136" s="352"/>
      <c r="D136" s="113"/>
      <c r="E136" s="352"/>
      <c r="F136" s="113"/>
      <c r="G136" s="116"/>
      <c r="H136" s="116"/>
      <c r="I136" s="116"/>
      <c r="J136" s="116"/>
      <c r="K136" s="116"/>
      <c r="L136" s="116"/>
      <c r="M136" s="116"/>
      <c r="N136" s="116"/>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row>
    <row r="137" spans="1:38" ht="18.75" customHeight="1" x14ac:dyDescent="0.25">
      <c r="C137" s="352"/>
      <c r="D137" s="113"/>
      <c r="E137" s="352"/>
      <c r="F137" s="113"/>
      <c r="G137" s="352" t="s">
        <v>414</v>
      </c>
      <c r="H137" s="113"/>
      <c r="I137" s="352" t="s">
        <v>416</v>
      </c>
      <c r="J137" s="113"/>
      <c r="K137" s="352" t="s">
        <v>414</v>
      </c>
      <c r="L137" s="113"/>
      <c r="M137" s="352" t="s">
        <v>415</v>
      </c>
      <c r="N137" s="113"/>
    </row>
    <row r="138" spans="1:38" s="117" customFormat="1" ht="3" customHeight="1" x14ac:dyDescent="0.25">
      <c r="A138" s="98"/>
      <c r="B138" s="99"/>
      <c r="C138" s="352"/>
      <c r="D138" s="113"/>
      <c r="E138" s="352"/>
      <c r="F138" s="113"/>
      <c r="G138" s="352"/>
      <c r="H138" s="113"/>
      <c r="I138" s="352"/>
      <c r="J138" s="113"/>
      <c r="K138" s="352"/>
      <c r="L138" s="113"/>
      <c r="M138" s="352"/>
      <c r="N138" s="113"/>
      <c r="O138" s="99"/>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row>
    <row r="139" spans="1:38" ht="23.25" customHeight="1" x14ac:dyDescent="0.25">
      <c r="C139" s="352"/>
      <c r="D139" s="113"/>
      <c r="E139" s="352"/>
      <c r="F139" s="113"/>
      <c r="G139" s="352"/>
      <c r="H139" s="113"/>
      <c r="I139" s="352"/>
      <c r="J139" s="113"/>
      <c r="K139" s="352"/>
      <c r="L139" s="113"/>
      <c r="M139" s="352"/>
      <c r="N139" s="113"/>
    </row>
    <row r="140" spans="1:38" ht="20.25" customHeight="1" x14ac:dyDescent="0.25">
      <c r="C140" s="352"/>
      <c r="D140" s="113"/>
      <c r="E140" s="352"/>
      <c r="F140" s="113"/>
      <c r="G140" s="352"/>
      <c r="H140" s="113"/>
      <c r="I140" s="352"/>
      <c r="J140" s="113"/>
      <c r="K140" s="352"/>
      <c r="L140" s="113"/>
      <c r="M140" s="352"/>
      <c r="N140" s="113"/>
    </row>
    <row r="141" spans="1:38" ht="39.75" customHeight="1" x14ac:dyDescent="0.25">
      <c r="C141" s="352"/>
      <c r="D141" s="113"/>
      <c r="E141" s="352"/>
      <c r="F141" s="113"/>
      <c r="G141" s="352"/>
      <c r="H141" s="113"/>
      <c r="I141" s="352"/>
      <c r="J141" s="113"/>
      <c r="K141" s="352"/>
      <c r="L141" s="113"/>
      <c r="M141" s="352"/>
      <c r="N141" s="113"/>
    </row>
    <row r="142" spans="1:38" s="112" customFormat="1" ht="4.5" customHeight="1" x14ac:dyDescent="0.25">
      <c r="A142" s="109"/>
      <c r="B142" s="110"/>
      <c r="C142" s="111"/>
      <c r="D142" s="111"/>
      <c r="E142" s="111"/>
      <c r="F142" s="111"/>
      <c r="G142" s="111"/>
      <c r="H142" s="111"/>
      <c r="I142" s="111"/>
      <c r="J142" s="111"/>
      <c r="K142" s="111"/>
      <c r="L142" s="111"/>
      <c r="M142" s="111"/>
      <c r="N142" s="111"/>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row>
    <row r="143" spans="1:38" ht="28.5" customHeight="1" x14ac:dyDescent="0.25">
      <c r="B143" s="112" t="s">
        <v>1364</v>
      </c>
      <c r="C143" s="118" t="s">
        <v>1586</v>
      </c>
      <c r="D143" s="112"/>
      <c r="E143" s="119" t="s">
        <v>1383</v>
      </c>
      <c r="F143" s="112"/>
      <c r="G143" s="148">
        <v>5000000</v>
      </c>
      <c r="H143" s="110"/>
      <c r="I143" s="120">
        <v>0.05</v>
      </c>
      <c r="J143" s="110"/>
      <c r="K143" s="148">
        <v>5000000</v>
      </c>
      <c r="L143" s="110"/>
      <c r="M143" s="120">
        <f>K143/K180</f>
        <v>4.1666666666666664E-2</v>
      </c>
    </row>
    <row r="144" spans="1:38" s="99" customFormat="1" ht="3" customHeight="1" x14ac:dyDescent="0.25">
      <c r="A144" s="98"/>
      <c r="C144" s="112"/>
      <c r="D144" s="112"/>
      <c r="E144" s="110"/>
      <c r="F144" s="112"/>
      <c r="G144" s="110"/>
      <c r="H144" s="110"/>
      <c r="I144" s="110"/>
      <c r="J144" s="110"/>
      <c r="K144" s="110"/>
      <c r="L144" s="110"/>
      <c r="M144" s="110"/>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row>
    <row r="145" spans="1:38" ht="28.5" customHeight="1" x14ac:dyDescent="0.25">
      <c r="B145" s="112" t="s">
        <v>1365</v>
      </c>
      <c r="C145" s="118"/>
      <c r="D145" s="112"/>
      <c r="E145" s="119"/>
      <c r="F145" s="112"/>
      <c r="G145" s="120"/>
      <c r="H145" s="110"/>
      <c r="I145" s="120"/>
      <c r="J145" s="110"/>
      <c r="K145" s="119"/>
      <c r="L145" s="110"/>
      <c r="M145" s="120"/>
    </row>
    <row r="146" spans="1:38" s="99" customFormat="1" ht="14.25" customHeight="1" x14ac:dyDescent="0.25">
      <c r="A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row>
    <row r="147" spans="1:38" s="112" customFormat="1" ht="33" customHeight="1" x14ac:dyDescent="0.25">
      <c r="A147" s="109"/>
      <c r="B147" s="110" t="s">
        <v>1377</v>
      </c>
      <c r="C147" s="351" t="s">
        <v>1369</v>
      </c>
      <c r="D147" s="351"/>
      <c r="E147" s="351"/>
      <c r="F147" s="351"/>
      <c r="G147" s="351"/>
      <c r="H147" s="351"/>
      <c r="I147" s="351"/>
      <c r="J147" s="351"/>
      <c r="K147" s="351"/>
      <c r="L147" s="351"/>
      <c r="M147" s="351"/>
      <c r="N147" s="111"/>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row>
    <row r="148" spans="1:38" s="112" customFormat="1" ht="33" customHeight="1" x14ac:dyDescent="0.25">
      <c r="A148" s="109"/>
      <c r="B148" s="110"/>
      <c r="C148" s="356" t="s">
        <v>1372</v>
      </c>
      <c r="D148" s="356"/>
      <c r="E148" s="356"/>
      <c r="F148" s="356"/>
      <c r="G148" s="356"/>
      <c r="H148" s="356"/>
      <c r="I148" s="356"/>
      <c r="J148" s="356"/>
      <c r="K148" s="356"/>
      <c r="L148" s="356"/>
      <c r="M148" s="356"/>
      <c r="N148" s="111"/>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row>
    <row r="149" spans="1:38" s="112" customFormat="1" ht="8.25" customHeight="1" x14ac:dyDescent="0.25">
      <c r="A149" s="109"/>
      <c r="B149" s="110"/>
      <c r="C149" s="111"/>
      <c r="D149" s="111"/>
      <c r="E149" s="111"/>
      <c r="F149" s="111"/>
      <c r="G149" s="111"/>
      <c r="H149" s="111"/>
      <c r="I149" s="111"/>
      <c r="J149" s="111"/>
      <c r="K149" s="111"/>
      <c r="L149" s="111"/>
      <c r="M149" s="111"/>
      <c r="N149" s="111"/>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row>
    <row r="150" spans="1:38" ht="16.5" customHeight="1" x14ac:dyDescent="0.25">
      <c r="C150" s="352" t="s">
        <v>22</v>
      </c>
      <c r="D150" s="113"/>
      <c r="E150" s="352" t="s">
        <v>23</v>
      </c>
      <c r="F150" s="113"/>
      <c r="G150" s="353" t="s">
        <v>412</v>
      </c>
      <c r="H150" s="353"/>
      <c r="I150" s="353"/>
      <c r="J150" s="114"/>
      <c r="K150" s="353" t="s">
        <v>413</v>
      </c>
      <c r="L150" s="353"/>
      <c r="M150" s="353"/>
      <c r="N150" s="111"/>
    </row>
    <row r="151" spans="1:38" s="99" customFormat="1" ht="3" customHeight="1" x14ac:dyDescent="0.25">
      <c r="A151" s="98"/>
      <c r="C151" s="352"/>
      <c r="D151" s="113"/>
      <c r="E151" s="352"/>
      <c r="F151" s="113"/>
      <c r="G151" s="116"/>
      <c r="H151" s="116"/>
      <c r="I151" s="116"/>
      <c r="J151" s="116"/>
      <c r="K151" s="116"/>
      <c r="L151" s="116"/>
      <c r="M151" s="116"/>
      <c r="N151" s="116"/>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row>
    <row r="152" spans="1:38" ht="18.75" customHeight="1" x14ac:dyDescent="0.25">
      <c r="C152" s="352"/>
      <c r="D152" s="113"/>
      <c r="E152" s="352"/>
      <c r="F152" s="113"/>
      <c r="G152" s="352" t="s">
        <v>414</v>
      </c>
      <c r="H152" s="113"/>
      <c r="I152" s="352" t="s">
        <v>416</v>
      </c>
      <c r="J152" s="113"/>
      <c r="K152" s="352" t="s">
        <v>414</v>
      </c>
      <c r="L152" s="113"/>
      <c r="M152" s="352" t="s">
        <v>415</v>
      </c>
      <c r="N152" s="113"/>
    </row>
    <row r="153" spans="1:38" s="117" customFormat="1" ht="3" customHeight="1" x14ac:dyDescent="0.25">
      <c r="A153" s="98"/>
      <c r="B153" s="99"/>
      <c r="C153" s="352"/>
      <c r="D153" s="113"/>
      <c r="E153" s="352"/>
      <c r="F153" s="113"/>
      <c r="G153" s="352"/>
      <c r="H153" s="113"/>
      <c r="I153" s="352"/>
      <c r="J153" s="113"/>
      <c r="K153" s="352"/>
      <c r="L153" s="113"/>
      <c r="M153" s="352"/>
      <c r="N153" s="113"/>
      <c r="O153" s="99"/>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row>
    <row r="154" spans="1:38" ht="23.25" customHeight="1" x14ac:dyDescent="0.25">
      <c r="C154" s="352"/>
      <c r="D154" s="113"/>
      <c r="E154" s="352"/>
      <c r="F154" s="113"/>
      <c r="G154" s="352"/>
      <c r="H154" s="113"/>
      <c r="I154" s="352"/>
      <c r="J154" s="113"/>
      <c r="K154" s="352"/>
      <c r="L154" s="113"/>
      <c r="M154" s="352"/>
      <c r="N154" s="113"/>
    </row>
    <row r="155" spans="1:38" ht="20.25" customHeight="1" x14ac:dyDescent="0.25">
      <c r="C155" s="352"/>
      <c r="D155" s="113"/>
      <c r="E155" s="352"/>
      <c r="F155" s="113"/>
      <c r="G155" s="352"/>
      <c r="H155" s="113"/>
      <c r="I155" s="352"/>
      <c r="J155" s="113"/>
      <c r="K155" s="352"/>
      <c r="L155" s="113"/>
      <c r="M155" s="352"/>
      <c r="N155" s="113"/>
    </row>
    <row r="156" spans="1:38" ht="39.75" customHeight="1" x14ac:dyDescent="0.25">
      <c r="C156" s="352"/>
      <c r="D156" s="113"/>
      <c r="E156" s="352"/>
      <c r="F156" s="113"/>
      <c r="G156" s="352"/>
      <c r="H156" s="113"/>
      <c r="I156" s="352"/>
      <c r="J156" s="113"/>
      <c r="K156" s="352"/>
      <c r="L156" s="113"/>
      <c r="M156" s="352"/>
      <c r="N156" s="113"/>
    </row>
    <row r="157" spans="1:38" s="112" customFormat="1" ht="6.75" customHeight="1" x14ac:dyDescent="0.25">
      <c r="A157" s="109"/>
      <c r="B157" s="110"/>
      <c r="C157" s="111"/>
      <c r="D157" s="111"/>
      <c r="E157" s="111"/>
      <c r="F157" s="111"/>
      <c r="G157" s="111"/>
      <c r="H157" s="111"/>
      <c r="I157" s="111"/>
      <c r="J157" s="111"/>
      <c r="K157" s="111"/>
      <c r="L157" s="111"/>
      <c r="M157" s="111"/>
      <c r="N157" s="111"/>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row>
    <row r="158" spans="1:38" ht="28.5" customHeight="1" x14ac:dyDescent="0.25">
      <c r="C158" s="149" t="s">
        <v>1360</v>
      </c>
      <c r="E158" s="150" t="s">
        <v>410</v>
      </c>
      <c r="G158" s="148">
        <v>5000000</v>
      </c>
      <c r="I158" s="120">
        <v>0.05</v>
      </c>
      <c r="K158" s="148">
        <v>5000000</v>
      </c>
      <c r="M158" s="120">
        <f>K158/K180</f>
        <v>4.1666666666666664E-2</v>
      </c>
    </row>
    <row r="159" spans="1:38" s="99" customFormat="1" ht="4.5" customHeight="1" x14ac:dyDescent="0.25">
      <c r="A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row>
    <row r="160" spans="1:38" s="99" customFormat="1" ht="24.75" customHeight="1" x14ac:dyDescent="0.25">
      <c r="A160" s="98"/>
      <c r="B160" s="110" t="s">
        <v>1378</v>
      </c>
      <c r="C160" s="351" t="s">
        <v>1370</v>
      </c>
      <c r="D160" s="351"/>
      <c r="E160" s="351"/>
      <c r="F160" s="351"/>
      <c r="G160" s="351"/>
      <c r="H160" s="351"/>
      <c r="I160" s="351"/>
      <c r="J160" s="351"/>
      <c r="K160" s="351"/>
      <c r="L160" s="351"/>
      <c r="M160" s="351"/>
      <c r="N160" s="111"/>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row>
    <row r="161" spans="1:38" s="99" customFormat="1" ht="40.5" customHeight="1" x14ac:dyDescent="0.25">
      <c r="A161" s="98"/>
      <c r="B161" s="112"/>
      <c r="C161" s="356" t="s">
        <v>1373</v>
      </c>
      <c r="D161" s="356"/>
      <c r="E161" s="356"/>
      <c r="F161" s="356"/>
      <c r="G161" s="356"/>
      <c r="H161" s="356"/>
      <c r="I161" s="356"/>
      <c r="J161" s="356"/>
      <c r="K161" s="356"/>
      <c r="L161" s="356"/>
      <c r="M161" s="356"/>
      <c r="N161" s="111"/>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row>
    <row r="162" spans="1:38" ht="16.5" customHeight="1" x14ac:dyDescent="0.25">
      <c r="C162" s="352" t="s">
        <v>22</v>
      </c>
      <c r="D162" s="113"/>
      <c r="E162" s="352" t="s">
        <v>23</v>
      </c>
      <c r="F162" s="113"/>
      <c r="G162" s="353" t="s">
        <v>412</v>
      </c>
      <c r="H162" s="353"/>
      <c r="I162" s="353"/>
      <c r="J162" s="114"/>
      <c r="K162" s="353" t="s">
        <v>413</v>
      </c>
      <c r="L162" s="353"/>
      <c r="M162" s="353"/>
      <c r="N162" s="111"/>
    </row>
    <row r="163" spans="1:38" s="99" customFormat="1" ht="3" customHeight="1" x14ac:dyDescent="0.25">
      <c r="A163" s="98"/>
      <c r="C163" s="352"/>
      <c r="D163" s="113"/>
      <c r="E163" s="352"/>
      <c r="F163" s="113"/>
      <c r="G163" s="116"/>
      <c r="H163" s="116"/>
      <c r="I163" s="116"/>
      <c r="J163" s="116"/>
      <c r="K163" s="116"/>
      <c r="L163" s="116"/>
      <c r="M163" s="116"/>
      <c r="N163" s="116"/>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row>
    <row r="164" spans="1:38" ht="18.75" customHeight="1" x14ac:dyDescent="0.25">
      <c r="C164" s="352"/>
      <c r="D164" s="113"/>
      <c r="E164" s="352"/>
      <c r="F164" s="113"/>
      <c r="G164" s="352" t="s">
        <v>414</v>
      </c>
      <c r="H164" s="113"/>
      <c r="I164" s="352" t="s">
        <v>416</v>
      </c>
      <c r="J164" s="113"/>
      <c r="K164" s="352" t="s">
        <v>414</v>
      </c>
      <c r="L164" s="113"/>
      <c r="M164" s="352" t="s">
        <v>415</v>
      </c>
      <c r="N164" s="113"/>
    </row>
    <row r="165" spans="1:38" s="117" customFormat="1" ht="3" customHeight="1" x14ac:dyDescent="0.25">
      <c r="A165" s="98"/>
      <c r="B165" s="99"/>
      <c r="C165" s="352"/>
      <c r="D165" s="113"/>
      <c r="E165" s="352"/>
      <c r="F165" s="113"/>
      <c r="G165" s="352"/>
      <c r="H165" s="113"/>
      <c r="I165" s="352"/>
      <c r="J165" s="113"/>
      <c r="K165" s="352"/>
      <c r="L165" s="113"/>
      <c r="M165" s="352"/>
      <c r="N165" s="113"/>
      <c r="O165" s="99"/>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row>
    <row r="166" spans="1:38" ht="23.25" customHeight="1" x14ac:dyDescent="0.25">
      <c r="C166" s="352"/>
      <c r="D166" s="113"/>
      <c r="E166" s="352"/>
      <c r="F166" s="113"/>
      <c r="G166" s="352"/>
      <c r="H166" s="113"/>
      <c r="I166" s="352"/>
      <c r="J166" s="113"/>
      <c r="K166" s="352"/>
      <c r="L166" s="113"/>
      <c r="M166" s="352"/>
      <c r="N166" s="113"/>
    </row>
    <row r="167" spans="1:38" ht="20.25" customHeight="1" x14ac:dyDescent="0.25">
      <c r="C167" s="352"/>
      <c r="D167" s="113"/>
      <c r="E167" s="352"/>
      <c r="F167" s="113"/>
      <c r="G167" s="352"/>
      <c r="H167" s="113"/>
      <c r="I167" s="352"/>
      <c r="J167" s="113"/>
      <c r="K167" s="352"/>
      <c r="L167" s="113"/>
      <c r="M167" s="352"/>
      <c r="N167" s="113"/>
    </row>
    <row r="168" spans="1:38" ht="39.75" customHeight="1" x14ac:dyDescent="0.25">
      <c r="C168" s="352"/>
      <c r="D168" s="113"/>
      <c r="E168" s="352"/>
      <c r="F168" s="113"/>
      <c r="G168" s="352"/>
      <c r="H168" s="113"/>
      <c r="I168" s="352"/>
      <c r="J168" s="113"/>
      <c r="K168" s="352"/>
      <c r="L168" s="113"/>
      <c r="M168" s="352"/>
      <c r="N168" s="113"/>
    </row>
    <row r="169" spans="1:38" s="99" customFormat="1" ht="3" customHeight="1" x14ac:dyDescent="0.25">
      <c r="A169" s="98"/>
      <c r="B169" s="112"/>
      <c r="C169" s="111"/>
      <c r="D169" s="111"/>
      <c r="E169" s="111"/>
      <c r="F169" s="111"/>
      <c r="G169" s="111"/>
      <c r="H169" s="111"/>
      <c r="I169" s="111"/>
      <c r="J169" s="111"/>
      <c r="K169" s="111"/>
      <c r="L169" s="111"/>
      <c r="M169" s="111"/>
      <c r="N169" s="111"/>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row>
    <row r="170" spans="1:38" ht="21.75" customHeight="1" x14ac:dyDescent="0.25">
      <c r="C170" s="149" t="s">
        <v>1361</v>
      </c>
      <c r="E170" s="150" t="s">
        <v>410</v>
      </c>
      <c r="G170" s="148">
        <v>40000000</v>
      </c>
      <c r="I170" s="120">
        <v>0.4</v>
      </c>
      <c r="K170" s="148">
        <v>35000000</v>
      </c>
      <c r="M170" s="120">
        <f>K170/K180</f>
        <v>0.29166666666666669</v>
      </c>
    </row>
    <row r="171" spans="1:38" s="99" customFormat="1" ht="27" customHeight="1" x14ac:dyDescent="0.3">
      <c r="A171" s="98"/>
      <c r="B171" s="123" t="s">
        <v>1379</v>
      </c>
      <c r="C171" s="124" t="s">
        <v>1520</v>
      </c>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row>
    <row r="172" spans="1:38" ht="16.5" customHeight="1" x14ac:dyDescent="0.25">
      <c r="C172" s="352" t="s">
        <v>22</v>
      </c>
      <c r="D172" s="113"/>
      <c r="E172" s="352" t="s">
        <v>23</v>
      </c>
      <c r="F172" s="113"/>
      <c r="G172" s="353" t="s">
        <v>412</v>
      </c>
      <c r="H172" s="353"/>
      <c r="I172" s="353"/>
      <c r="J172" s="114"/>
      <c r="K172" s="353" t="s">
        <v>413</v>
      </c>
      <c r="L172" s="353"/>
      <c r="M172" s="353"/>
      <c r="N172" s="111"/>
    </row>
    <row r="173" spans="1:38" s="99" customFormat="1" ht="3" customHeight="1" x14ac:dyDescent="0.25">
      <c r="A173" s="98"/>
      <c r="C173" s="352"/>
      <c r="D173" s="113"/>
      <c r="E173" s="352"/>
      <c r="F173" s="113"/>
      <c r="G173" s="116"/>
      <c r="H173" s="116"/>
      <c r="I173" s="116"/>
      <c r="J173" s="116"/>
      <c r="K173" s="116"/>
      <c r="L173" s="116"/>
      <c r="M173" s="116"/>
      <c r="N173" s="116"/>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row>
    <row r="174" spans="1:38" ht="18.75" customHeight="1" x14ac:dyDescent="0.25">
      <c r="C174" s="352"/>
      <c r="D174" s="113"/>
      <c r="E174" s="352"/>
      <c r="F174" s="113"/>
      <c r="G174" s="352" t="s">
        <v>414</v>
      </c>
      <c r="H174" s="113"/>
      <c r="I174" s="352" t="s">
        <v>416</v>
      </c>
      <c r="J174" s="113"/>
      <c r="K174" s="352" t="s">
        <v>414</v>
      </c>
      <c r="L174" s="113"/>
      <c r="M174" s="352" t="s">
        <v>415</v>
      </c>
      <c r="N174" s="113"/>
    </row>
    <row r="175" spans="1:38" s="117" customFormat="1" ht="3" customHeight="1" x14ac:dyDescent="0.25">
      <c r="A175" s="98"/>
      <c r="B175" s="99"/>
      <c r="C175" s="352"/>
      <c r="D175" s="113"/>
      <c r="E175" s="352"/>
      <c r="F175" s="113"/>
      <c r="G175" s="352"/>
      <c r="H175" s="113"/>
      <c r="I175" s="352"/>
      <c r="J175" s="113"/>
      <c r="K175" s="352"/>
      <c r="L175" s="113"/>
      <c r="M175" s="352"/>
      <c r="N175" s="113"/>
      <c r="O175" s="99"/>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row>
    <row r="176" spans="1:38" ht="23.25" customHeight="1" x14ac:dyDescent="0.25">
      <c r="C176" s="352"/>
      <c r="D176" s="113"/>
      <c r="E176" s="352"/>
      <c r="F176" s="113"/>
      <c r="G176" s="352"/>
      <c r="H176" s="113"/>
      <c r="I176" s="352"/>
      <c r="J176" s="113"/>
      <c r="K176" s="352"/>
      <c r="L176" s="113"/>
      <c r="M176" s="352"/>
      <c r="N176" s="113"/>
    </row>
    <row r="177" spans="1:38" ht="20.25" customHeight="1" x14ac:dyDescent="0.25">
      <c r="C177" s="352"/>
      <c r="D177" s="113"/>
      <c r="E177" s="352"/>
      <c r="F177" s="113"/>
      <c r="G177" s="352"/>
      <c r="H177" s="113"/>
      <c r="I177" s="352"/>
      <c r="J177" s="113"/>
      <c r="K177" s="352"/>
      <c r="L177" s="113"/>
      <c r="M177" s="352"/>
      <c r="N177" s="113"/>
    </row>
    <row r="178" spans="1:38" ht="39.75" customHeight="1" x14ac:dyDescent="0.25">
      <c r="C178" s="352"/>
      <c r="D178" s="113"/>
      <c r="E178" s="352"/>
      <c r="F178" s="113"/>
      <c r="G178" s="352"/>
      <c r="H178" s="113"/>
      <c r="I178" s="352"/>
      <c r="J178" s="113"/>
      <c r="K178" s="352"/>
      <c r="L178" s="113"/>
      <c r="M178" s="352"/>
      <c r="N178" s="113"/>
    </row>
    <row r="179" spans="1:38" s="99" customFormat="1" ht="3" customHeight="1" x14ac:dyDescent="0.25">
      <c r="A179" s="98"/>
      <c r="B179" s="112"/>
      <c r="C179" s="111"/>
      <c r="D179" s="111"/>
      <c r="E179" s="111"/>
      <c r="F179" s="111"/>
      <c r="G179" s="111"/>
      <c r="H179" s="111"/>
      <c r="I179" s="111"/>
      <c r="J179" s="111"/>
      <c r="K179" s="111"/>
      <c r="L179" s="111"/>
      <c r="M179" s="111"/>
      <c r="N179" s="111"/>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row>
    <row r="180" spans="1:38" s="155" customFormat="1" ht="18.75" customHeight="1" x14ac:dyDescent="0.25">
      <c r="A180" s="151"/>
      <c r="B180" s="126"/>
      <c r="C180" s="152" t="s">
        <v>1362</v>
      </c>
      <c r="D180" s="126"/>
      <c r="E180" s="150" t="s">
        <v>410</v>
      </c>
      <c r="F180" s="126"/>
      <c r="G180" s="128">
        <f>G170+G158+G124+G126+G128+G130+G143+G145</f>
        <v>100000000</v>
      </c>
      <c r="H180" s="126"/>
      <c r="I180" s="153">
        <f>I170+I158+I145+I143+I130+I128+I126+I124</f>
        <v>1</v>
      </c>
      <c r="J180" s="126"/>
      <c r="K180" s="154">
        <f>K170+K158+K128+K126+K124+K130+K143+K145</f>
        <v>120000000</v>
      </c>
      <c r="L180" s="126"/>
      <c r="M180" s="153">
        <f>M170+M158+M145+M143+M130+M128+M126+M124</f>
        <v>1</v>
      </c>
      <c r="N180" s="126"/>
      <c r="O180" s="126"/>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1"/>
    </row>
    <row r="181" spans="1:38" s="99" customFormat="1" ht="4.5" customHeight="1" x14ac:dyDescent="0.25">
      <c r="A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row>
    <row r="182" spans="1:38" s="99" customFormat="1" ht="21" customHeight="1" x14ac:dyDescent="0.25">
      <c r="A182" s="98"/>
      <c r="I182" s="131" t="s">
        <v>1385</v>
      </c>
      <c r="M182" s="131" t="s">
        <v>1385</v>
      </c>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row>
    <row r="183" spans="1:38" s="98" customFormat="1" x14ac:dyDescent="0.25"/>
    <row r="184" spans="1:38" s="98" customFormat="1" x14ac:dyDescent="0.25"/>
    <row r="185" spans="1:38" s="98" customFormat="1" x14ac:dyDescent="0.25"/>
    <row r="186" spans="1:38" s="98" customFormat="1" x14ac:dyDescent="0.25"/>
    <row r="187" spans="1:38" s="98" customFormat="1" x14ac:dyDescent="0.25"/>
    <row r="188" spans="1:38" s="98" customFormat="1" x14ac:dyDescent="0.25"/>
    <row r="189" spans="1:38" s="98" customFormat="1" x14ac:dyDescent="0.25"/>
    <row r="190" spans="1:38" s="98" customFormat="1" x14ac:dyDescent="0.25"/>
    <row r="191" spans="1:38" s="98" customFormat="1" x14ac:dyDescent="0.25"/>
    <row r="192" spans="1:38" s="98" customFormat="1" x14ac:dyDescent="0.25"/>
    <row r="193" s="98" customFormat="1" x14ac:dyDescent="0.25"/>
    <row r="194" s="98" customFormat="1" x14ac:dyDescent="0.25"/>
    <row r="195" s="98" customFormat="1" x14ac:dyDescent="0.25"/>
    <row r="196" s="98" customFormat="1" x14ac:dyDescent="0.25"/>
    <row r="197" s="98" customFormat="1" x14ac:dyDescent="0.25"/>
    <row r="198" s="98" customFormat="1" x14ac:dyDescent="0.25"/>
    <row r="199" s="98" customFormat="1" x14ac:dyDescent="0.25"/>
    <row r="200" s="98" customFormat="1" x14ac:dyDescent="0.25"/>
    <row r="201" s="98" customFormat="1" x14ac:dyDescent="0.25"/>
    <row r="202" s="98" customFormat="1" x14ac:dyDescent="0.25"/>
    <row r="203" s="98" customFormat="1" x14ac:dyDescent="0.25"/>
    <row r="204" s="98" customFormat="1" x14ac:dyDescent="0.25"/>
    <row r="205" s="98" customFormat="1" x14ac:dyDescent="0.25"/>
    <row r="206" s="98" customFormat="1" x14ac:dyDescent="0.25"/>
    <row r="207" s="98" customFormat="1" x14ac:dyDescent="0.25"/>
    <row r="208" s="98" customFormat="1" x14ac:dyDescent="0.25"/>
    <row r="209" s="98" customFormat="1" x14ac:dyDescent="0.25"/>
    <row r="210" s="98" customFormat="1" x14ac:dyDescent="0.25"/>
    <row r="211" s="98" customFormat="1" x14ac:dyDescent="0.25"/>
    <row r="212" s="98" customFormat="1" x14ac:dyDescent="0.25"/>
    <row r="213" s="98" customFormat="1" x14ac:dyDescent="0.25"/>
    <row r="214" s="98" customFormat="1" x14ac:dyDescent="0.25"/>
    <row r="215" s="98" customFormat="1" x14ac:dyDescent="0.25"/>
    <row r="216" s="98" customFormat="1" x14ac:dyDescent="0.25"/>
    <row r="217" s="98" customFormat="1" x14ac:dyDescent="0.25"/>
    <row r="218" s="98" customFormat="1" x14ac:dyDescent="0.25"/>
    <row r="219" s="98" customFormat="1" x14ac:dyDescent="0.25"/>
    <row r="220" s="98" customFormat="1" x14ac:dyDescent="0.25"/>
    <row r="221" s="98" customFormat="1" x14ac:dyDescent="0.25"/>
    <row r="222" s="98" customFormat="1" x14ac:dyDescent="0.25"/>
    <row r="223" s="98" customFormat="1" x14ac:dyDescent="0.25"/>
    <row r="224" s="98" customFormat="1" x14ac:dyDescent="0.25"/>
    <row r="225" s="98" customFormat="1" x14ac:dyDescent="0.25"/>
    <row r="226" s="98" customFormat="1" x14ac:dyDescent="0.25"/>
    <row r="227" s="98" customFormat="1" x14ac:dyDescent="0.25"/>
    <row r="228" s="98" customFormat="1" x14ac:dyDescent="0.25"/>
    <row r="229" s="98" customFormat="1" x14ac:dyDescent="0.25"/>
    <row r="230" s="98" customFormat="1" x14ac:dyDescent="0.25"/>
    <row r="231" s="98" customFormat="1" x14ac:dyDescent="0.25"/>
    <row r="232" s="98" customFormat="1" x14ac:dyDescent="0.25"/>
    <row r="233" s="98" customFormat="1" x14ac:dyDescent="0.25"/>
    <row r="234" s="98" customFormat="1" x14ac:dyDescent="0.25"/>
    <row r="235" s="98" customFormat="1" x14ac:dyDescent="0.25"/>
    <row r="236" s="98" customFormat="1" x14ac:dyDescent="0.25"/>
    <row r="237" s="98" customFormat="1" x14ac:dyDescent="0.25"/>
    <row r="238" s="98" customFormat="1" x14ac:dyDescent="0.25"/>
    <row r="239" s="98" customFormat="1" x14ac:dyDescent="0.25"/>
    <row r="240" s="98" customFormat="1" x14ac:dyDescent="0.25"/>
    <row r="241" s="98" customFormat="1" x14ac:dyDescent="0.25"/>
    <row r="242" s="98" customFormat="1" x14ac:dyDescent="0.25"/>
    <row r="243" s="98" customFormat="1" x14ac:dyDescent="0.25"/>
    <row r="244" s="98" customFormat="1" x14ac:dyDescent="0.25"/>
    <row r="245" s="98" customFormat="1" x14ac:dyDescent="0.25"/>
    <row r="246" s="98" customFormat="1" x14ac:dyDescent="0.25"/>
    <row r="247" s="98" customFormat="1" x14ac:dyDescent="0.25"/>
    <row r="248" s="98" customFormat="1" x14ac:dyDescent="0.25"/>
    <row r="249" s="98" customFormat="1" x14ac:dyDescent="0.25"/>
    <row r="250" s="98" customFormat="1" x14ac:dyDescent="0.25"/>
    <row r="251" s="98" customFormat="1" x14ac:dyDescent="0.25"/>
    <row r="252" s="98" customFormat="1" x14ac:dyDescent="0.25"/>
    <row r="253" s="98" customFormat="1" x14ac:dyDescent="0.25"/>
    <row r="254" s="98" customFormat="1" x14ac:dyDescent="0.25"/>
    <row r="255" s="98" customFormat="1" x14ac:dyDescent="0.25"/>
  </sheetData>
  <sheetProtection sheet="1" formatCells="0" formatColumns="0" formatRows="0" insertColumns="0" insertRows="0" insertHyperlinks="0" deleteColumns="0" deleteRows="0" sort="0" autoFilter="0" pivotTables="0"/>
  <mergeCells count="103">
    <mergeCell ref="C85:S85"/>
    <mergeCell ref="C83:S83"/>
    <mergeCell ref="C64:C70"/>
    <mergeCell ref="E64:E70"/>
    <mergeCell ref="G64:I64"/>
    <mergeCell ref="K64:M64"/>
    <mergeCell ref="G66:G70"/>
    <mergeCell ref="I66:I70"/>
    <mergeCell ref="K66:K70"/>
    <mergeCell ref="M66:M70"/>
    <mergeCell ref="C80:S81"/>
    <mergeCell ref="C52:M52"/>
    <mergeCell ref="C53:M53"/>
    <mergeCell ref="C54:C60"/>
    <mergeCell ref="E54:E60"/>
    <mergeCell ref="G54:I54"/>
    <mergeCell ref="K54:M54"/>
    <mergeCell ref="G56:G60"/>
    <mergeCell ref="I56:I60"/>
    <mergeCell ref="K56:K60"/>
    <mergeCell ref="M56:M60"/>
    <mergeCell ref="C39:M39"/>
    <mergeCell ref="C40:M40"/>
    <mergeCell ref="C42:C48"/>
    <mergeCell ref="E42:E48"/>
    <mergeCell ref="G42:I42"/>
    <mergeCell ref="K42:M42"/>
    <mergeCell ref="G44:G48"/>
    <mergeCell ref="I44:I48"/>
    <mergeCell ref="K44:K48"/>
    <mergeCell ref="M44:M48"/>
    <mergeCell ref="C25:M25"/>
    <mergeCell ref="C26:M26"/>
    <mergeCell ref="C27:C33"/>
    <mergeCell ref="E27:E33"/>
    <mergeCell ref="G27:I27"/>
    <mergeCell ref="K27:M27"/>
    <mergeCell ref="G29:G33"/>
    <mergeCell ref="I29:I33"/>
    <mergeCell ref="K29:K33"/>
    <mergeCell ref="M29:M33"/>
    <mergeCell ref="C4:J4"/>
    <mergeCell ref="C6:M6"/>
    <mergeCell ref="C7:M7"/>
    <mergeCell ref="C8:C14"/>
    <mergeCell ref="E8:E14"/>
    <mergeCell ref="G8:I8"/>
    <mergeCell ref="K8:M8"/>
    <mergeCell ref="G10:G14"/>
    <mergeCell ref="I10:I14"/>
    <mergeCell ref="K10:K14"/>
    <mergeCell ref="M10:M14"/>
    <mergeCell ref="C172:C178"/>
    <mergeCell ref="E172:E178"/>
    <mergeCell ref="G172:I172"/>
    <mergeCell ref="K172:M172"/>
    <mergeCell ref="G174:G178"/>
    <mergeCell ref="I174:I178"/>
    <mergeCell ref="K174:K178"/>
    <mergeCell ref="M174:M178"/>
    <mergeCell ref="C160:M160"/>
    <mergeCell ref="C162:C168"/>
    <mergeCell ref="E162:E168"/>
    <mergeCell ref="G162:I162"/>
    <mergeCell ref="K162:M162"/>
    <mergeCell ref="G164:G168"/>
    <mergeCell ref="I164:I168"/>
    <mergeCell ref="K164:K168"/>
    <mergeCell ref="M164:M168"/>
    <mergeCell ref="C161:M161"/>
    <mergeCell ref="C115:M115"/>
    <mergeCell ref="C112:J112"/>
    <mergeCell ref="C114:M114"/>
    <mergeCell ref="C116:C122"/>
    <mergeCell ref="E116:E122"/>
    <mergeCell ref="C148:M148"/>
    <mergeCell ref="G116:I116"/>
    <mergeCell ref="K116:M116"/>
    <mergeCell ref="C86:S86"/>
    <mergeCell ref="C88:S88"/>
    <mergeCell ref="G118:G122"/>
    <mergeCell ref="I118:I122"/>
    <mergeCell ref="K118:K122"/>
    <mergeCell ref="M118:M122"/>
    <mergeCell ref="C133:M133"/>
    <mergeCell ref="C135:C141"/>
    <mergeCell ref="E135:E141"/>
    <mergeCell ref="G135:I135"/>
    <mergeCell ref="K135:M135"/>
    <mergeCell ref="G137:G141"/>
    <mergeCell ref="I137:I141"/>
    <mergeCell ref="K137:K141"/>
    <mergeCell ref="M137:M141"/>
    <mergeCell ref="C134:M134"/>
    <mergeCell ref="C147:M147"/>
    <mergeCell ref="C150:C156"/>
    <mergeCell ref="E150:E156"/>
    <mergeCell ref="G150:I150"/>
    <mergeCell ref="K150:M150"/>
    <mergeCell ref="G152:G156"/>
    <mergeCell ref="I152:I156"/>
    <mergeCell ref="K152:K156"/>
    <mergeCell ref="M152:M156"/>
  </mergeCells>
  <printOptions horizontalCentered="1" verticalCentered="1"/>
  <pageMargins left="0" right="0" top="0" bottom="0" header="0.44" footer="0"/>
  <pageSetup paperSize="9" scale="26" orientation="portrait"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49F9B-1AC4-45B7-A030-CCF16B63F53B}">
  <sheetPr>
    <pageSetUpPr fitToPage="1"/>
  </sheetPr>
  <dimension ref="A1:AN752"/>
  <sheetViews>
    <sheetView zoomScaleNormal="100" zoomScaleSheetLayoutView="85" workbookViewId="0">
      <selection activeCell="I14" sqref="I14"/>
    </sheetView>
  </sheetViews>
  <sheetFormatPr defaultRowHeight="15" x14ac:dyDescent="0.25"/>
  <cols>
    <col min="1" max="1" width="3.28515625" style="98" customWidth="1"/>
    <col min="2" max="2" width="6.42578125" style="99" customWidth="1"/>
    <col min="3" max="3" width="27.7109375" style="115" customWidth="1"/>
    <col min="4" max="4" width="0.7109375" style="99" customWidth="1"/>
    <col min="5" max="5" width="26.140625" style="99" customWidth="1"/>
    <col min="6" max="6" width="1" style="99" customWidth="1"/>
    <col min="7" max="7" width="29.140625" style="115" customWidth="1"/>
    <col min="8" max="8" width="0.7109375" style="99" customWidth="1"/>
    <col min="9" max="9" width="24.42578125" style="115" customWidth="1"/>
    <col min="10" max="10" width="0.7109375" style="99" customWidth="1"/>
    <col min="11" max="11" width="16" style="115" customWidth="1"/>
    <col min="12" max="12" width="0.7109375" style="99" customWidth="1"/>
    <col min="13" max="13" width="17.140625" style="115" customWidth="1"/>
    <col min="14" max="14" width="0.7109375" style="99" customWidth="1"/>
    <col min="15" max="15" width="20.28515625" style="115" customWidth="1"/>
    <col min="16" max="16" width="1.7109375" style="99" customWidth="1"/>
    <col min="17" max="17" width="3.42578125" style="99" customWidth="1"/>
    <col min="18" max="40" width="9.140625" style="98" customWidth="1"/>
    <col min="41" max="16384" width="9.140625" style="115"/>
  </cols>
  <sheetData>
    <row r="1" spans="1:40" s="98" customFormat="1" x14ac:dyDescent="0.25"/>
    <row r="2" spans="1:40" s="98" customFormat="1" ht="12.75" customHeight="1" x14ac:dyDescent="0.25"/>
    <row r="3" spans="1:40" s="99" customFormat="1" ht="13.5" customHeight="1" x14ac:dyDescent="0.25">
      <c r="A3" s="98"/>
      <c r="C3" s="100"/>
      <c r="D3" s="100"/>
      <c r="E3" s="100"/>
      <c r="F3" s="100"/>
      <c r="G3" s="100"/>
      <c r="H3" s="100"/>
      <c r="I3" s="100"/>
      <c r="J3" s="100"/>
      <c r="K3" s="100"/>
      <c r="L3" s="100"/>
      <c r="M3" s="100"/>
      <c r="N3" s="100"/>
      <c r="O3" s="100"/>
      <c r="P3" s="100"/>
      <c r="R3" s="98"/>
      <c r="S3" s="98"/>
      <c r="T3" s="98"/>
      <c r="U3" s="98"/>
      <c r="V3" s="98"/>
      <c r="W3" s="98"/>
      <c r="X3" s="98"/>
      <c r="Y3" s="98"/>
      <c r="Z3" s="98"/>
      <c r="AA3" s="98"/>
      <c r="AB3" s="98"/>
      <c r="AC3" s="98"/>
      <c r="AD3" s="98"/>
      <c r="AE3" s="98"/>
      <c r="AF3" s="98"/>
      <c r="AG3" s="98"/>
      <c r="AH3" s="98"/>
      <c r="AI3" s="98"/>
      <c r="AJ3" s="98"/>
      <c r="AK3" s="98"/>
      <c r="AL3" s="98"/>
      <c r="AM3" s="98"/>
      <c r="AN3" s="98"/>
    </row>
    <row r="4" spans="1:40" s="106" customFormat="1" ht="22.5" customHeight="1" x14ac:dyDescent="0.35">
      <c r="A4" s="101"/>
      <c r="B4" s="102"/>
      <c r="C4" s="355" t="s">
        <v>1411</v>
      </c>
      <c r="D4" s="355"/>
      <c r="E4" s="355"/>
      <c r="F4" s="355"/>
      <c r="G4" s="355"/>
      <c r="H4" s="355"/>
      <c r="I4" s="355"/>
      <c r="J4" s="355"/>
      <c r="K4" s="355"/>
      <c r="L4" s="355"/>
      <c r="M4" s="103"/>
      <c r="N4" s="103"/>
      <c r="O4" s="103"/>
      <c r="P4" s="103"/>
      <c r="Q4" s="104"/>
      <c r="R4" s="105"/>
      <c r="S4" s="105"/>
      <c r="T4" s="101"/>
      <c r="U4" s="101"/>
      <c r="V4" s="101"/>
      <c r="W4" s="101"/>
      <c r="X4" s="101"/>
      <c r="Y4" s="101"/>
      <c r="Z4" s="101"/>
      <c r="AA4" s="101"/>
      <c r="AB4" s="101"/>
      <c r="AC4" s="101"/>
      <c r="AD4" s="101"/>
      <c r="AE4" s="101"/>
      <c r="AF4" s="101"/>
      <c r="AG4" s="101"/>
      <c r="AH4" s="101"/>
      <c r="AI4" s="101"/>
      <c r="AJ4" s="101"/>
      <c r="AK4" s="101"/>
      <c r="AL4" s="101"/>
      <c r="AM4" s="101"/>
      <c r="AN4" s="101"/>
    </row>
    <row r="5" spans="1:40" s="99" customFormat="1" ht="4.5" customHeight="1" x14ac:dyDescent="0.25">
      <c r="A5" s="98"/>
      <c r="C5" s="107"/>
      <c r="D5" s="107"/>
      <c r="E5" s="107"/>
      <c r="F5" s="107"/>
      <c r="G5" s="107"/>
      <c r="H5" s="107"/>
      <c r="I5" s="108"/>
      <c r="J5" s="107"/>
      <c r="K5" s="107"/>
      <c r="L5" s="107"/>
      <c r="M5" s="108"/>
      <c r="N5" s="107"/>
      <c r="O5" s="107"/>
      <c r="P5" s="107"/>
      <c r="R5" s="98"/>
      <c r="S5" s="98"/>
      <c r="T5" s="98"/>
      <c r="U5" s="98"/>
      <c r="V5" s="98"/>
      <c r="W5" s="98"/>
      <c r="X5" s="98"/>
      <c r="Y5" s="98"/>
      <c r="Z5" s="98"/>
      <c r="AA5" s="98"/>
      <c r="AB5" s="98"/>
      <c r="AC5" s="98"/>
      <c r="AD5" s="98"/>
      <c r="AE5" s="98"/>
      <c r="AF5" s="98"/>
      <c r="AG5" s="98"/>
      <c r="AH5" s="98"/>
      <c r="AI5" s="98"/>
      <c r="AJ5" s="98"/>
      <c r="AK5" s="98"/>
      <c r="AL5" s="98"/>
      <c r="AM5" s="98"/>
      <c r="AN5" s="98"/>
    </row>
    <row r="6" spans="1:40" s="112" customFormat="1" ht="55.5" customHeight="1" x14ac:dyDescent="0.25">
      <c r="A6" s="109"/>
      <c r="B6" s="156" t="s">
        <v>1387</v>
      </c>
      <c r="C6" s="364" t="s">
        <v>1412</v>
      </c>
      <c r="D6" s="364"/>
      <c r="E6" s="364"/>
      <c r="F6" s="364"/>
      <c r="G6" s="364"/>
      <c r="H6" s="364"/>
      <c r="I6" s="364"/>
      <c r="J6" s="364"/>
      <c r="K6" s="364"/>
      <c r="L6" s="364"/>
      <c r="M6" s="364"/>
      <c r="N6" s="364"/>
      <c r="O6" s="364"/>
      <c r="P6" s="111"/>
      <c r="R6" s="109"/>
      <c r="S6" s="109"/>
      <c r="T6" s="109"/>
      <c r="U6" s="109"/>
      <c r="V6" s="109"/>
      <c r="W6" s="109"/>
      <c r="X6" s="109"/>
      <c r="Y6" s="109"/>
      <c r="Z6" s="109"/>
      <c r="AA6" s="109"/>
      <c r="AB6" s="109"/>
      <c r="AC6" s="109"/>
      <c r="AD6" s="109"/>
      <c r="AE6" s="109"/>
      <c r="AF6" s="109"/>
      <c r="AG6" s="109"/>
      <c r="AH6" s="109"/>
      <c r="AI6" s="109"/>
      <c r="AJ6" s="109"/>
      <c r="AK6" s="109"/>
      <c r="AL6" s="109"/>
      <c r="AM6" s="109"/>
      <c r="AN6" s="109"/>
    </row>
    <row r="7" spans="1:40" ht="24" customHeight="1" x14ac:dyDescent="0.25">
      <c r="B7" s="157"/>
      <c r="C7" s="376" t="s">
        <v>1337</v>
      </c>
      <c r="D7" s="158"/>
      <c r="E7" s="370" t="s">
        <v>1386</v>
      </c>
      <c r="F7" s="158"/>
      <c r="G7" s="376" t="s">
        <v>421</v>
      </c>
      <c r="H7" s="158"/>
      <c r="I7" s="370" t="s">
        <v>1602</v>
      </c>
      <c r="J7" s="159"/>
      <c r="K7" s="159"/>
      <c r="L7" s="159"/>
      <c r="M7" s="377"/>
      <c r="N7" s="377"/>
      <c r="O7" s="377"/>
      <c r="P7" s="111"/>
    </row>
    <row r="8" spans="1:40" s="99" customFormat="1" ht="3" customHeight="1" x14ac:dyDescent="0.25">
      <c r="A8" s="98"/>
      <c r="B8" s="157"/>
      <c r="C8" s="376"/>
      <c r="D8" s="158"/>
      <c r="E8" s="370"/>
      <c r="F8" s="158"/>
      <c r="G8" s="376"/>
      <c r="H8" s="158"/>
      <c r="I8" s="370"/>
      <c r="J8" s="159"/>
      <c r="K8" s="159"/>
      <c r="L8" s="160"/>
      <c r="M8" s="160"/>
      <c r="N8" s="160"/>
      <c r="O8" s="160"/>
      <c r="P8" s="116"/>
      <c r="R8" s="98"/>
      <c r="S8" s="98"/>
      <c r="T8" s="98"/>
      <c r="U8" s="98"/>
      <c r="V8" s="98"/>
      <c r="W8" s="98"/>
      <c r="X8" s="98"/>
      <c r="Y8" s="98"/>
      <c r="Z8" s="98"/>
      <c r="AA8" s="98"/>
      <c r="AB8" s="98"/>
      <c r="AC8" s="98"/>
      <c r="AD8" s="98"/>
      <c r="AE8" s="98"/>
      <c r="AF8" s="98"/>
      <c r="AG8" s="98"/>
      <c r="AH8" s="98"/>
      <c r="AI8" s="98"/>
      <c r="AJ8" s="98"/>
      <c r="AK8" s="98"/>
      <c r="AL8" s="98"/>
      <c r="AM8" s="98"/>
      <c r="AN8" s="98"/>
    </row>
    <row r="9" spans="1:40" ht="18.75" customHeight="1" x14ac:dyDescent="0.25">
      <c r="B9" s="157"/>
      <c r="C9" s="376"/>
      <c r="D9" s="158"/>
      <c r="E9" s="370"/>
      <c r="F9" s="158"/>
      <c r="G9" s="376"/>
      <c r="H9" s="158"/>
      <c r="I9" s="370"/>
      <c r="J9" s="159"/>
      <c r="K9" s="159"/>
      <c r="L9" s="158"/>
      <c r="M9" s="369"/>
      <c r="N9" s="158"/>
      <c r="O9" s="369"/>
      <c r="P9" s="113"/>
    </row>
    <row r="10" spans="1:40" s="117" customFormat="1" ht="3" customHeight="1" x14ac:dyDescent="0.25">
      <c r="A10" s="98"/>
      <c r="B10" s="157"/>
      <c r="C10" s="376"/>
      <c r="D10" s="158"/>
      <c r="E10" s="370"/>
      <c r="F10" s="158"/>
      <c r="G10" s="376"/>
      <c r="H10" s="158"/>
      <c r="I10" s="370"/>
      <c r="J10" s="159"/>
      <c r="K10" s="159"/>
      <c r="L10" s="158"/>
      <c r="M10" s="369"/>
      <c r="N10" s="158"/>
      <c r="O10" s="369"/>
      <c r="P10" s="113"/>
      <c r="Q10" s="99"/>
      <c r="R10" s="98"/>
      <c r="S10" s="98"/>
      <c r="T10" s="98"/>
      <c r="U10" s="98"/>
      <c r="V10" s="98"/>
      <c r="W10" s="98"/>
      <c r="X10" s="98"/>
      <c r="Y10" s="98"/>
      <c r="Z10" s="98"/>
      <c r="AA10" s="98"/>
      <c r="AB10" s="98"/>
      <c r="AC10" s="98"/>
      <c r="AD10" s="98"/>
      <c r="AE10" s="98"/>
      <c r="AF10" s="98"/>
      <c r="AG10" s="98"/>
      <c r="AH10" s="98"/>
      <c r="AI10" s="98"/>
      <c r="AJ10" s="98"/>
      <c r="AK10" s="98"/>
      <c r="AL10" s="98"/>
      <c r="AM10" s="98"/>
      <c r="AN10" s="98"/>
    </row>
    <row r="11" spans="1:40" ht="23.25" customHeight="1" x14ac:dyDescent="0.25">
      <c r="B11" s="157"/>
      <c r="C11" s="376"/>
      <c r="D11" s="158"/>
      <c r="E11" s="370"/>
      <c r="F11" s="158"/>
      <c r="G11" s="376"/>
      <c r="H11" s="158"/>
      <c r="I11" s="370"/>
      <c r="J11" s="159"/>
      <c r="K11" s="159"/>
      <c r="L11" s="158"/>
      <c r="M11" s="369"/>
      <c r="N11" s="158"/>
      <c r="O11" s="369"/>
      <c r="P11" s="113"/>
    </row>
    <row r="12" spans="1:40" ht="20.25" customHeight="1" x14ac:dyDescent="0.25">
      <c r="B12" s="157"/>
      <c r="C12" s="376"/>
      <c r="D12" s="158"/>
      <c r="E12" s="370"/>
      <c r="F12" s="158"/>
      <c r="G12" s="376"/>
      <c r="H12" s="158"/>
      <c r="I12" s="370"/>
      <c r="J12" s="159"/>
      <c r="K12" s="159"/>
      <c r="L12" s="158"/>
      <c r="M12" s="369"/>
      <c r="N12" s="158"/>
      <c r="O12" s="369"/>
      <c r="P12" s="113"/>
    </row>
    <row r="13" spans="1:40" ht="39.75" customHeight="1" x14ac:dyDescent="0.25">
      <c r="B13" s="157"/>
      <c r="C13" s="376"/>
      <c r="D13" s="158"/>
      <c r="E13" s="370"/>
      <c r="F13" s="158"/>
      <c r="G13" s="376"/>
      <c r="H13" s="158"/>
      <c r="I13" s="370"/>
      <c r="J13" s="159"/>
      <c r="K13" s="159"/>
      <c r="L13" s="158"/>
      <c r="M13" s="369"/>
      <c r="N13" s="158"/>
      <c r="O13" s="369"/>
      <c r="P13" s="113"/>
    </row>
    <row r="14" spans="1:40" s="112" customFormat="1" ht="4.5" customHeight="1" x14ac:dyDescent="0.25">
      <c r="A14" s="109"/>
      <c r="B14" s="156"/>
      <c r="C14" s="161"/>
      <c r="D14" s="161"/>
      <c r="E14" s="161"/>
      <c r="F14" s="161"/>
      <c r="G14" s="161"/>
      <c r="H14" s="161"/>
      <c r="I14" s="161"/>
      <c r="J14" s="161"/>
      <c r="K14" s="161"/>
      <c r="L14" s="161"/>
      <c r="M14" s="161"/>
      <c r="N14" s="161"/>
      <c r="O14" s="161"/>
      <c r="P14" s="111"/>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row>
    <row r="15" spans="1:40" ht="28.5" customHeight="1" x14ac:dyDescent="0.25">
      <c r="B15" s="157"/>
      <c r="C15" s="156" t="s">
        <v>417</v>
      </c>
      <c r="D15" s="157"/>
      <c r="E15" s="162">
        <f>'L1. Ownership details'!C16</f>
        <v>0</v>
      </c>
      <c r="F15" s="157"/>
      <c r="G15" s="163">
        <f>'L1. Ownership details'!E16</f>
        <v>0</v>
      </c>
      <c r="H15" s="164"/>
      <c r="I15" s="165">
        <f>'L1. Ownership details'!M16</f>
        <v>0</v>
      </c>
      <c r="J15" s="157"/>
      <c r="K15" s="157"/>
      <c r="L15" s="157"/>
      <c r="M15" s="157"/>
      <c r="N15" s="157"/>
      <c r="O15" s="157"/>
    </row>
    <row r="16" spans="1:40" s="99" customFormat="1" ht="3" customHeight="1" x14ac:dyDescent="0.25">
      <c r="A16" s="98"/>
      <c r="B16" s="157"/>
      <c r="C16" s="164"/>
      <c r="D16" s="157"/>
      <c r="E16" s="157"/>
      <c r="F16" s="157"/>
      <c r="G16" s="164"/>
      <c r="H16" s="164"/>
      <c r="I16" s="156"/>
      <c r="J16" s="157"/>
      <c r="K16" s="157"/>
      <c r="L16" s="157"/>
      <c r="M16" s="157"/>
      <c r="N16" s="157"/>
      <c r="O16" s="157"/>
      <c r="R16" s="98"/>
      <c r="S16" s="98"/>
      <c r="T16" s="98"/>
      <c r="U16" s="98"/>
      <c r="V16" s="98"/>
      <c r="W16" s="98"/>
      <c r="X16" s="98"/>
      <c r="Y16" s="98"/>
      <c r="Z16" s="98"/>
      <c r="AA16" s="98"/>
      <c r="AB16" s="98"/>
      <c r="AC16" s="98"/>
      <c r="AD16" s="98"/>
      <c r="AE16" s="98"/>
      <c r="AF16" s="98"/>
      <c r="AG16" s="98"/>
      <c r="AH16" s="98"/>
      <c r="AI16" s="98"/>
      <c r="AJ16" s="98"/>
      <c r="AK16" s="98"/>
      <c r="AL16" s="98"/>
      <c r="AM16" s="98"/>
      <c r="AN16" s="98"/>
    </row>
    <row r="17" spans="1:40" ht="28.5" customHeight="1" x14ac:dyDescent="0.25">
      <c r="B17" s="157"/>
      <c r="C17" s="156" t="s">
        <v>418</v>
      </c>
      <c r="D17" s="157"/>
      <c r="E17" s="162">
        <f>'L1. Ownership details'!C18</f>
        <v>0</v>
      </c>
      <c r="F17" s="157"/>
      <c r="G17" s="166">
        <f>'L1. Ownership details'!E18</f>
        <v>0</v>
      </c>
      <c r="H17" s="164"/>
      <c r="I17" s="165">
        <f>'L1. Ownership details'!M18</f>
        <v>0</v>
      </c>
      <c r="J17" s="157"/>
      <c r="K17" s="157"/>
      <c r="L17" s="157"/>
      <c r="M17" s="157"/>
      <c r="N17" s="157"/>
      <c r="O17" s="157"/>
    </row>
    <row r="18" spans="1:40" s="99" customFormat="1" ht="3" customHeight="1" x14ac:dyDescent="0.25">
      <c r="A18" s="98"/>
      <c r="B18" s="157"/>
      <c r="C18" s="164"/>
      <c r="D18" s="157"/>
      <c r="E18" s="157"/>
      <c r="F18" s="157"/>
      <c r="G18" s="164"/>
      <c r="H18" s="164"/>
      <c r="I18" s="156"/>
      <c r="J18" s="157"/>
      <c r="K18" s="157"/>
      <c r="L18" s="157"/>
      <c r="M18" s="157"/>
      <c r="N18" s="157"/>
      <c r="O18" s="157"/>
      <c r="R18" s="98"/>
      <c r="S18" s="98"/>
      <c r="T18" s="98"/>
      <c r="U18" s="98"/>
      <c r="V18" s="98"/>
      <c r="W18" s="98"/>
      <c r="X18" s="98"/>
      <c r="Y18" s="98"/>
      <c r="Z18" s="98"/>
      <c r="AA18" s="98"/>
      <c r="AB18" s="98"/>
      <c r="AC18" s="98"/>
      <c r="AD18" s="98"/>
      <c r="AE18" s="98"/>
      <c r="AF18" s="98"/>
      <c r="AG18" s="98"/>
      <c r="AH18" s="98"/>
      <c r="AI18" s="98"/>
      <c r="AJ18" s="98"/>
      <c r="AK18" s="98"/>
      <c r="AL18" s="98"/>
      <c r="AM18" s="98"/>
      <c r="AN18" s="98"/>
    </row>
    <row r="19" spans="1:40" ht="28.5" customHeight="1" x14ac:dyDescent="0.25">
      <c r="B19" s="157"/>
      <c r="C19" s="156" t="s">
        <v>419</v>
      </c>
      <c r="D19" s="157"/>
      <c r="E19" s="162">
        <f>'L1. Ownership details'!C20</f>
        <v>0</v>
      </c>
      <c r="F19" s="157"/>
      <c r="G19" s="166">
        <f>'L1. Ownership details'!E20</f>
        <v>0</v>
      </c>
      <c r="H19" s="164"/>
      <c r="I19" s="165">
        <f>'L1. Ownership details'!M20</f>
        <v>0</v>
      </c>
      <c r="J19" s="157"/>
      <c r="K19" s="157"/>
      <c r="L19" s="157"/>
      <c r="M19" s="157"/>
      <c r="N19" s="157"/>
      <c r="O19" s="157"/>
    </row>
    <row r="20" spans="1:40" s="99" customFormat="1" ht="3" customHeight="1" x14ac:dyDescent="0.25">
      <c r="A20" s="98"/>
      <c r="B20" s="157"/>
      <c r="C20" s="164"/>
      <c r="D20" s="157"/>
      <c r="E20" s="157"/>
      <c r="F20" s="157"/>
      <c r="G20" s="164"/>
      <c r="H20" s="164"/>
      <c r="I20" s="156"/>
      <c r="J20" s="157"/>
      <c r="K20" s="157"/>
      <c r="L20" s="157"/>
      <c r="M20" s="157"/>
      <c r="N20" s="157"/>
      <c r="O20" s="157"/>
      <c r="R20" s="98"/>
      <c r="S20" s="98"/>
      <c r="T20" s="98"/>
      <c r="U20" s="98"/>
      <c r="V20" s="98"/>
      <c r="W20" s="98"/>
      <c r="X20" s="98"/>
      <c r="Y20" s="98"/>
      <c r="Z20" s="98"/>
      <c r="AA20" s="98"/>
      <c r="AB20" s="98"/>
      <c r="AC20" s="98"/>
      <c r="AD20" s="98"/>
      <c r="AE20" s="98"/>
      <c r="AF20" s="98"/>
      <c r="AG20" s="98"/>
      <c r="AH20" s="98"/>
      <c r="AI20" s="98"/>
      <c r="AJ20" s="98"/>
      <c r="AK20" s="98"/>
      <c r="AL20" s="98"/>
      <c r="AM20" s="98"/>
      <c r="AN20" s="98"/>
    </row>
    <row r="21" spans="1:40" ht="28.5" customHeight="1" x14ac:dyDescent="0.25">
      <c r="B21" s="157"/>
      <c r="C21" s="156" t="s">
        <v>420</v>
      </c>
      <c r="D21" s="157"/>
      <c r="E21" s="162">
        <f>'L1. Ownership details'!C22</f>
        <v>0</v>
      </c>
      <c r="F21" s="157"/>
      <c r="G21" s="166">
        <f>'L1. Ownership details'!E22</f>
        <v>0</v>
      </c>
      <c r="H21" s="164"/>
      <c r="I21" s="165">
        <f>'L1. Ownership details'!M22</f>
        <v>0</v>
      </c>
      <c r="J21" s="157"/>
      <c r="K21" s="157"/>
      <c r="L21" s="157"/>
      <c r="M21" s="157"/>
      <c r="N21" s="157"/>
      <c r="O21" s="157"/>
    </row>
    <row r="22" spans="1:40" s="99" customFormat="1" ht="3" customHeight="1" x14ac:dyDescent="0.25">
      <c r="A22" s="98"/>
      <c r="B22" s="157"/>
      <c r="C22" s="157"/>
      <c r="D22" s="157"/>
      <c r="E22" s="157"/>
      <c r="F22" s="157"/>
      <c r="G22" s="157"/>
      <c r="H22" s="157"/>
      <c r="I22" s="157"/>
      <c r="J22" s="157"/>
      <c r="K22" s="157"/>
      <c r="L22" s="157"/>
      <c r="M22" s="157"/>
      <c r="N22" s="157"/>
      <c r="O22" s="157"/>
      <c r="R22" s="98"/>
      <c r="S22" s="98"/>
      <c r="T22" s="98"/>
      <c r="U22" s="98"/>
      <c r="V22" s="98"/>
      <c r="W22" s="98"/>
      <c r="X22" s="98"/>
      <c r="Y22" s="98"/>
      <c r="Z22" s="98"/>
      <c r="AA22" s="98"/>
      <c r="AB22" s="98"/>
      <c r="AC22" s="98"/>
      <c r="AD22" s="98"/>
      <c r="AE22" s="98"/>
      <c r="AF22" s="98"/>
      <c r="AG22" s="98"/>
      <c r="AH22" s="98"/>
      <c r="AI22" s="98"/>
      <c r="AJ22" s="98"/>
      <c r="AK22" s="98"/>
      <c r="AL22" s="98"/>
      <c r="AM22" s="98"/>
      <c r="AN22" s="98"/>
    </row>
    <row r="23" spans="1:40" s="99" customFormat="1" ht="9" customHeight="1" x14ac:dyDescent="0.25">
      <c r="A23" s="98"/>
      <c r="B23" s="157"/>
      <c r="C23" s="157"/>
      <c r="D23" s="157"/>
      <c r="E23" s="157"/>
      <c r="F23" s="157"/>
      <c r="G23" s="157"/>
      <c r="H23" s="157"/>
      <c r="I23" s="157"/>
      <c r="J23" s="157"/>
      <c r="K23" s="157"/>
      <c r="L23" s="157"/>
      <c r="M23" s="157"/>
      <c r="N23" s="157"/>
      <c r="O23" s="157"/>
      <c r="R23" s="98"/>
      <c r="S23" s="98"/>
      <c r="T23" s="98"/>
      <c r="U23" s="98"/>
      <c r="V23" s="98"/>
      <c r="W23" s="98"/>
      <c r="X23" s="98"/>
      <c r="Y23" s="98"/>
      <c r="Z23" s="98"/>
      <c r="AA23" s="98"/>
      <c r="AB23" s="98"/>
      <c r="AC23" s="98"/>
      <c r="AD23" s="98"/>
      <c r="AE23" s="98"/>
      <c r="AF23" s="98"/>
      <c r="AG23" s="98"/>
      <c r="AH23" s="98"/>
      <c r="AI23" s="98"/>
      <c r="AJ23" s="98"/>
      <c r="AK23" s="98"/>
      <c r="AL23" s="98"/>
      <c r="AM23" s="98"/>
      <c r="AN23" s="98"/>
    </row>
    <row r="24" spans="1:40" s="99" customFormat="1" ht="22.5" customHeight="1" x14ac:dyDescent="0.25">
      <c r="A24" s="98"/>
      <c r="B24" s="156" t="s">
        <v>1388</v>
      </c>
      <c r="C24" s="364" t="s">
        <v>1389</v>
      </c>
      <c r="D24" s="364"/>
      <c r="E24" s="364"/>
      <c r="F24" s="364"/>
      <c r="G24" s="364"/>
      <c r="H24" s="364"/>
      <c r="I24" s="364"/>
      <c r="J24" s="364"/>
      <c r="K24" s="364"/>
      <c r="L24" s="364"/>
      <c r="M24" s="364"/>
      <c r="N24" s="364"/>
      <c r="O24" s="364"/>
      <c r="R24" s="98"/>
      <c r="S24" s="98"/>
      <c r="T24" s="98"/>
      <c r="U24" s="98"/>
      <c r="V24" s="98"/>
      <c r="W24" s="98"/>
      <c r="X24" s="98"/>
      <c r="Y24" s="98"/>
      <c r="Z24" s="98"/>
      <c r="AA24" s="98"/>
      <c r="AB24" s="98"/>
      <c r="AC24" s="98"/>
      <c r="AD24" s="98"/>
      <c r="AE24" s="98"/>
      <c r="AF24" s="98"/>
      <c r="AG24" s="98"/>
      <c r="AH24" s="98"/>
      <c r="AI24" s="98"/>
      <c r="AJ24" s="98"/>
      <c r="AK24" s="98"/>
      <c r="AL24" s="98"/>
      <c r="AM24" s="98"/>
      <c r="AN24" s="98"/>
    </row>
    <row r="25" spans="1:40" s="99" customFormat="1" ht="16.5" customHeight="1" x14ac:dyDescent="0.25">
      <c r="A25" s="98"/>
      <c r="B25" s="156"/>
      <c r="C25" s="374" t="s">
        <v>1390</v>
      </c>
      <c r="D25" s="374"/>
      <c r="E25" s="374"/>
      <c r="F25" s="374"/>
      <c r="G25" s="374"/>
      <c r="H25" s="374"/>
      <c r="I25" s="374"/>
      <c r="J25" s="374"/>
      <c r="K25" s="374"/>
      <c r="L25" s="374"/>
      <c r="M25" s="374"/>
      <c r="N25" s="374"/>
      <c r="O25" s="374"/>
      <c r="R25" s="98"/>
      <c r="S25" s="98"/>
      <c r="T25" s="98"/>
      <c r="U25" s="98"/>
      <c r="V25" s="98"/>
      <c r="W25" s="98"/>
      <c r="X25" s="98"/>
      <c r="Y25" s="98"/>
      <c r="Z25" s="98"/>
      <c r="AA25" s="98"/>
      <c r="AB25" s="98"/>
      <c r="AC25" s="98"/>
      <c r="AD25" s="98"/>
      <c r="AE25" s="98"/>
      <c r="AF25" s="98"/>
      <c r="AG25" s="98"/>
      <c r="AH25" s="98"/>
      <c r="AI25" s="98"/>
      <c r="AJ25" s="98"/>
      <c r="AK25" s="98"/>
      <c r="AL25" s="98"/>
      <c r="AM25" s="98"/>
      <c r="AN25" s="98"/>
    </row>
    <row r="26" spans="1:40" s="112" customFormat="1" ht="5.25" customHeight="1" x14ac:dyDescent="0.25">
      <c r="A26" s="109"/>
      <c r="B26" s="150"/>
      <c r="C26" s="375"/>
      <c r="D26" s="375"/>
      <c r="E26" s="375"/>
      <c r="F26" s="375"/>
      <c r="G26" s="375"/>
      <c r="H26" s="375"/>
      <c r="I26" s="375"/>
      <c r="J26" s="375"/>
      <c r="K26" s="375"/>
      <c r="L26" s="375"/>
      <c r="M26" s="375"/>
      <c r="N26" s="375"/>
      <c r="O26" s="375"/>
      <c r="P26" s="167"/>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row>
    <row r="27" spans="1:40" s="112" customFormat="1" ht="8.25" customHeight="1" x14ac:dyDescent="0.25">
      <c r="A27" s="109"/>
      <c r="B27" s="156"/>
      <c r="C27" s="161"/>
      <c r="D27" s="161"/>
      <c r="E27" s="161"/>
      <c r="F27" s="161"/>
      <c r="G27" s="161"/>
      <c r="H27" s="161"/>
      <c r="I27" s="161"/>
      <c r="J27" s="161"/>
      <c r="K27" s="161"/>
      <c r="L27" s="161"/>
      <c r="M27" s="161"/>
      <c r="N27" s="161"/>
      <c r="O27" s="161"/>
      <c r="P27" s="111"/>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row>
    <row r="28" spans="1:40" s="112" customFormat="1" ht="27" customHeight="1" x14ac:dyDescent="0.25">
      <c r="A28" s="109"/>
      <c r="B28" s="156"/>
      <c r="C28" s="168" t="str">
        <f>C15</f>
        <v>Direct Investor 1</v>
      </c>
      <c r="D28" s="161"/>
      <c r="E28" s="169" t="s">
        <v>1405</v>
      </c>
      <c r="F28" s="161"/>
      <c r="G28" s="161"/>
      <c r="H28" s="161"/>
      <c r="I28" s="169" t="s">
        <v>1396</v>
      </c>
      <c r="J28" s="161"/>
      <c r="K28" s="161"/>
      <c r="L28" s="161"/>
      <c r="M28" s="161"/>
      <c r="N28" s="161"/>
      <c r="O28" s="170"/>
      <c r="P28" s="111"/>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row>
    <row r="29" spans="1:40" s="112" customFormat="1" ht="50.25" customHeight="1" x14ac:dyDescent="0.25">
      <c r="A29" s="109"/>
      <c r="B29" s="156"/>
      <c r="C29" s="168"/>
      <c r="D29" s="161"/>
      <c r="E29" s="170" t="s">
        <v>1403</v>
      </c>
      <c r="F29" s="161"/>
      <c r="G29" s="161"/>
      <c r="H29" s="161"/>
      <c r="I29" s="170" t="s">
        <v>1391</v>
      </c>
      <c r="J29" s="161"/>
      <c r="K29" s="161"/>
      <c r="L29" s="161"/>
      <c r="M29" s="161"/>
      <c r="N29" s="161"/>
      <c r="O29" s="170" t="s">
        <v>1415</v>
      </c>
      <c r="P29" s="111"/>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row>
    <row r="30" spans="1:40" ht="16.5" customHeight="1" x14ac:dyDescent="0.25">
      <c r="B30" s="157"/>
      <c r="C30" s="369"/>
      <c r="D30" s="158"/>
      <c r="E30" s="370"/>
      <c r="F30" s="158"/>
      <c r="G30" s="369"/>
      <c r="H30" s="158"/>
      <c r="I30" s="378">
        <f>+E15</f>
        <v>0</v>
      </c>
      <c r="J30" s="160"/>
      <c r="K30" s="160"/>
      <c r="L30" s="159"/>
      <c r="M30" s="160"/>
      <c r="N30" s="159"/>
      <c r="O30" s="365" t="s">
        <v>1395</v>
      </c>
      <c r="P30" s="111"/>
    </row>
    <row r="31" spans="1:40" ht="18.75" customHeight="1" x14ac:dyDescent="0.25">
      <c r="B31" s="157"/>
      <c r="C31" s="369"/>
      <c r="D31" s="158"/>
      <c r="E31" s="370"/>
      <c r="F31" s="158"/>
      <c r="G31" s="369"/>
      <c r="H31" s="158"/>
      <c r="I31" s="379"/>
      <c r="J31" s="158"/>
      <c r="K31" s="158"/>
      <c r="L31" s="158"/>
      <c r="M31" s="158"/>
      <c r="N31" s="158"/>
      <c r="O31" s="366"/>
      <c r="P31" s="113"/>
    </row>
    <row r="32" spans="1:40" ht="39.75" customHeight="1" x14ac:dyDescent="0.25">
      <c r="B32" s="157"/>
      <c r="C32" s="369"/>
      <c r="D32" s="158"/>
      <c r="E32" s="370"/>
      <c r="F32" s="158"/>
      <c r="G32" s="369"/>
      <c r="H32" s="158"/>
      <c r="I32" s="379"/>
      <c r="J32" s="158"/>
      <c r="K32" s="158"/>
      <c r="L32" s="158"/>
      <c r="M32" s="158"/>
      <c r="N32" s="158"/>
      <c r="O32" s="367"/>
      <c r="P32" s="113"/>
    </row>
    <row r="33" spans="1:40" s="112" customFormat="1" ht="6.75" customHeight="1" x14ac:dyDescent="0.25">
      <c r="A33" s="109"/>
      <c r="B33" s="156"/>
      <c r="C33" s="161"/>
      <c r="D33" s="161"/>
      <c r="E33" s="161"/>
      <c r="F33" s="161"/>
      <c r="G33" s="161"/>
      <c r="H33" s="161"/>
      <c r="I33" s="161"/>
      <c r="J33" s="161"/>
      <c r="K33" s="161"/>
      <c r="L33" s="161"/>
      <c r="M33" s="161"/>
      <c r="N33" s="161"/>
      <c r="O33" s="171"/>
      <c r="P33" s="111"/>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row>
    <row r="34" spans="1:40" ht="28.5" customHeight="1" x14ac:dyDescent="0.25">
      <c r="B34" s="157"/>
      <c r="C34" s="172" t="s">
        <v>1404</v>
      </c>
      <c r="D34" s="157"/>
      <c r="E34" s="173"/>
      <c r="F34" s="157"/>
      <c r="G34" s="172" t="s">
        <v>421</v>
      </c>
      <c r="H34" s="157"/>
      <c r="I34" s="333">
        <f>+G15</f>
        <v>0</v>
      </c>
      <c r="J34" s="157"/>
      <c r="K34" s="174"/>
      <c r="L34" s="174"/>
      <c r="M34" s="172" t="s">
        <v>423</v>
      </c>
      <c r="N34" s="157"/>
      <c r="O34" s="333" t="s">
        <v>424</v>
      </c>
    </row>
    <row r="35" spans="1:40" ht="5.25" customHeight="1" x14ac:dyDescent="0.25">
      <c r="B35" s="157"/>
      <c r="C35" s="175"/>
      <c r="D35" s="157"/>
      <c r="E35" s="157"/>
      <c r="F35" s="157"/>
      <c r="G35" s="156"/>
      <c r="H35" s="157"/>
      <c r="I35" s="157"/>
      <c r="J35" s="157"/>
      <c r="K35" s="174"/>
      <c r="L35" s="174"/>
      <c r="M35" s="174"/>
      <c r="N35" s="157"/>
      <c r="O35" s="164"/>
    </row>
    <row r="36" spans="1:40" s="99" customFormat="1" ht="31.5" customHeight="1" x14ac:dyDescent="0.25">
      <c r="A36" s="98"/>
      <c r="B36" s="157"/>
      <c r="C36" s="157"/>
      <c r="D36" s="157"/>
      <c r="E36" s="175"/>
      <c r="F36" s="175"/>
      <c r="G36" s="176" t="s">
        <v>1392</v>
      </c>
      <c r="H36" s="157"/>
      <c r="I36" s="173"/>
      <c r="J36" s="157"/>
      <c r="K36" s="363" t="s">
        <v>1394</v>
      </c>
      <c r="L36" s="363"/>
      <c r="M36" s="363"/>
      <c r="N36" s="157"/>
      <c r="O36" s="177">
        <f>I15</f>
        <v>0</v>
      </c>
      <c r="R36" s="98"/>
      <c r="S36" s="98"/>
      <c r="T36" s="98"/>
      <c r="U36" s="98"/>
      <c r="V36" s="98"/>
      <c r="W36" s="98"/>
      <c r="X36" s="98"/>
      <c r="Y36" s="98"/>
      <c r="Z36" s="98"/>
      <c r="AA36" s="98"/>
      <c r="AB36" s="98"/>
      <c r="AC36" s="98"/>
      <c r="AD36" s="98"/>
      <c r="AE36" s="98"/>
      <c r="AF36" s="98"/>
      <c r="AG36" s="98"/>
      <c r="AH36" s="98"/>
      <c r="AI36" s="98"/>
      <c r="AJ36" s="98"/>
      <c r="AK36" s="98"/>
      <c r="AL36" s="98"/>
      <c r="AM36" s="98"/>
      <c r="AN36" s="98"/>
    </row>
    <row r="37" spans="1:40" s="99" customFormat="1" ht="5.25" customHeight="1" x14ac:dyDescent="0.25">
      <c r="A37" s="98"/>
      <c r="B37" s="157"/>
      <c r="C37" s="157"/>
      <c r="D37" s="157"/>
      <c r="E37" s="175"/>
      <c r="F37" s="175"/>
      <c r="G37" s="176"/>
      <c r="H37" s="157"/>
      <c r="I37" s="157"/>
      <c r="J37" s="157"/>
      <c r="K37" s="176"/>
      <c r="L37" s="176"/>
      <c r="M37" s="176"/>
      <c r="N37" s="157"/>
      <c r="O37" s="178"/>
      <c r="R37" s="98"/>
      <c r="S37" s="98"/>
      <c r="T37" s="98"/>
      <c r="U37" s="98"/>
      <c r="V37" s="98"/>
      <c r="W37" s="98"/>
      <c r="X37" s="98"/>
      <c r="Y37" s="98"/>
      <c r="Z37" s="98"/>
      <c r="AA37" s="98"/>
      <c r="AB37" s="98"/>
      <c r="AC37" s="98"/>
      <c r="AD37" s="98"/>
      <c r="AE37" s="98"/>
      <c r="AF37" s="98"/>
      <c r="AG37" s="98"/>
      <c r="AH37" s="98"/>
      <c r="AI37" s="98"/>
      <c r="AJ37" s="98"/>
      <c r="AK37" s="98"/>
      <c r="AL37" s="98"/>
      <c r="AM37" s="98"/>
      <c r="AN37" s="98"/>
    </row>
    <row r="38" spans="1:40" s="99" customFormat="1" ht="23.25" customHeight="1" x14ac:dyDescent="0.25">
      <c r="A38" s="98"/>
      <c r="B38" s="157"/>
      <c r="C38" s="179" t="s">
        <v>1414</v>
      </c>
      <c r="D38" s="157"/>
      <c r="E38" s="173"/>
      <c r="F38" s="175"/>
      <c r="G38" s="179" t="s">
        <v>1414</v>
      </c>
      <c r="H38" s="157"/>
      <c r="I38" s="173"/>
      <c r="J38" s="157"/>
      <c r="K38" s="176"/>
      <c r="L38" s="176"/>
      <c r="M38" s="176"/>
      <c r="N38" s="157"/>
      <c r="O38" s="157"/>
      <c r="R38" s="98"/>
      <c r="S38" s="98"/>
      <c r="T38" s="98"/>
      <c r="U38" s="98"/>
      <c r="V38" s="98"/>
      <c r="W38" s="98"/>
      <c r="X38" s="98"/>
      <c r="Y38" s="98"/>
      <c r="Z38" s="98"/>
      <c r="AA38" s="98"/>
      <c r="AB38" s="98"/>
      <c r="AC38" s="98"/>
      <c r="AD38" s="98"/>
      <c r="AE38" s="98"/>
      <c r="AF38" s="98"/>
      <c r="AG38" s="98"/>
      <c r="AH38" s="98"/>
      <c r="AI38" s="98"/>
      <c r="AJ38" s="98"/>
      <c r="AK38" s="98"/>
      <c r="AL38" s="98"/>
      <c r="AM38" s="98"/>
      <c r="AN38" s="98"/>
    </row>
    <row r="39" spans="1:40" s="99" customFormat="1" ht="6.75" customHeight="1" x14ac:dyDescent="0.25">
      <c r="A39" s="98"/>
      <c r="B39" s="157"/>
      <c r="C39" s="157"/>
      <c r="D39" s="157"/>
      <c r="E39" s="175"/>
      <c r="F39" s="175"/>
      <c r="G39" s="176"/>
      <c r="H39" s="157"/>
      <c r="I39" s="157"/>
      <c r="J39" s="157"/>
      <c r="K39" s="176"/>
      <c r="L39" s="176"/>
      <c r="M39" s="176"/>
      <c r="N39" s="157"/>
      <c r="O39" s="178"/>
      <c r="R39" s="98"/>
      <c r="S39" s="98"/>
      <c r="T39" s="98"/>
      <c r="U39" s="98"/>
      <c r="V39" s="98"/>
      <c r="W39" s="98"/>
      <c r="X39" s="98"/>
      <c r="Y39" s="98"/>
      <c r="Z39" s="98"/>
      <c r="AA39" s="98"/>
      <c r="AB39" s="98"/>
      <c r="AC39" s="98"/>
      <c r="AD39" s="98"/>
      <c r="AE39" s="98"/>
      <c r="AF39" s="98"/>
      <c r="AG39" s="98"/>
      <c r="AH39" s="98"/>
      <c r="AI39" s="98"/>
      <c r="AJ39" s="98"/>
      <c r="AK39" s="98"/>
      <c r="AL39" s="98"/>
      <c r="AM39" s="98"/>
      <c r="AN39" s="98"/>
    </row>
    <row r="40" spans="1:40" s="99" customFormat="1" ht="4.5" customHeight="1" x14ac:dyDescent="0.25">
      <c r="A40" s="98"/>
      <c r="B40" s="173"/>
      <c r="C40" s="173"/>
      <c r="D40" s="173"/>
      <c r="E40" s="173"/>
      <c r="F40" s="173"/>
      <c r="G40" s="173"/>
      <c r="H40" s="173"/>
      <c r="I40" s="173"/>
      <c r="J40" s="173"/>
      <c r="K40" s="173"/>
      <c r="L40" s="173"/>
      <c r="M40" s="173"/>
      <c r="N40" s="173"/>
      <c r="O40" s="173"/>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row>
    <row r="41" spans="1:40" s="99" customFormat="1" ht="10.5" customHeight="1" x14ac:dyDescent="0.25">
      <c r="A41" s="98"/>
      <c r="B41" s="157"/>
      <c r="C41" s="157"/>
      <c r="D41" s="157"/>
      <c r="E41" s="157"/>
      <c r="F41" s="157"/>
      <c r="G41" s="157"/>
      <c r="H41" s="157"/>
      <c r="I41" s="157"/>
      <c r="J41" s="157"/>
      <c r="K41" s="157"/>
      <c r="L41" s="157"/>
      <c r="M41" s="157"/>
      <c r="N41" s="157"/>
      <c r="O41" s="157"/>
      <c r="R41" s="98"/>
      <c r="S41" s="98"/>
      <c r="T41" s="98"/>
      <c r="U41" s="98"/>
      <c r="V41" s="98"/>
      <c r="W41" s="98"/>
      <c r="X41" s="98"/>
      <c r="Y41" s="98"/>
      <c r="Z41" s="98"/>
      <c r="AA41" s="98"/>
      <c r="AB41" s="98"/>
      <c r="AC41" s="98"/>
      <c r="AD41" s="98"/>
      <c r="AE41" s="98"/>
      <c r="AF41" s="98"/>
      <c r="AG41" s="98"/>
      <c r="AH41" s="98"/>
      <c r="AI41" s="98"/>
      <c r="AJ41" s="98"/>
      <c r="AK41" s="98"/>
      <c r="AL41" s="98"/>
      <c r="AM41" s="98"/>
      <c r="AN41" s="98"/>
    </row>
    <row r="42" spans="1:40" s="112" customFormat="1" ht="27" customHeight="1" x14ac:dyDescent="0.25">
      <c r="A42" s="109"/>
      <c r="B42" s="156"/>
      <c r="C42" s="168" t="str">
        <f>C17</f>
        <v>Direct Investor 2</v>
      </c>
      <c r="D42" s="161"/>
      <c r="E42" s="169" t="s">
        <v>1405</v>
      </c>
      <c r="F42" s="161"/>
      <c r="G42" s="161"/>
      <c r="H42" s="161"/>
      <c r="I42" s="169" t="s">
        <v>1396</v>
      </c>
      <c r="J42" s="161"/>
      <c r="K42" s="161"/>
      <c r="L42" s="161"/>
      <c r="M42" s="161"/>
      <c r="N42" s="161"/>
      <c r="O42" s="170"/>
      <c r="P42" s="111"/>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row>
    <row r="43" spans="1:40" s="112" customFormat="1" ht="50.25" customHeight="1" x14ac:dyDescent="0.25">
      <c r="A43" s="109"/>
      <c r="B43" s="156"/>
      <c r="C43" s="168"/>
      <c r="D43" s="161"/>
      <c r="E43" s="170" t="s">
        <v>1403</v>
      </c>
      <c r="F43" s="161"/>
      <c r="G43" s="161"/>
      <c r="H43" s="161"/>
      <c r="I43" s="170" t="s">
        <v>1391</v>
      </c>
      <c r="J43" s="161"/>
      <c r="K43" s="161"/>
      <c r="L43" s="161"/>
      <c r="M43" s="161"/>
      <c r="N43" s="161"/>
      <c r="O43" s="170" t="s">
        <v>1415</v>
      </c>
      <c r="P43" s="111"/>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row>
    <row r="44" spans="1:40" ht="16.5" customHeight="1" x14ac:dyDescent="0.25">
      <c r="B44" s="157"/>
      <c r="C44" s="369"/>
      <c r="D44" s="158"/>
      <c r="E44" s="370"/>
      <c r="F44" s="158"/>
      <c r="G44" s="369"/>
      <c r="H44" s="158"/>
      <c r="I44" s="378">
        <f>+E17</f>
        <v>0</v>
      </c>
      <c r="J44" s="160"/>
      <c r="K44" s="160"/>
      <c r="L44" s="159"/>
      <c r="M44" s="160"/>
      <c r="N44" s="159"/>
      <c r="O44" s="365" t="s">
        <v>1395</v>
      </c>
      <c r="P44" s="111"/>
    </row>
    <row r="45" spans="1:40" ht="18.75" customHeight="1" x14ac:dyDescent="0.25">
      <c r="B45" s="157"/>
      <c r="C45" s="369"/>
      <c r="D45" s="158"/>
      <c r="E45" s="370"/>
      <c r="F45" s="158"/>
      <c r="G45" s="369"/>
      <c r="H45" s="158"/>
      <c r="I45" s="379"/>
      <c r="J45" s="158"/>
      <c r="K45" s="158"/>
      <c r="L45" s="158"/>
      <c r="M45" s="158"/>
      <c r="N45" s="158"/>
      <c r="O45" s="366"/>
      <c r="P45" s="113"/>
    </row>
    <row r="46" spans="1:40" ht="39.75" customHeight="1" x14ac:dyDescent="0.25">
      <c r="B46" s="157"/>
      <c r="C46" s="369"/>
      <c r="D46" s="158"/>
      <c r="E46" s="370"/>
      <c r="F46" s="158"/>
      <c r="G46" s="369"/>
      <c r="H46" s="158"/>
      <c r="I46" s="379"/>
      <c r="J46" s="158"/>
      <c r="K46" s="158"/>
      <c r="L46" s="158"/>
      <c r="M46" s="158"/>
      <c r="N46" s="158"/>
      <c r="O46" s="367"/>
      <c r="P46" s="113"/>
    </row>
    <row r="47" spans="1:40" s="112" customFormat="1" ht="6.75" customHeight="1" x14ac:dyDescent="0.25">
      <c r="A47" s="109"/>
      <c r="B47" s="156"/>
      <c r="C47" s="161"/>
      <c r="D47" s="161"/>
      <c r="E47" s="161"/>
      <c r="F47" s="161"/>
      <c r="G47" s="161"/>
      <c r="H47" s="161"/>
      <c r="I47" s="161"/>
      <c r="J47" s="161"/>
      <c r="K47" s="161"/>
      <c r="L47" s="161"/>
      <c r="M47" s="161"/>
      <c r="N47" s="161"/>
      <c r="O47" s="171"/>
      <c r="P47" s="111"/>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row>
    <row r="48" spans="1:40" ht="28.5" customHeight="1" x14ac:dyDescent="0.25">
      <c r="B48" s="157"/>
      <c r="C48" s="172" t="s">
        <v>1404</v>
      </c>
      <c r="D48" s="157"/>
      <c r="E48" s="173"/>
      <c r="F48" s="157"/>
      <c r="G48" s="172" t="s">
        <v>421</v>
      </c>
      <c r="H48" s="157"/>
      <c r="I48" s="333">
        <f>+G17</f>
        <v>0</v>
      </c>
      <c r="J48" s="157"/>
      <c r="K48" s="157"/>
      <c r="L48" s="157"/>
      <c r="M48" s="172" t="s">
        <v>423</v>
      </c>
      <c r="N48" s="157"/>
      <c r="O48" s="333" t="s">
        <v>424</v>
      </c>
    </row>
    <row r="49" spans="1:40" ht="5.25" customHeight="1" x14ac:dyDescent="0.25">
      <c r="B49" s="157"/>
      <c r="C49" s="175"/>
      <c r="D49" s="157"/>
      <c r="E49" s="157"/>
      <c r="F49" s="157"/>
      <c r="G49" s="156"/>
      <c r="H49" s="157"/>
      <c r="I49" s="157"/>
      <c r="J49" s="157"/>
      <c r="K49" s="157"/>
      <c r="L49" s="157"/>
      <c r="M49" s="157"/>
      <c r="N49" s="157"/>
      <c r="O49" s="164"/>
    </row>
    <row r="50" spans="1:40" s="99" customFormat="1" ht="24.75" customHeight="1" x14ac:dyDescent="0.25">
      <c r="A50" s="98"/>
      <c r="B50" s="157"/>
      <c r="C50" s="157"/>
      <c r="D50" s="157"/>
      <c r="E50" s="157"/>
      <c r="F50" s="157"/>
      <c r="G50" s="180" t="s">
        <v>1392</v>
      </c>
      <c r="H50" s="157"/>
      <c r="I50" s="173"/>
      <c r="J50" s="157"/>
      <c r="K50" s="363" t="s">
        <v>1393</v>
      </c>
      <c r="L50" s="363"/>
      <c r="M50" s="363"/>
      <c r="N50" s="157"/>
      <c r="O50" s="177">
        <f>I17</f>
        <v>0</v>
      </c>
      <c r="R50" s="98"/>
      <c r="S50" s="98"/>
      <c r="T50" s="98"/>
      <c r="U50" s="98"/>
      <c r="V50" s="98"/>
      <c r="W50" s="98"/>
      <c r="X50" s="98"/>
      <c r="Y50" s="98"/>
      <c r="Z50" s="98"/>
      <c r="AA50" s="98"/>
      <c r="AB50" s="98"/>
      <c r="AC50" s="98"/>
      <c r="AD50" s="98"/>
      <c r="AE50" s="98"/>
      <c r="AF50" s="98"/>
      <c r="AG50" s="98"/>
      <c r="AH50" s="98"/>
      <c r="AI50" s="98"/>
      <c r="AJ50" s="98"/>
      <c r="AK50" s="98"/>
      <c r="AL50" s="98"/>
      <c r="AM50" s="98"/>
      <c r="AN50" s="98"/>
    </row>
    <row r="51" spans="1:40" s="99" customFormat="1" ht="5.25" customHeight="1" x14ac:dyDescent="0.25">
      <c r="A51" s="98"/>
      <c r="B51" s="157"/>
      <c r="C51" s="157"/>
      <c r="D51" s="157"/>
      <c r="E51" s="175"/>
      <c r="F51" s="175"/>
      <c r="G51" s="176"/>
      <c r="H51" s="157"/>
      <c r="I51" s="157"/>
      <c r="J51" s="157"/>
      <c r="K51" s="176"/>
      <c r="L51" s="176"/>
      <c r="M51" s="176"/>
      <c r="N51" s="157"/>
      <c r="O51" s="178"/>
      <c r="R51" s="98"/>
      <c r="S51" s="98"/>
      <c r="T51" s="98"/>
      <c r="U51" s="98"/>
      <c r="V51" s="98"/>
      <c r="W51" s="98"/>
      <c r="X51" s="98"/>
      <c r="Y51" s="98"/>
      <c r="Z51" s="98"/>
      <c r="AA51" s="98"/>
      <c r="AB51" s="98"/>
      <c r="AC51" s="98"/>
      <c r="AD51" s="98"/>
      <c r="AE51" s="98"/>
      <c r="AF51" s="98"/>
      <c r="AG51" s="98"/>
      <c r="AH51" s="98"/>
      <c r="AI51" s="98"/>
      <c r="AJ51" s="98"/>
      <c r="AK51" s="98"/>
      <c r="AL51" s="98"/>
      <c r="AM51" s="98"/>
      <c r="AN51" s="98"/>
    </row>
    <row r="52" spans="1:40" s="99" customFormat="1" ht="23.25" customHeight="1" x14ac:dyDescent="0.25">
      <c r="A52" s="98"/>
      <c r="B52" s="157"/>
      <c r="C52" s="176" t="s">
        <v>1414</v>
      </c>
      <c r="D52" s="157"/>
      <c r="E52" s="173"/>
      <c r="F52" s="175"/>
      <c r="G52" s="176" t="s">
        <v>1414</v>
      </c>
      <c r="H52" s="157"/>
      <c r="I52" s="173"/>
      <c r="J52" s="157"/>
      <c r="K52" s="176"/>
      <c r="L52" s="176"/>
      <c r="M52" s="176"/>
      <c r="N52" s="157"/>
      <c r="O52" s="157"/>
      <c r="R52" s="98"/>
      <c r="S52" s="98"/>
      <c r="T52" s="98"/>
      <c r="U52" s="98"/>
      <c r="V52" s="98"/>
      <c r="W52" s="98"/>
      <c r="X52" s="98"/>
      <c r="Y52" s="98"/>
      <c r="Z52" s="98"/>
      <c r="AA52" s="98"/>
      <c r="AB52" s="98"/>
      <c r="AC52" s="98"/>
      <c r="AD52" s="98"/>
      <c r="AE52" s="98"/>
      <c r="AF52" s="98"/>
      <c r="AG52" s="98"/>
      <c r="AH52" s="98"/>
      <c r="AI52" s="98"/>
      <c r="AJ52" s="98"/>
      <c r="AK52" s="98"/>
      <c r="AL52" s="98"/>
      <c r="AM52" s="98"/>
      <c r="AN52" s="98"/>
    </row>
    <row r="53" spans="1:40" s="99" customFormat="1" ht="6.75" customHeight="1" x14ac:dyDescent="0.25">
      <c r="A53" s="98"/>
      <c r="B53" s="157"/>
      <c r="C53" s="157"/>
      <c r="D53" s="157"/>
      <c r="E53" s="175"/>
      <c r="F53" s="175"/>
      <c r="G53" s="176"/>
      <c r="H53" s="157"/>
      <c r="I53" s="157"/>
      <c r="J53" s="157"/>
      <c r="K53" s="176"/>
      <c r="L53" s="176"/>
      <c r="M53" s="176"/>
      <c r="N53" s="157"/>
      <c r="O53" s="178"/>
      <c r="R53" s="98"/>
      <c r="S53" s="98"/>
      <c r="T53" s="98"/>
      <c r="U53" s="98"/>
      <c r="V53" s="98"/>
      <c r="W53" s="98"/>
      <c r="X53" s="98"/>
      <c r="Y53" s="98"/>
      <c r="Z53" s="98"/>
      <c r="AA53" s="98"/>
      <c r="AB53" s="98"/>
      <c r="AC53" s="98"/>
      <c r="AD53" s="98"/>
      <c r="AE53" s="98"/>
      <c r="AF53" s="98"/>
      <c r="AG53" s="98"/>
      <c r="AH53" s="98"/>
      <c r="AI53" s="98"/>
      <c r="AJ53" s="98"/>
      <c r="AK53" s="98"/>
      <c r="AL53" s="98"/>
      <c r="AM53" s="98"/>
      <c r="AN53" s="98"/>
    </row>
    <row r="54" spans="1:40" s="99" customFormat="1" ht="13.5" customHeight="1" x14ac:dyDescent="0.25">
      <c r="A54" s="98"/>
      <c r="B54" s="173"/>
      <c r="C54" s="173"/>
      <c r="D54" s="173"/>
      <c r="E54" s="173"/>
      <c r="F54" s="173"/>
      <c r="G54" s="173"/>
      <c r="H54" s="173"/>
      <c r="I54" s="173"/>
      <c r="J54" s="173"/>
      <c r="K54" s="173"/>
      <c r="L54" s="173"/>
      <c r="M54" s="173"/>
      <c r="N54" s="173"/>
      <c r="O54" s="173"/>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row>
    <row r="55" spans="1:40" s="99" customFormat="1" ht="13.5" customHeight="1" x14ac:dyDescent="0.25">
      <c r="A55" s="98"/>
      <c r="B55" s="157"/>
      <c r="C55" s="157"/>
      <c r="D55" s="157"/>
      <c r="E55" s="157"/>
      <c r="F55" s="157"/>
      <c r="G55" s="157"/>
      <c r="H55" s="157"/>
      <c r="I55" s="157"/>
      <c r="J55" s="157"/>
      <c r="K55" s="157"/>
      <c r="L55" s="157"/>
      <c r="M55" s="157"/>
      <c r="N55" s="157"/>
      <c r="O55" s="157"/>
      <c r="R55" s="98"/>
      <c r="S55" s="98"/>
      <c r="T55" s="98"/>
      <c r="U55" s="98"/>
      <c r="V55" s="98"/>
      <c r="W55" s="98"/>
      <c r="X55" s="98"/>
      <c r="Y55" s="98"/>
      <c r="Z55" s="98"/>
      <c r="AA55" s="98"/>
      <c r="AB55" s="98"/>
      <c r="AC55" s="98"/>
      <c r="AD55" s="98"/>
      <c r="AE55" s="98"/>
      <c r="AF55" s="98"/>
      <c r="AG55" s="98"/>
      <c r="AH55" s="98"/>
      <c r="AI55" s="98"/>
      <c r="AJ55" s="98"/>
      <c r="AK55" s="98"/>
      <c r="AL55" s="98"/>
      <c r="AM55" s="98"/>
      <c r="AN55" s="98"/>
    </row>
    <row r="56" spans="1:40" s="112" customFormat="1" ht="27" customHeight="1" x14ac:dyDescent="0.25">
      <c r="A56" s="109"/>
      <c r="B56" s="156"/>
      <c r="C56" s="168" t="str">
        <f>C19</f>
        <v>Direct Investor 3</v>
      </c>
      <c r="D56" s="161"/>
      <c r="E56" s="169" t="s">
        <v>1405</v>
      </c>
      <c r="F56" s="161"/>
      <c r="G56" s="161"/>
      <c r="H56" s="161"/>
      <c r="I56" s="169" t="s">
        <v>1396</v>
      </c>
      <c r="J56" s="161"/>
      <c r="K56" s="161"/>
      <c r="L56" s="161"/>
      <c r="M56" s="161"/>
      <c r="N56" s="161"/>
      <c r="O56" s="170"/>
      <c r="P56" s="111"/>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row>
    <row r="57" spans="1:40" s="112" customFormat="1" ht="54" customHeight="1" x14ac:dyDescent="0.25">
      <c r="A57" s="109"/>
      <c r="B57" s="156"/>
      <c r="C57" s="168"/>
      <c r="D57" s="161"/>
      <c r="E57" s="170" t="s">
        <v>1403</v>
      </c>
      <c r="F57" s="161"/>
      <c r="G57" s="161"/>
      <c r="H57" s="161"/>
      <c r="I57" s="170" t="s">
        <v>1391</v>
      </c>
      <c r="J57" s="161"/>
      <c r="K57" s="161"/>
      <c r="L57" s="161"/>
      <c r="M57" s="161"/>
      <c r="N57" s="161"/>
      <c r="O57" s="170" t="s">
        <v>1415</v>
      </c>
      <c r="P57" s="111"/>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row>
    <row r="58" spans="1:40" ht="16.5" customHeight="1" x14ac:dyDescent="0.25">
      <c r="B58" s="157"/>
      <c r="C58" s="369"/>
      <c r="D58" s="158"/>
      <c r="E58" s="370"/>
      <c r="F58" s="158"/>
      <c r="G58" s="369"/>
      <c r="H58" s="158"/>
      <c r="I58" s="378">
        <f>+E19</f>
        <v>0</v>
      </c>
      <c r="J58" s="160"/>
      <c r="K58" s="160"/>
      <c r="L58" s="159"/>
      <c r="M58" s="160"/>
      <c r="N58" s="159"/>
      <c r="O58" s="365" t="s">
        <v>1395</v>
      </c>
      <c r="P58" s="111"/>
    </row>
    <row r="59" spans="1:40" ht="18.75" customHeight="1" x14ac:dyDescent="0.25">
      <c r="B59" s="157"/>
      <c r="C59" s="369"/>
      <c r="D59" s="158"/>
      <c r="E59" s="370"/>
      <c r="F59" s="158"/>
      <c r="G59" s="369"/>
      <c r="H59" s="158"/>
      <c r="I59" s="379"/>
      <c r="J59" s="158"/>
      <c r="K59" s="158"/>
      <c r="L59" s="158"/>
      <c r="M59" s="158"/>
      <c r="N59" s="158"/>
      <c r="O59" s="366"/>
      <c r="P59" s="113"/>
    </row>
    <row r="60" spans="1:40" ht="39.75" customHeight="1" x14ac:dyDescent="0.25">
      <c r="B60" s="157"/>
      <c r="C60" s="369"/>
      <c r="D60" s="158"/>
      <c r="E60" s="370"/>
      <c r="F60" s="158"/>
      <c r="G60" s="369"/>
      <c r="H60" s="158"/>
      <c r="I60" s="379"/>
      <c r="J60" s="158"/>
      <c r="K60" s="158"/>
      <c r="L60" s="158"/>
      <c r="M60" s="158"/>
      <c r="N60" s="158"/>
      <c r="O60" s="367"/>
      <c r="P60" s="113"/>
    </row>
    <row r="61" spans="1:40" s="112" customFormat="1" ht="6.75" customHeight="1" x14ac:dyDescent="0.25">
      <c r="A61" s="109"/>
      <c r="B61" s="156"/>
      <c r="C61" s="161"/>
      <c r="D61" s="161"/>
      <c r="E61" s="161"/>
      <c r="F61" s="161"/>
      <c r="G61" s="161"/>
      <c r="H61" s="161"/>
      <c r="I61" s="161"/>
      <c r="J61" s="161"/>
      <c r="K61" s="161"/>
      <c r="L61" s="161"/>
      <c r="M61" s="161"/>
      <c r="N61" s="161"/>
      <c r="O61" s="171"/>
      <c r="P61" s="111"/>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row>
    <row r="62" spans="1:40" ht="28.5" customHeight="1" x14ac:dyDescent="0.25">
      <c r="B62" s="157"/>
      <c r="C62" s="172" t="s">
        <v>1404</v>
      </c>
      <c r="D62" s="157"/>
      <c r="E62" s="173"/>
      <c r="F62" s="157"/>
      <c r="G62" s="172" t="s">
        <v>421</v>
      </c>
      <c r="H62" s="157"/>
      <c r="I62" s="333">
        <f>+G19</f>
        <v>0</v>
      </c>
      <c r="J62" s="157"/>
      <c r="K62" s="157"/>
      <c r="L62" s="157"/>
      <c r="M62" s="172" t="s">
        <v>423</v>
      </c>
      <c r="N62" s="157"/>
      <c r="O62" s="333" t="s">
        <v>424</v>
      </c>
    </row>
    <row r="63" spans="1:40" ht="5.25" customHeight="1" x14ac:dyDescent="0.25">
      <c r="B63" s="157"/>
      <c r="C63" s="175"/>
      <c r="D63" s="157"/>
      <c r="E63" s="157"/>
      <c r="F63" s="157"/>
      <c r="G63" s="156"/>
      <c r="H63" s="157"/>
      <c r="I63" s="157"/>
      <c r="J63" s="157"/>
      <c r="K63" s="157"/>
      <c r="L63" s="157"/>
      <c r="M63" s="157"/>
      <c r="N63" s="157"/>
      <c r="O63" s="164"/>
    </row>
    <row r="64" spans="1:40" s="99" customFormat="1" ht="24.75" customHeight="1" x14ac:dyDescent="0.25">
      <c r="A64" s="98"/>
      <c r="B64" s="157"/>
      <c r="C64" s="157"/>
      <c r="D64" s="157"/>
      <c r="E64" s="157"/>
      <c r="F64" s="157"/>
      <c r="G64" s="180" t="s">
        <v>1392</v>
      </c>
      <c r="H64" s="157"/>
      <c r="I64" s="173"/>
      <c r="J64" s="157"/>
      <c r="K64" s="368" t="s">
        <v>425</v>
      </c>
      <c r="L64" s="368"/>
      <c r="M64" s="368"/>
      <c r="N64" s="157"/>
      <c r="O64" s="181">
        <f>I19</f>
        <v>0</v>
      </c>
      <c r="R64" s="98"/>
      <c r="S64" s="98"/>
      <c r="T64" s="98"/>
      <c r="U64" s="98"/>
      <c r="V64" s="98"/>
      <c r="W64" s="98"/>
      <c r="X64" s="98"/>
      <c r="Y64" s="98"/>
      <c r="Z64" s="98"/>
      <c r="AA64" s="98"/>
      <c r="AB64" s="98"/>
      <c r="AC64" s="98"/>
      <c r="AD64" s="98"/>
      <c r="AE64" s="98"/>
      <c r="AF64" s="98"/>
      <c r="AG64" s="98"/>
      <c r="AH64" s="98"/>
      <c r="AI64" s="98"/>
      <c r="AJ64" s="98"/>
      <c r="AK64" s="98"/>
      <c r="AL64" s="98"/>
      <c r="AM64" s="98"/>
      <c r="AN64" s="98"/>
    </row>
    <row r="65" spans="1:40" s="99" customFormat="1" ht="5.25" customHeight="1" x14ac:dyDescent="0.25">
      <c r="A65" s="98"/>
      <c r="B65" s="157"/>
      <c r="C65" s="157"/>
      <c r="D65" s="157"/>
      <c r="E65" s="175"/>
      <c r="F65" s="175"/>
      <c r="G65" s="176"/>
      <c r="H65" s="157"/>
      <c r="I65" s="157"/>
      <c r="J65" s="157"/>
      <c r="K65" s="176"/>
      <c r="L65" s="176"/>
      <c r="M65" s="176"/>
      <c r="N65" s="157"/>
      <c r="O65" s="178"/>
      <c r="R65" s="98"/>
      <c r="S65" s="98"/>
      <c r="T65" s="98"/>
      <c r="U65" s="98"/>
      <c r="V65" s="98"/>
      <c r="W65" s="98"/>
      <c r="X65" s="98"/>
      <c r="Y65" s="98"/>
      <c r="Z65" s="98"/>
      <c r="AA65" s="98"/>
      <c r="AB65" s="98"/>
      <c r="AC65" s="98"/>
      <c r="AD65" s="98"/>
      <c r="AE65" s="98"/>
      <c r="AF65" s="98"/>
      <c r="AG65" s="98"/>
      <c r="AH65" s="98"/>
      <c r="AI65" s="98"/>
      <c r="AJ65" s="98"/>
      <c r="AK65" s="98"/>
      <c r="AL65" s="98"/>
      <c r="AM65" s="98"/>
      <c r="AN65" s="98"/>
    </row>
    <row r="66" spans="1:40" s="99" customFormat="1" ht="23.25" customHeight="1" x14ac:dyDescent="0.25">
      <c r="A66" s="98"/>
      <c r="B66" s="157"/>
      <c r="C66" s="179" t="s">
        <v>1414</v>
      </c>
      <c r="D66" s="157"/>
      <c r="E66" s="173"/>
      <c r="F66" s="175"/>
      <c r="G66" s="179" t="s">
        <v>1414</v>
      </c>
      <c r="H66" s="157"/>
      <c r="I66" s="173"/>
      <c r="J66" s="157"/>
      <c r="K66" s="176"/>
      <c r="L66" s="176"/>
      <c r="M66" s="176"/>
      <c r="N66" s="157"/>
      <c r="O66" s="157"/>
      <c r="R66" s="98"/>
      <c r="S66" s="98"/>
      <c r="T66" s="98"/>
      <c r="U66" s="98"/>
      <c r="V66" s="98"/>
      <c r="W66" s="98"/>
      <c r="X66" s="98"/>
      <c r="Y66" s="98"/>
      <c r="Z66" s="98"/>
      <c r="AA66" s="98"/>
      <c r="AB66" s="98"/>
      <c r="AC66" s="98"/>
      <c r="AD66" s="98"/>
      <c r="AE66" s="98"/>
      <c r="AF66" s="98"/>
      <c r="AG66" s="98"/>
      <c r="AH66" s="98"/>
      <c r="AI66" s="98"/>
      <c r="AJ66" s="98"/>
      <c r="AK66" s="98"/>
      <c r="AL66" s="98"/>
      <c r="AM66" s="98"/>
      <c r="AN66" s="98"/>
    </row>
    <row r="67" spans="1:40" s="99" customFormat="1" ht="6.75" customHeight="1" x14ac:dyDescent="0.25">
      <c r="A67" s="98"/>
      <c r="B67" s="157"/>
      <c r="C67" s="157"/>
      <c r="D67" s="157"/>
      <c r="E67" s="175"/>
      <c r="F67" s="175"/>
      <c r="G67" s="176"/>
      <c r="H67" s="157"/>
      <c r="I67" s="157"/>
      <c r="J67" s="157"/>
      <c r="K67" s="176"/>
      <c r="L67" s="176"/>
      <c r="M67" s="176"/>
      <c r="N67" s="157"/>
      <c r="O67" s="178"/>
      <c r="R67" s="98"/>
      <c r="S67" s="98"/>
      <c r="T67" s="98"/>
      <c r="U67" s="98"/>
      <c r="V67" s="98"/>
      <c r="W67" s="98"/>
      <c r="X67" s="98"/>
      <c r="Y67" s="98"/>
      <c r="Z67" s="98"/>
      <c r="AA67" s="98"/>
      <c r="AB67" s="98"/>
      <c r="AC67" s="98"/>
      <c r="AD67" s="98"/>
      <c r="AE67" s="98"/>
      <c r="AF67" s="98"/>
      <c r="AG67" s="98"/>
      <c r="AH67" s="98"/>
      <c r="AI67" s="98"/>
      <c r="AJ67" s="98"/>
      <c r="AK67" s="98"/>
      <c r="AL67" s="98"/>
      <c r="AM67" s="98"/>
      <c r="AN67" s="98"/>
    </row>
    <row r="68" spans="1:40" s="99" customFormat="1" ht="6.75" customHeight="1" x14ac:dyDescent="0.25">
      <c r="A68" s="98"/>
      <c r="B68" s="173"/>
      <c r="C68" s="173"/>
      <c r="D68" s="173"/>
      <c r="E68" s="173"/>
      <c r="F68" s="173"/>
      <c r="G68" s="182"/>
      <c r="H68" s="173"/>
      <c r="I68" s="173"/>
      <c r="J68" s="173"/>
      <c r="K68" s="183"/>
      <c r="L68" s="183"/>
      <c r="M68" s="183"/>
      <c r="N68" s="173"/>
      <c r="O68" s="173"/>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row>
    <row r="69" spans="1:40" s="99" customFormat="1" ht="14.25" customHeight="1" x14ac:dyDescent="0.25">
      <c r="A69" s="98"/>
      <c r="B69" s="157"/>
      <c r="C69" s="157"/>
      <c r="D69" s="157"/>
      <c r="E69" s="157"/>
      <c r="F69" s="157"/>
      <c r="G69" s="157"/>
      <c r="H69" s="157"/>
      <c r="I69" s="157"/>
      <c r="J69" s="157"/>
      <c r="K69" s="157"/>
      <c r="L69" s="157"/>
      <c r="M69" s="157"/>
      <c r="N69" s="157"/>
      <c r="O69" s="157"/>
      <c r="R69" s="98"/>
      <c r="S69" s="98"/>
      <c r="T69" s="98"/>
      <c r="U69" s="98"/>
      <c r="V69" s="98"/>
      <c r="W69" s="98"/>
      <c r="X69" s="98"/>
      <c r="Y69" s="98"/>
      <c r="Z69" s="98"/>
      <c r="AA69" s="98"/>
      <c r="AB69" s="98"/>
      <c r="AC69" s="98"/>
      <c r="AD69" s="98"/>
      <c r="AE69" s="98"/>
      <c r="AF69" s="98"/>
      <c r="AG69" s="98"/>
      <c r="AH69" s="98"/>
      <c r="AI69" s="98"/>
      <c r="AJ69" s="98"/>
      <c r="AK69" s="98"/>
      <c r="AL69" s="98"/>
      <c r="AM69" s="98"/>
      <c r="AN69" s="98"/>
    </row>
    <row r="70" spans="1:40" s="112" customFormat="1" ht="27" customHeight="1" x14ac:dyDescent="0.25">
      <c r="A70" s="109"/>
      <c r="B70" s="156"/>
      <c r="C70" s="168" t="str">
        <f>C21</f>
        <v>Direct Investor 4</v>
      </c>
      <c r="D70" s="161"/>
      <c r="E70" s="169" t="s">
        <v>1405</v>
      </c>
      <c r="F70" s="161"/>
      <c r="G70" s="161"/>
      <c r="H70" s="161"/>
      <c r="I70" s="169" t="s">
        <v>1396</v>
      </c>
      <c r="J70" s="161"/>
      <c r="K70" s="161"/>
      <c r="L70" s="161"/>
      <c r="M70" s="161"/>
      <c r="N70" s="161"/>
      <c r="O70" s="170"/>
      <c r="P70" s="111"/>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row>
    <row r="71" spans="1:40" s="112" customFormat="1" ht="50.25" customHeight="1" x14ac:dyDescent="0.25">
      <c r="A71" s="109"/>
      <c r="B71" s="156"/>
      <c r="C71" s="168"/>
      <c r="D71" s="161"/>
      <c r="E71" s="170" t="s">
        <v>1403</v>
      </c>
      <c r="F71" s="161"/>
      <c r="G71" s="161"/>
      <c r="H71" s="161"/>
      <c r="I71" s="170" t="s">
        <v>1391</v>
      </c>
      <c r="J71" s="161"/>
      <c r="K71" s="161"/>
      <c r="L71" s="161"/>
      <c r="M71" s="161"/>
      <c r="N71" s="161"/>
      <c r="O71" s="170" t="s">
        <v>1415</v>
      </c>
      <c r="P71" s="111"/>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row>
    <row r="72" spans="1:40" ht="16.5" customHeight="1" x14ac:dyDescent="0.25">
      <c r="B72" s="157"/>
      <c r="C72" s="369"/>
      <c r="D72" s="158"/>
      <c r="E72" s="370"/>
      <c r="F72" s="158"/>
      <c r="G72" s="369"/>
      <c r="H72" s="158"/>
      <c r="I72" s="378">
        <f>+E21</f>
        <v>0</v>
      </c>
      <c r="J72" s="160"/>
      <c r="K72" s="160"/>
      <c r="L72" s="159"/>
      <c r="M72" s="160"/>
      <c r="N72" s="159"/>
      <c r="O72" s="365" t="s">
        <v>1395</v>
      </c>
      <c r="P72" s="111"/>
    </row>
    <row r="73" spans="1:40" ht="18.75" customHeight="1" x14ac:dyDescent="0.25">
      <c r="B73" s="157"/>
      <c r="C73" s="369"/>
      <c r="D73" s="158"/>
      <c r="E73" s="370"/>
      <c r="F73" s="158"/>
      <c r="G73" s="369"/>
      <c r="H73" s="158"/>
      <c r="I73" s="379"/>
      <c r="J73" s="158"/>
      <c r="K73" s="158"/>
      <c r="L73" s="158"/>
      <c r="M73" s="158"/>
      <c r="N73" s="158"/>
      <c r="O73" s="366"/>
      <c r="P73" s="113"/>
    </row>
    <row r="74" spans="1:40" ht="39.75" customHeight="1" x14ac:dyDescent="0.25">
      <c r="B74" s="157"/>
      <c r="C74" s="369"/>
      <c r="D74" s="158"/>
      <c r="E74" s="370"/>
      <c r="F74" s="158"/>
      <c r="G74" s="369"/>
      <c r="H74" s="158"/>
      <c r="I74" s="379"/>
      <c r="J74" s="158"/>
      <c r="K74" s="158"/>
      <c r="L74" s="158"/>
      <c r="M74" s="158"/>
      <c r="N74" s="158"/>
      <c r="O74" s="367"/>
      <c r="P74" s="113"/>
    </row>
    <row r="75" spans="1:40" s="112" customFormat="1" ht="6.75" customHeight="1" x14ac:dyDescent="0.25">
      <c r="A75" s="109"/>
      <c r="B75" s="156"/>
      <c r="C75" s="161"/>
      <c r="D75" s="161"/>
      <c r="E75" s="161"/>
      <c r="F75" s="161"/>
      <c r="G75" s="161"/>
      <c r="H75" s="161"/>
      <c r="I75" s="161"/>
      <c r="J75" s="161"/>
      <c r="K75" s="161"/>
      <c r="L75" s="161"/>
      <c r="M75" s="161"/>
      <c r="N75" s="161"/>
      <c r="O75" s="171"/>
      <c r="P75" s="111"/>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row>
    <row r="76" spans="1:40" ht="28.5" customHeight="1" x14ac:dyDescent="0.25">
      <c r="B76" s="157"/>
      <c r="C76" s="172" t="s">
        <v>1404</v>
      </c>
      <c r="D76" s="157"/>
      <c r="E76" s="173"/>
      <c r="F76" s="157"/>
      <c r="G76" s="172" t="s">
        <v>421</v>
      </c>
      <c r="H76" s="157"/>
      <c r="I76" s="333">
        <f>+G21</f>
        <v>0</v>
      </c>
      <c r="J76" s="157"/>
      <c r="K76" s="157"/>
      <c r="L76" s="157"/>
      <c r="M76" s="172" t="s">
        <v>423</v>
      </c>
      <c r="N76" s="157"/>
      <c r="O76" s="333" t="s">
        <v>424</v>
      </c>
    </row>
    <row r="77" spans="1:40" ht="5.25" customHeight="1" x14ac:dyDescent="0.25">
      <c r="B77" s="157"/>
      <c r="C77" s="175"/>
      <c r="D77" s="157"/>
      <c r="E77" s="157"/>
      <c r="F77" s="157"/>
      <c r="G77" s="156"/>
      <c r="H77" s="157"/>
      <c r="I77" s="157"/>
      <c r="J77" s="157"/>
      <c r="K77" s="157"/>
      <c r="L77" s="157"/>
      <c r="M77" s="157"/>
      <c r="N77" s="157"/>
      <c r="O77" s="164"/>
    </row>
    <row r="78" spans="1:40" s="99" customFormat="1" ht="24.75" customHeight="1" x14ac:dyDescent="0.25">
      <c r="A78" s="98"/>
      <c r="B78" s="157"/>
      <c r="C78" s="157"/>
      <c r="D78" s="157"/>
      <c r="E78" s="157"/>
      <c r="F78" s="157"/>
      <c r="G78" s="180" t="s">
        <v>1392</v>
      </c>
      <c r="H78" s="157"/>
      <c r="I78" s="173"/>
      <c r="J78" s="157"/>
      <c r="K78" s="368" t="s">
        <v>425</v>
      </c>
      <c r="L78" s="368"/>
      <c r="M78" s="368"/>
      <c r="N78" s="157"/>
      <c r="O78" s="150">
        <f>I21</f>
        <v>0</v>
      </c>
      <c r="R78" s="98"/>
      <c r="S78" s="98"/>
      <c r="T78" s="98"/>
      <c r="U78" s="98"/>
      <c r="V78" s="98"/>
      <c r="W78" s="98"/>
      <c r="X78" s="98"/>
      <c r="Y78" s="98"/>
      <c r="Z78" s="98"/>
      <c r="AA78" s="98"/>
      <c r="AB78" s="98"/>
      <c r="AC78" s="98"/>
      <c r="AD78" s="98"/>
      <c r="AE78" s="98"/>
      <c r="AF78" s="98"/>
      <c r="AG78" s="98"/>
      <c r="AH78" s="98"/>
      <c r="AI78" s="98"/>
      <c r="AJ78" s="98"/>
      <c r="AK78" s="98"/>
      <c r="AL78" s="98"/>
      <c r="AM78" s="98"/>
      <c r="AN78" s="98"/>
    </row>
    <row r="79" spans="1:40" s="99" customFormat="1" ht="5.25" customHeight="1" x14ac:dyDescent="0.25">
      <c r="A79" s="98"/>
      <c r="B79" s="157"/>
      <c r="C79" s="157"/>
      <c r="D79" s="157"/>
      <c r="E79" s="175"/>
      <c r="F79" s="175"/>
      <c r="G79" s="176"/>
      <c r="H79" s="157"/>
      <c r="I79" s="157"/>
      <c r="J79" s="157"/>
      <c r="K79" s="176"/>
      <c r="L79" s="176"/>
      <c r="M79" s="176"/>
      <c r="N79" s="157"/>
      <c r="O79" s="178"/>
      <c r="R79" s="98"/>
      <c r="S79" s="98"/>
      <c r="T79" s="98"/>
      <c r="U79" s="98"/>
      <c r="V79" s="98"/>
      <c r="W79" s="98"/>
      <c r="X79" s="98"/>
      <c r="Y79" s="98"/>
      <c r="Z79" s="98"/>
      <c r="AA79" s="98"/>
      <c r="AB79" s="98"/>
      <c r="AC79" s="98"/>
      <c r="AD79" s="98"/>
      <c r="AE79" s="98"/>
      <c r="AF79" s="98"/>
      <c r="AG79" s="98"/>
      <c r="AH79" s="98"/>
      <c r="AI79" s="98"/>
      <c r="AJ79" s="98"/>
      <c r="AK79" s="98"/>
      <c r="AL79" s="98"/>
      <c r="AM79" s="98"/>
      <c r="AN79" s="98"/>
    </row>
    <row r="80" spans="1:40" s="99" customFormat="1" ht="23.25" customHeight="1" x14ac:dyDescent="0.25">
      <c r="A80" s="98"/>
      <c r="B80" s="157"/>
      <c r="C80" s="179" t="s">
        <v>1414</v>
      </c>
      <c r="D80" s="157"/>
      <c r="E80" s="173"/>
      <c r="F80" s="175"/>
      <c r="G80" s="179" t="s">
        <v>1414</v>
      </c>
      <c r="H80" s="157"/>
      <c r="I80" s="173"/>
      <c r="J80" s="157"/>
      <c r="K80" s="176"/>
      <c r="L80" s="176"/>
      <c r="M80" s="176"/>
      <c r="N80" s="157"/>
      <c r="O80" s="157"/>
      <c r="R80" s="98"/>
      <c r="S80" s="98"/>
      <c r="T80" s="98"/>
      <c r="U80" s="98"/>
      <c r="V80" s="98"/>
      <c r="W80" s="98"/>
      <c r="X80" s="98"/>
      <c r="Y80" s="98"/>
      <c r="Z80" s="98"/>
      <c r="AA80" s="98"/>
      <c r="AB80" s="98"/>
      <c r="AC80" s="98"/>
      <c r="AD80" s="98"/>
      <c r="AE80" s="98"/>
      <c r="AF80" s="98"/>
      <c r="AG80" s="98"/>
      <c r="AH80" s="98"/>
      <c r="AI80" s="98"/>
      <c r="AJ80" s="98"/>
      <c r="AK80" s="98"/>
      <c r="AL80" s="98"/>
      <c r="AM80" s="98"/>
      <c r="AN80" s="98"/>
    </row>
    <row r="81" spans="1:40" s="99" customFormat="1" ht="8.25" customHeight="1" x14ac:dyDescent="0.25">
      <c r="A81" s="98"/>
      <c r="B81" s="157"/>
      <c r="C81" s="176"/>
      <c r="D81" s="157"/>
      <c r="E81" s="157"/>
      <c r="F81" s="175"/>
      <c r="G81" s="176"/>
      <c r="H81" s="157"/>
      <c r="I81" s="157"/>
      <c r="J81" s="157"/>
      <c r="K81" s="176"/>
      <c r="L81" s="176"/>
      <c r="M81" s="176"/>
      <c r="N81" s="157"/>
      <c r="O81" s="157"/>
      <c r="R81" s="98"/>
      <c r="S81" s="98"/>
      <c r="T81" s="98"/>
      <c r="U81" s="98"/>
      <c r="V81" s="98"/>
      <c r="W81" s="98"/>
      <c r="X81" s="98"/>
      <c r="Y81" s="98"/>
      <c r="Z81" s="98"/>
      <c r="AA81" s="98"/>
      <c r="AB81" s="98"/>
      <c r="AC81" s="98"/>
      <c r="AD81" s="98"/>
      <c r="AE81" s="98"/>
      <c r="AF81" s="98"/>
      <c r="AG81" s="98"/>
      <c r="AH81" s="98"/>
      <c r="AI81" s="98"/>
      <c r="AJ81" s="98"/>
      <c r="AK81" s="98"/>
      <c r="AL81" s="98"/>
      <c r="AM81" s="98"/>
      <c r="AN81" s="98"/>
    </row>
    <row r="82" spans="1:40" s="98" customFormat="1" ht="21" customHeight="1" x14ac:dyDescent="0.25">
      <c r="B82" s="98" t="s">
        <v>1413</v>
      </c>
      <c r="G82" s="184"/>
    </row>
    <row r="83" spans="1:40" s="112" customFormat="1" ht="8.25" customHeight="1" x14ac:dyDescent="0.25">
      <c r="A83" s="109"/>
      <c r="B83" s="156"/>
      <c r="C83" s="161"/>
      <c r="D83" s="161"/>
      <c r="E83" s="161"/>
      <c r="F83" s="161"/>
      <c r="G83" s="161"/>
      <c r="H83" s="161"/>
      <c r="I83" s="161"/>
      <c r="J83" s="161"/>
      <c r="K83" s="161"/>
      <c r="L83" s="161"/>
      <c r="M83" s="161"/>
      <c r="N83" s="161"/>
      <c r="O83" s="161"/>
      <c r="P83" s="111"/>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row>
    <row r="84" spans="1:40" s="112" customFormat="1" ht="27" customHeight="1" x14ac:dyDescent="0.25">
      <c r="A84" s="109"/>
      <c r="B84" s="156"/>
      <c r="C84" s="168" t="str">
        <f>'L1. Ownership details'!B35</f>
        <v>Fellow Investor 1</v>
      </c>
      <c r="D84" s="161"/>
      <c r="E84" s="169" t="s">
        <v>1405</v>
      </c>
      <c r="F84" s="161"/>
      <c r="G84" s="161"/>
      <c r="H84" s="161"/>
      <c r="I84" s="169" t="s">
        <v>1396</v>
      </c>
      <c r="J84" s="161"/>
      <c r="K84" s="161"/>
      <c r="L84" s="161"/>
      <c r="M84" s="161"/>
      <c r="N84" s="161"/>
      <c r="O84" s="170"/>
      <c r="P84" s="111"/>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row>
    <row r="85" spans="1:40" s="112" customFormat="1" ht="50.25" customHeight="1" x14ac:dyDescent="0.25">
      <c r="A85" s="109"/>
      <c r="B85" s="156"/>
      <c r="C85" s="168"/>
      <c r="D85" s="161"/>
      <c r="E85" s="170" t="s">
        <v>1403</v>
      </c>
      <c r="F85" s="161"/>
      <c r="G85" s="161"/>
      <c r="H85" s="161"/>
      <c r="I85" s="170" t="s">
        <v>1391</v>
      </c>
      <c r="J85" s="161"/>
      <c r="K85" s="161"/>
      <c r="L85" s="161"/>
      <c r="M85" s="161"/>
      <c r="N85" s="161"/>
      <c r="O85" s="170" t="s">
        <v>1416</v>
      </c>
      <c r="P85" s="111"/>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row>
    <row r="86" spans="1:40" ht="16.5" customHeight="1" x14ac:dyDescent="0.25">
      <c r="B86" s="157"/>
      <c r="C86" s="369"/>
      <c r="D86" s="158"/>
      <c r="E86" s="370"/>
      <c r="F86" s="158"/>
      <c r="G86" s="369"/>
      <c r="H86" s="158"/>
      <c r="I86" s="373"/>
      <c r="J86" s="160"/>
      <c r="K86" s="160"/>
      <c r="L86" s="159"/>
      <c r="M86" s="160"/>
      <c r="N86" s="159"/>
      <c r="O86" s="365" t="s">
        <v>1395</v>
      </c>
      <c r="P86" s="111"/>
    </row>
    <row r="87" spans="1:40" ht="18.75" customHeight="1" x14ac:dyDescent="0.25">
      <c r="B87" s="157"/>
      <c r="C87" s="369"/>
      <c r="D87" s="158"/>
      <c r="E87" s="370"/>
      <c r="F87" s="158"/>
      <c r="G87" s="369"/>
      <c r="H87" s="158"/>
      <c r="I87" s="373"/>
      <c r="J87" s="158"/>
      <c r="K87" s="158"/>
      <c r="L87" s="158"/>
      <c r="M87" s="158"/>
      <c r="N87" s="158"/>
      <c r="O87" s="366"/>
      <c r="P87" s="113"/>
    </row>
    <row r="88" spans="1:40" ht="39.75" customHeight="1" x14ac:dyDescent="0.25">
      <c r="B88" s="157"/>
      <c r="C88" s="369"/>
      <c r="D88" s="158"/>
      <c r="E88" s="370"/>
      <c r="F88" s="158"/>
      <c r="G88" s="369"/>
      <c r="H88" s="158"/>
      <c r="I88" s="373"/>
      <c r="J88" s="158"/>
      <c r="K88" s="158"/>
      <c r="L88" s="158"/>
      <c r="M88" s="158"/>
      <c r="N88" s="158"/>
      <c r="O88" s="367"/>
      <c r="P88" s="113"/>
    </row>
    <row r="89" spans="1:40" s="112" customFormat="1" ht="6.75" customHeight="1" x14ac:dyDescent="0.25">
      <c r="A89" s="109"/>
      <c r="B89" s="156"/>
      <c r="C89" s="161"/>
      <c r="D89" s="161"/>
      <c r="E89" s="161"/>
      <c r="F89" s="161"/>
      <c r="G89" s="161"/>
      <c r="H89" s="161"/>
      <c r="I89" s="161"/>
      <c r="J89" s="161"/>
      <c r="K89" s="161"/>
      <c r="L89" s="161"/>
      <c r="M89" s="161"/>
      <c r="N89" s="161"/>
      <c r="O89" s="171"/>
      <c r="P89" s="111"/>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row>
    <row r="90" spans="1:40" ht="28.5" customHeight="1" x14ac:dyDescent="0.25">
      <c r="B90" s="157"/>
      <c r="C90" s="172" t="s">
        <v>1404</v>
      </c>
      <c r="D90" s="157"/>
      <c r="E90" s="173"/>
      <c r="F90" s="157"/>
      <c r="G90" s="172" t="s">
        <v>421</v>
      </c>
      <c r="H90" s="157"/>
      <c r="I90" s="173"/>
      <c r="J90" s="157"/>
      <c r="K90" s="174"/>
      <c r="L90" s="174"/>
      <c r="M90" s="172" t="s">
        <v>423</v>
      </c>
      <c r="N90" s="157"/>
      <c r="O90" s="333" t="s">
        <v>424</v>
      </c>
    </row>
    <row r="91" spans="1:40" ht="5.25" customHeight="1" x14ac:dyDescent="0.25">
      <c r="B91" s="157"/>
      <c r="C91" s="175"/>
      <c r="D91" s="157"/>
      <c r="E91" s="157"/>
      <c r="F91" s="157"/>
      <c r="G91" s="156"/>
      <c r="H91" s="157"/>
      <c r="I91" s="157"/>
      <c r="J91" s="157"/>
      <c r="K91" s="174"/>
      <c r="L91" s="174"/>
      <c r="M91" s="174"/>
      <c r="N91" s="157"/>
      <c r="O91" s="164"/>
    </row>
    <row r="92" spans="1:40" s="99" customFormat="1" ht="31.5" customHeight="1" x14ac:dyDescent="0.25">
      <c r="A92" s="98"/>
      <c r="B92" s="157"/>
      <c r="C92" s="179" t="s">
        <v>1414</v>
      </c>
      <c r="D92" s="157"/>
      <c r="E92" s="173"/>
      <c r="F92" s="175"/>
      <c r="G92" s="179" t="s">
        <v>1414</v>
      </c>
      <c r="H92" s="157"/>
      <c r="I92" s="173"/>
      <c r="J92" s="157"/>
      <c r="K92" s="363" t="s">
        <v>1394</v>
      </c>
      <c r="L92" s="363"/>
      <c r="M92" s="363"/>
      <c r="N92" s="157"/>
      <c r="O92" s="165">
        <f>'L1. Ownership details'!M35</f>
        <v>0</v>
      </c>
      <c r="R92" s="98"/>
      <c r="S92" s="98"/>
      <c r="T92" s="98"/>
      <c r="U92" s="98"/>
      <c r="V92" s="98"/>
      <c r="W92" s="98"/>
      <c r="X92" s="98"/>
      <c r="Y92" s="98"/>
      <c r="Z92" s="98"/>
      <c r="AA92" s="98"/>
      <c r="AB92" s="98"/>
      <c r="AC92" s="98"/>
      <c r="AD92" s="98"/>
      <c r="AE92" s="98"/>
      <c r="AF92" s="98"/>
      <c r="AG92" s="98"/>
      <c r="AH92" s="98"/>
      <c r="AI92" s="98"/>
      <c r="AJ92" s="98"/>
      <c r="AK92" s="98"/>
      <c r="AL92" s="98"/>
      <c r="AM92" s="98"/>
      <c r="AN92" s="98"/>
    </row>
    <row r="93" spans="1:40" s="99" customFormat="1" ht="21" customHeight="1" x14ac:dyDescent="0.25">
      <c r="A93" s="98"/>
      <c r="B93" s="157"/>
      <c r="C93" s="157"/>
      <c r="D93" s="157"/>
      <c r="E93" s="157"/>
      <c r="F93" s="157"/>
      <c r="G93" s="172"/>
      <c r="H93" s="157"/>
      <c r="I93" s="157"/>
      <c r="J93" s="157"/>
      <c r="K93" s="157"/>
      <c r="L93" s="157"/>
      <c r="M93" s="157"/>
      <c r="N93" s="157"/>
      <c r="O93" s="157"/>
      <c r="R93" s="98"/>
      <c r="S93" s="98"/>
      <c r="T93" s="98"/>
      <c r="U93" s="98"/>
      <c r="V93" s="98"/>
      <c r="W93" s="98"/>
      <c r="X93" s="98"/>
      <c r="Y93" s="98"/>
      <c r="Z93" s="98"/>
      <c r="AA93" s="98"/>
      <c r="AB93" s="98"/>
      <c r="AC93" s="98"/>
      <c r="AD93" s="98"/>
      <c r="AE93" s="98"/>
      <c r="AF93" s="98"/>
      <c r="AG93" s="98"/>
      <c r="AH93" s="98"/>
      <c r="AI93" s="98"/>
      <c r="AJ93" s="98"/>
      <c r="AK93" s="98"/>
      <c r="AL93" s="98"/>
      <c r="AM93" s="98"/>
      <c r="AN93" s="98"/>
    </row>
    <row r="94" spans="1:40" s="98" customFormat="1" ht="21" customHeight="1" x14ac:dyDescent="0.25">
      <c r="G94" s="184"/>
    </row>
    <row r="95" spans="1:40" s="98" customFormat="1" ht="21" x14ac:dyDescent="0.35">
      <c r="B95" s="125" t="s">
        <v>1336</v>
      </c>
      <c r="Q95" s="336" t="s">
        <v>1592</v>
      </c>
    </row>
    <row r="96" spans="1:40" s="98" customFormat="1" x14ac:dyDescent="0.25"/>
    <row r="97" spans="1:40" s="98" customFormat="1" ht="5.25" customHeight="1" x14ac:dyDescent="0.25"/>
    <row r="98" spans="1:40" s="98" customFormat="1" x14ac:dyDescent="0.25">
      <c r="C98" s="98" t="s">
        <v>1397</v>
      </c>
    </row>
    <row r="99" spans="1:40" s="98" customFormat="1" x14ac:dyDescent="0.25">
      <c r="C99" s="380" t="s">
        <v>1398</v>
      </c>
      <c r="D99" s="381"/>
      <c r="E99" s="381"/>
      <c r="F99" s="381"/>
      <c r="G99" s="381"/>
      <c r="H99" s="381"/>
      <c r="I99" s="381"/>
      <c r="J99" s="381"/>
      <c r="K99" s="381"/>
      <c r="L99" s="381"/>
      <c r="M99" s="381"/>
      <c r="N99" s="381"/>
      <c r="O99" s="381"/>
      <c r="P99" s="381"/>
      <c r="Q99" s="381"/>
    </row>
    <row r="100" spans="1:40" s="98" customFormat="1" x14ac:dyDescent="0.25">
      <c r="C100" s="98" t="s">
        <v>1399</v>
      </c>
    </row>
    <row r="101" spans="1:40" s="98" customFormat="1" x14ac:dyDescent="0.25">
      <c r="C101" s="98" t="s">
        <v>1406</v>
      </c>
    </row>
    <row r="102" spans="1:40" s="98" customFormat="1" x14ac:dyDescent="0.25">
      <c r="C102" s="98" t="s">
        <v>1407</v>
      </c>
    </row>
    <row r="103" spans="1:40" s="98" customFormat="1" x14ac:dyDescent="0.25">
      <c r="C103" s="98" t="s">
        <v>1408</v>
      </c>
    </row>
    <row r="104" spans="1:40" s="98" customFormat="1" x14ac:dyDescent="0.25">
      <c r="C104" s="98" t="s">
        <v>1409</v>
      </c>
    </row>
    <row r="105" spans="1:40" s="98" customFormat="1" x14ac:dyDescent="0.25">
      <c r="C105" s="98" t="s">
        <v>1410</v>
      </c>
    </row>
    <row r="106" spans="1:40" s="98" customFormat="1" x14ac:dyDescent="0.25"/>
    <row r="107" spans="1:40" s="99" customFormat="1" ht="13.5" customHeight="1" x14ac:dyDescent="0.25">
      <c r="A107" s="98"/>
      <c r="C107" s="100"/>
      <c r="D107" s="100"/>
      <c r="E107" s="100"/>
      <c r="F107" s="100"/>
      <c r="G107" s="100"/>
      <c r="H107" s="100"/>
      <c r="I107" s="100"/>
      <c r="J107" s="100"/>
      <c r="K107" s="100"/>
      <c r="L107" s="100"/>
      <c r="M107" s="100"/>
      <c r="N107" s="100"/>
      <c r="O107" s="100"/>
      <c r="P107" s="100"/>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row>
    <row r="108" spans="1:40" s="106" customFormat="1" ht="22.5" customHeight="1" x14ac:dyDescent="0.35">
      <c r="A108" s="101"/>
      <c r="B108" s="102"/>
      <c r="C108" s="355" t="s">
        <v>1411</v>
      </c>
      <c r="D108" s="355"/>
      <c r="E108" s="355"/>
      <c r="F108" s="355"/>
      <c r="G108" s="355"/>
      <c r="H108" s="355"/>
      <c r="I108" s="355"/>
      <c r="J108" s="355"/>
      <c r="K108" s="355"/>
      <c r="L108" s="355"/>
      <c r="M108" s="103"/>
      <c r="N108" s="103"/>
      <c r="O108" s="103"/>
      <c r="P108" s="103"/>
      <c r="Q108" s="104"/>
      <c r="R108" s="105"/>
      <c r="S108" s="105"/>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row>
    <row r="109" spans="1:40" s="99" customFormat="1" ht="4.5" customHeight="1" x14ac:dyDescent="0.25">
      <c r="A109" s="98"/>
      <c r="C109" s="107"/>
      <c r="D109" s="107"/>
      <c r="E109" s="107"/>
      <c r="F109" s="107"/>
      <c r="G109" s="107"/>
      <c r="H109" s="107"/>
      <c r="I109" s="108"/>
      <c r="J109" s="107"/>
      <c r="K109" s="107"/>
      <c r="L109" s="107"/>
      <c r="M109" s="108"/>
      <c r="N109" s="107"/>
      <c r="O109" s="107"/>
      <c r="P109" s="107"/>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row>
    <row r="110" spans="1:40" s="112" customFormat="1" ht="55.5" customHeight="1" x14ac:dyDescent="0.25">
      <c r="A110" s="109"/>
      <c r="B110" s="156" t="s">
        <v>1387</v>
      </c>
      <c r="C110" s="364" t="s">
        <v>1412</v>
      </c>
      <c r="D110" s="364"/>
      <c r="E110" s="364"/>
      <c r="F110" s="364"/>
      <c r="G110" s="364"/>
      <c r="H110" s="364"/>
      <c r="I110" s="364"/>
      <c r="J110" s="364"/>
      <c r="K110" s="364"/>
      <c r="L110" s="364"/>
      <c r="M110" s="364"/>
      <c r="N110" s="364"/>
      <c r="O110" s="364"/>
      <c r="P110" s="111"/>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row>
    <row r="111" spans="1:40" ht="24" customHeight="1" x14ac:dyDescent="0.25">
      <c r="B111" s="157"/>
      <c r="C111" s="376" t="s">
        <v>1337</v>
      </c>
      <c r="D111" s="158"/>
      <c r="E111" s="370" t="s">
        <v>1386</v>
      </c>
      <c r="F111" s="158"/>
      <c r="G111" s="376" t="s">
        <v>421</v>
      </c>
      <c r="H111" s="158"/>
      <c r="I111" s="370" t="s">
        <v>422</v>
      </c>
      <c r="J111" s="159"/>
      <c r="K111" s="159"/>
      <c r="L111" s="159"/>
      <c r="M111" s="377"/>
      <c r="N111" s="377"/>
      <c r="O111" s="377"/>
      <c r="P111" s="111"/>
    </row>
    <row r="112" spans="1:40" s="99" customFormat="1" ht="3" customHeight="1" x14ac:dyDescent="0.25">
      <c r="A112" s="98"/>
      <c r="B112" s="157"/>
      <c r="C112" s="376"/>
      <c r="D112" s="158"/>
      <c r="E112" s="370"/>
      <c r="F112" s="158"/>
      <c r="G112" s="376"/>
      <c r="H112" s="158"/>
      <c r="I112" s="370"/>
      <c r="J112" s="159"/>
      <c r="K112" s="159"/>
      <c r="L112" s="160"/>
      <c r="M112" s="160"/>
      <c r="N112" s="160"/>
      <c r="O112" s="160"/>
      <c r="P112" s="116"/>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row>
    <row r="113" spans="1:40" ht="18.75" customHeight="1" x14ac:dyDescent="0.25">
      <c r="B113" s="157"/>
      <c r="C113" s="376"/>
      <c r="D113" s="158"/>
      <c r="E113" s="370"/>
      <c r="F113" s="158"/>
      <c r="G113" s="376"/>
      <c r="H113" s="158"/>
      <c r="I113" s="370"/>
      <c r="J113" s="159"/>
      <c r="K113" s="159"/>
      <c r="L113" s="158"/>
      <c r="M113" s="369"/>
      <c r="N113" s="158"/>
      <c r="O113" s="369"/>
      <c r="P113" s="113"/>
    </row>
    <row r="114" spans="1:40" s="117" customFormat="1" ht="3" customHeight="1" x14ac:dyDescent="0.25">
      <c r="A114" s="98"/>
      <c r="B114" s="157"/>
      <c r="C114" s="376"/>
      <c r="D114" s="158"/>
      <c r="E114" s="370"/>
      <c r="F114" s="158"/>
      <c r="G114" s="376"/>
      <c r="H114" s="158"/>
      <c r="I114" s="370"/>
      <c r="J114" s="159"/>
      <c r="K114" s="159"/>
      <c r="L114" s="158"/>
      <c r="M114" s="369"/>
      <c r="N114" s="158"/>
      <c r="O114" s="369"/>
      <c r="P114" s="113"/>
      <c r="Q114" s="99"/>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row>
    <row r="115" spans="1:40" ht="23.25" customHeight="1" x14ac:dyDescent="0.25">
      <c r="B115" s="157"/>
      <c r="C115" s="376"/>
      <c r="D115" s="158"/>
      <c r="E115" s="370"/>
      <c r="F115" s="158"/>
      <c r="G115" s="376"/>
      <c r="H115" s="158"/>
      <c r="I115" s="370"/>
      <c r="J115" s="159"/>
      <c r="K115" s="159"/>
      <c r="L115" s="158"/>
      <c r="M115" s="369"/>
      <c r="N115" s="158"/>
      <c r="O115" s="369"/>
      <c r="P115" s="113"/>
    </row>
    <row r="116" spans="1:40" ht="20.25" customHeight="1" x14ac:dyDescent="0.25">
      <c r="B116" s="157"/>
      <c r="C116" s="376"/>
      <c r="D116" s="158"/>
      <c r="E116" s="370"/>
      <c r="F116" s="158"/>
      <c r="G116" s="376"/>
      <c r="H116" s="158"/>
      <c r="I116" s="370"/>
      <c r="J116" s="159"/>
      <c r="K116" s="159"/>
      <c r="L116" s="158"/>
      <c r="M116" s="369"/>
      <c r="N116" s="158"/>
      <c r="O116" s="369"/>
      <c r="P116" s="113"/>
    </row>
    <row r="117" spans="1:40" ht="39.75" customHeight="1" x14ac:dyDescent="0.25">
      <c r="B117" s="157"/>
      <c r="C117" s="376"/>
      <c r="D117" s="158"/>
      <c r="E117" s="370"/>
      <c r="F117" s="158"/>
      <c r="G117" s="376"/>
      <c r="H117" s="158"/>
      <c r="I117" s="370"/>
      <c r="J117" s="159"/>
      <c r="K117" s="159"/>
      <c r="L117" s="158"/>
      <c r="M117" s="369"/>
      <c r="N117" s="158"/>
      <c r="O117" s="369"/>
      <c r="P117" s="113"/>
    </row>
    <row r="118" spans="1:40" s="112" customFormat="1" ht="4.5" customHeight="1" x14ac:dyDescent="0.25">
      <c r="A118" s="109"/>
      <c r="B118" s="156"/>
      <c r="C118" s="161"/>
      <c r="D118" s="161"/>
      <c r="E118" s="161"/>
      <c r="F118" s="161"/>
      <c r="G118" s="161"/>
      <c r="H118" s="161"/>
      <c r="I118" s="161"/>
      <c r="J118" s="161"/>
      <c r="K118" s="161"/>
      <c r="L118" s="161"/>
      <c r="M118" s="161"/>
      <c r="N118" s="161"/>
      <c r="O118" s="161"/>
      <c r="P118" s="111"/>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row>
    <row r="119" spans="1:40" ht="28.5" customHeight="1" x14ac:dyDescent="0.25">
      <c r="B119" s="157"/>
      <c r="C119" s="156" t="s">
        <v>417</v>
      </c>
      <c r="D119" s="157"/>
      <c r="E119" s="162" t="str">
        <f>+'L1. Ownership details'!C124</f>
        <v>Investor P</v>
      </c>
      <c r="F119" s="157"/>
      <c r="G119" s="163" t="str">
        <f>+'L1. Ownership details'!E124</f>
        <v>Malaysia</v>
      </c>
      <c r="H119" s="164"/>
      <c r="I119" s="177">
        <f>+'L1. Ownership details'!M124</f>
        <v>0.16666666666666666</v>
      </c>
      <c r="J119" s="157"/>
      <c r="K119" s="157"/>
      <c r="L119" s="157"/>
      <c r="M119" s="157"/>
      <c r="N119" s="157"/>
      <c r="O119" s="157"/>
    </row>
    <row r="120" spans="1:40" s="99" customFormat="1" ht="3" customHeight="1" x14ac:dyDescent="0.25">
      <c r="A120" s="98"/>
      <c r="B120" s="157"/>
      <c r="C120" s="164"/>
      <c r="D120" s="157"/>
      <c r="E120" s="157"/>
      <c r="F120" s="157"/>
      <c r="G120" s="164"/>
      <c r="H120" s="164"/>
      <c r="I120" s="164"/>
      <c r="J120" s="157"/>
      <c r="K120" s="157"/>
      <c r="L120" s="157"/>
      <c r="M120" s="157"/>
      <c r="N120" s="157"/>
      <c r="O120" s="157"/>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row>
    <row r="121" spans="1:40" ht="28.5" customHeight="1" x14ac:dyDescent="0.25">
      <c r="B121" s="157"/>
      <c r="C121" s="156" t="s">
        <v>418</v>
      </c>
      <c r="D121" s="157"/>
      <c r="E121" s="162" t="str">
        <f>+'L1. Ownership details'!C126</f>
        <v>Company Q</v>
      </c>
      <c r="F121" s="157"/>
      <c r="G121" s="163" t="str">
        <f>+'L1. Ownership details'!E126</f>
        <v>Singapore</v>
      </c>
      <c r="H121" s="164"/>
      <c r="I121" s="177">
        <f>+'L1. Ownership details'!M126</f>
        <v>0.25</v>
      </c>
      <c r="J121" s="157"/>
      <c r="K121" s="157"/>
      <c r="L121" s="157"/>
      <c r="M121" s="157"/>
      <c r="N121" s="157"/>
      <c r="O121" s="157"/>
    </row>
    <row r="122" spans="1:40" s="99" customFormat="1" ht="3" customHeight="1" x14ac:dyDescent="0.25">
      <c r="A122" s="98"/>
      <c r="B122" s="157"/>
      <c r="C122" s="164"/>
      <c r="D122" s="157"/>
      <c r="E122" s="157"/>
      <c r="F122" s="157"/>
      <c r="G122" s="164"/>
      <c r="H122" s="164"/>
      <c r="I122" s="164"/>
      <c r="J122" s="157"/>
      <c r="K122" s="157"/>
      <c r="L122" s="157"/>
      <c r="M122" s="157"/>
      <c r="N122" s="157"/>
      <c r="O122" s="157"/>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row>
    <row r="123" spans="1:40" ht="28.5" customHeight="1" x14ac:dyDescent="0.25">
      <c r="B123" s="157"/>
      <c r="C123" s="156" t="s">
        <v>419</v>
      </c>
      <c r="D123" s="157"/>
      <c r="E123" s="162" t="str">
        <f>+'L1. Ownership details'!C128</f>
        <v>Company S</v>
      </c>
      <c r="F123" s="157"/>
      <c r="G123" s="163" t="str">
        <f>+'L1. Ownership details'!E128</f>
        <v>India</v>
      </c>
      <c r="H123" s="164"/>
      <c r="I123" s="177">
        <f>+'L1. Ownership details'!M128</f>
        <v>0.20833333333333334</v>
      </c>
      <c r="J123" s="157"/>
      <c r="K123" s="157"/>
      <c r="L123" s="157"/>
      <c r="M123" s="157"/>
      <c r="N123" s="157"/>
      <c r="O123" s="157"/>
    </row>
    <row r="124" spans="1:40" s="99" customFormat="1" ht="3" customHeight="1" x14ac:dyDescent="0.25">
      <c r="A124" s="98"/>
      <c r="B124" s="157"/>
      <c r="C124" s="164"/>
      <c r="D124" s="157"/>
      <c r="E124" s="157"/>
      <c r="F124" s="157"/>
      <c r="G124" s="164"/>
      <c r="H124" s="164"/>
      <c r="I124" s="164"/>
      <c r="J124" s="157"/>
      <c r="K124" s="157"/>
      <c r="L124" s="157"/>
      <c r="M124" s="157"/>
      <c r="N124" s="157"/>
      <c r="O124" s="157"/>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row>
    <row r="125" spans="1:40" ht="28.5" customHeight="1" x14ac:dyDescent="0.25">
      <c r="B125" s="157"/>
      <c r="C125" s="156" t="s">
        <v>420</v>
      </c>
      <c r="D125" s="157"/>
      <c r="E125" s="162">
        <f>+'L1. Ownership details'!C130</f>
        <v>0</v>
      </c>
      <c r="F125" s="157"/>
      <c r="G125" s="163">
        <f>+'L1. Ownership details'!E130</f>
        <v>0</v>
      </c>
      <c r="H125" s="164"/>
      <c r="I125" s="177">
        <f>+'L1. Ownership details'!M130</f>
        <v>0</v>
      </c>
      <c r="J125" s="157"/>
      <c r="K125" s="157"/>
      <c r="L125" s="157"/>
      <c r="M125" s="157"/>
      <c r="N125" s="157"/>
      <c r="O125" s="157"/>
    </row>
    <row r="126" spans="1:40" s="99" customFormat="1" ht="3" customHeight="1" x14ac:dyDescent="0.25">
      <c r="A126" s="98"/>
      <c r="B126" s="157"/>
      <c r="C126" s="157"/>
      <c r="D126" s="157"/>
      <c r="E126" s="157"/>
      <c r="F126" s="157"/>
      <c r="G126" s="157"/>
      <c r="H126" s="157"/>
      <c r="I126" s="157"/>
      <c r="J126" s="157"/>
      <c r="K126" s="157"/>
      <c r="L126" s="157"/>
      <c r="M126" s="157"/>
      <c r="N126" s="157"/>
      <c r="O126" s="157"/>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row>
    <row r="127" spans="1:40" s="99" customFormat="1" ht="9" customHeight="1" x14ac:dyDescent="0.25">
      <c r="A127" s="98"/>
      <c r="B127" s="157"/>
      <c r="C127" s="157"/>
      <c r="D127" s="157"/>
      <c r="E127" s="157"/>
      <c r="F127" s="157"/>
      <c r="G127" s="157"/>
      <c r="H127" s="157"/>
      <c r="I127" s="157"/>
      <c r="J127" s="157"/>
      <c r="K127" s="157"/>
      <c r="L127" s="157"/>
      <c r="M127" s="157"/>
      <c r="N127" s="157"/>
      <c r="O127" s="157"/>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row>
    <row r="128" spans="1:40" s="99" customFormat="1" ht="22.5" customHeight="1" x14ac:dyDescent="0.25">
      <c r="A128" s="98"/>
      <c r="B128" s="156" t="s">
        <v>1388</v>
      </c>
      <c r="C128" s="364" t="s">
        <v>1389</v>
      </c>
      <c r="D128" s="364"/>
      <c r="E128" s="364"/>
      <c r="F128" s="364"/>
      <c r="G128" s="364"/>
      <c r="H128" s="364"/>
      <c r="I128" s="364"/>
      <c r="J128" s="364"/>
      <c r="K128" s="364"/>
      <c r="L128" s="364"/>
      <c r="M128" s="364"/>
      <c r="N128" s="364"/>
      <c r="O128" s="364"/>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row>
    <row r="129" spans="1:40" s="99" customFormat="1" ht="16.5" customHeight="1" x14ac:dyDescent="0.25">
      <c r="A129" s="98"/>
      <c r="B129" s="156"/>
      <c r="C129" s="374" t="s">
        <v>1390</v>
      </c>
      <c r="D129" s="374"/>
      <c r="E129" s="374"/>
      <c r="F129" s="374"/>
      <c r="G129" s="374"/>
      <c r="H129" s="374"/>
      <c r="I129" s="374"/>
      <c r="J129" s="374"/>
      <c r="K129" s="374"/>
      <c r="L129" s="374"/>
      <c r="M129" s="374"/>
      <c r="N129" s="374"/>
      <c r="O129" s="374"/>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row>
    <row r="130" spans="1:40" s="112" customFormat="1" ht="5.25" customHeight="1" x14ac:dyDescent="0.25">
      <c r="A130" s="109"/>
      <c r="B130" s="150"/>
      <c r="C130" s="375"/>
      <c r="D130" s="375"/>
      <c r="E130" s="375"/>
      <c r="F130" s="375"/>
      <c r="G130" s="375"/>
      <c r="H130" s="375"/>
      <c r="I130" s="375"/>
      <c r="J130" s="375"/>
      <c r="K130" s="375"/>
      <c r="L130" s="375"/>
      <c r="M130" s="375"/>
      <c r="N130" s="375"/>
      <c r="O130" s="375"/>
      <c r="P130" s="167"/>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row>
    <row r="131" spans="1:40" s="112" customFormat="1" ht="8.25" customHeight="1" x14ac:dyDescent="0.25">
      <c r="A131" s="109"/>
      <c r="B131" s="156"/>
      <c r="C131" s="161"/>
      <c r="D131" s="161"/>
      <c r="E131" s="161"/>
      <c r="F131" s="161"/>
      <c r="G131" s="161"/>
      <c r="H131" s="161"/>
      <c r="I131" s="161"/>
      <c r="J131" s="161"/>
      <c r="K131" s="161"/>
      <c r="L131" s="161"/>
      <c r="M131" s="161"/>
      <c r="N131" s="161"/>
      <c r="O131" s="161"/>
      <c r="P131" s="111"/>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row>
    <row r="132" spans="1:40" s="112" customFormat="1" ht="27" customHeight="1" x14ac:dyDescent="0.25">
      <c r="A132" s="109"/>
      <c r="B132" s="156"/>
      <c r="C132" s="168" t="str">
        <f>C119</f>
        <v>Direct Investor 1</v>
      </c>
      <c r="D132" s="161"/>
      <c r="E132" s="169" t="s">
        <v>1405</v>
      </c>
      <c r="F132" s="161"/>
      <c r="G132" s="161"/>
      <c r="H132" s="161"/>
      <c r="I132" s="169" t="s">
        <v>1396</v>
      </c>
      <c r="J132" s="161"/>
      <c r="K132" s="161"/>
      <c r="L132" s="161"/>
      <c r="M132" s="161"/>
      <c r="N132" s="161"/>
      <c r="O132" s="170"/>
      <c r="P132" s="111"/>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row>
    <row r="133" spans="1:40" s="112" customFormat="1" ht="50.25" customHeight="1" x14ac:dyDescent="0.25">
      <c r="A133" s="109"/>
      <c r="B133" s="156"/>
      <c r="C133" s="168"/>
      <c r="D133" s="161"/>
      <c r="E133" s="170" t="s">
        <v>1403</v>
      </c>
      <c r="F133" s="161"/>
      <c r="G133" s="161"/>
      <c r="H133" s="161"/>
      <c r="I133" s="170" t="s">
        <v>1391</v>
      </c>
      <c r="J133" s="161"/>
      <c r="K133" s="161"/>
      <c r="L133" s="161"/>
      <c r="M133" s="161"/>
      <c r="N133" s="161"/>
      <c r="O133" s="170" t="s">
        <v>1415</v>
      </c>
      <c r="P133" s="111"/>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row>
    <row r="134" spans="1:40" ht="16.5" customHeight="1" x14ac:dyDescent="0.25">
      <c r="B134" s="157"/>
      <c r="C134" s="369"/>
      <c r="D134" s="158"/>
      <c r="E134" s="370"/>
      <c r="F134" s="158"/>
      <c r="G134" s="369"/>
      <c r="H134" s="158"/>
      <c r="I134" s="372" t="str">
        <f>+E119</f>
        <v>Investor P</v>
      </c>
      <c r="J134" s="160"/>
      <c r="K134" s="160"/>
      <c r="L134" s="159"/>
      <c r="M134" s="160"/>
      <c r="N134" s="159"/>
      <c r="O134" s="365" t="s">
        <v>1395</v>
      </c>
      <c r="P134" s="111"/>
    </row>
    <row r="135" spans="1:40" ht="18.75" customHeight="1" x14ac:dyDescent="0.25">
      <c r="B135" s="157"/>
      <c r="C135" s="369"/>
      <c r="D135" s="158"/>
      <c r="E135" s="370"/>
      <c r="F135" s="158"/>
      <c r="G135" s="369"/>
      <c r="H135" s="158"/>
      <c r="I135" s="373"/>
      <c r="J135" s="158"/>
      <c r="K135" s="158"/>
      <c r="L135" s="158"/>
      <c r="M135" s="158"/>
      <c r="N135" s="158"/>
      <c r="O135" s="366"/>
      <c r="P135" s="113"/>
    </row>
    <row r="136" spans="1:40" ht="39.75" customHeight="1" x14ac:dyDescent="0.25">
      <c r="B136" s="157"/>
      <c r="C136" s="369"/>
      <c r="D136" s="158"/>
      <c r="E136" s="370"/>
      <c r="F136" s="158"/>
      <c r="G136" s="369"/>
      <c r="H136" s="158"/>
      <c r="I136" s="373"/>
      <c r="J136" s="158"/>
      <c r="K136" s="158"/>
      <c r="L136" s="158"/>
      <c r="M136" s="158"/>
      <c r="N136" s="158"/>
      <c r="O136" s="367"/>
      <c r="P136" s="113"/>
    </row>
    <row r="137" spans="1:40" s="112" customFormat="1" ht="6.75" customHeight="1" x14ac:dyDescent="0.25">
      <c r="A137" s="109"/>
      <c r="B137" s="156"/>
      <c r="C137" s="161"/>
      <c r="D137" s="161"/>
      <c r="E137" s="161"/>
      <c r="F137" s="161"/>
      <c r="G137" s="161"/>
      <c r="H137" s="161"/>
      <c r="I137" s="161"/>
      <c r="J137" s="161"/>
      <c r="K137" s="161"/>
      <c r="L137" s="161"/>
      <c r="M137" s="161"/>
      <c r="N137" s="161"/>
      <c r="O137" s="171"/>
      <c r="P137" s="111"/>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row>
    <row r="138" spans="1:40" ht="28.5" customHeight="1" x14ac:dyDescent="0.25">
      <c r="B138" s="157"/>
      <c r="C138" s="172" t="s">
        <v>1404</v>
      </c>
      <c r="D138" s="157"/>
      <c r="E138" s="173"/>
      <c r="F138" s="157"/>
      <c r="G138" s="172" t="s">
        <v>421</v>
      </c>
      <c r="H138" s="157"/>
      <c r="I138" s="150" t="str">
        <f>+G119</f>
        <v>Malaysia</v>
      </c>
      <c r="J138" s="157"/>
      <c r="K138" s="174"/>
      <c r="L138" s="174"/>
      <c r="M138" s="172" t="s">
        <v>423</v>
      </c>
      <c r="N138" s="157"/>
      <c r="O138" s="335" t="s">
        <v>424</v>
      </c>
    </row>
    <row r="139" spans="1:40" ht="5.25" customHeight="1" x14ac:dyDescent="0.25">
      <c r="B139" s="157"/>
      <c r="C139" s="175"/>
      <c r="D139" s="157"/>
      <c r="E139" s="157"/>
      <c r="F139" s="157"/>
      <c r="G139" s="156"/>
      <c r="H139" s="157"/>
      <c r="I139" s="157"/>
      <c r="J139" s="157"/>
      <c r="K139" s="174"/>
      <c r="L139" s="174"/>
      <c r="M139" s="174"/>
      <c r="N139" s="157"/>
      <c r="O139" s="164"/>
    </row>
    <row r="140" spans="1:40" s="99" customFormat="1" ht="31.5" customHeight="1" x14ac:dyDescent="0.25">
      <c r="A140" s="98"/>
      <c r="B140" s="157"/>
      <c r="C140" s="157"/>
      <c r="D140" s="157"/>
      <c r="E140" s="175"/>
      <c r="F140" s="175"/>
      <c r="G140" s="176" t="s">
        <v>1392</v>
      </c>
      <c r="H140" s="157"/>
      <c r="I140" s="173"/>
      <c r="J140" s="157"/>
      <c r="K140" s="363" t="s">
        <v>1394</v>
      </c>
      <c r="L140" s="363"/>
      <c r="M140" s="363"/>
      <c r="N140" s="157"/>
      <c r="O140" s="177">
        <f>I119</f>
        <v>0.16666666666666666</v>
      </c>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row>
    <row r="141" spans="1:40" s="99" customFormat="1" ht="5.25" customHeight="1" x14ac:dyDescent="0.25">
      <c r="A141" s="98"/>
      <c r="B141" s="157"/>
      <c r="C141" s="157"/>
      <c r="D141" s="157"/>
      <c r="E141" s="175"/>
      <c r="F141" s="175"/>
      <c r="G141" s="176"/>
      <c r="H141" s="157"/>
      <c r="I141" s="157"/>
      <c r="J141" s="157"/>
      <c r="K141" s="176"/>
      <c r="L141" s="176"/>
      <c r="M141" s="176"/>
      <c r="N141" s="157"/>
      <c r="O141" s="17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row>
    <row r="142" spans="1:40" s="99" customFormat="1" ht="23.25" customHeight="1" x14ac:dyDescent="0.25">
      <c r="A142" s="98"/>
      <c r="B142" s="157"/>
      <c r="C142" s="179" t="s">
        <v>1414</v>
      </c>
      <c r="D142" s="157"/>
      <c r="E142" s="173"/>
      <c r="F142" s="175"/>
      <c r="G142" s="179" t="s">
        <v>1414</v>
      </c>
      <c r="H142" s="157"/>
      <c r="I142" s="150" t="s">
        <v>11</v>
      </c>
      <c r="J142" s="157"/>
      <c r="K142" s="176"/>
      <c r="L142" s="176"/>
      <c r="M142" s="176"/>
      <c r="N142" s="157"/>
      <c r="O142" s="157"/>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row>
    <row r="143" spans="1:40" s="99" customFormat="1" ht="6.75" customHeight="1" x14ac:dyDescent="0.25">
      <c r="A143" s="98"/>
      <c r="B143" s="157"/>
      <c r="C143" s="157"/>
      <c r="D143" s="157"/>
      <c r="E143" s="175"/>
      <c r="F143" s="175"/>
      <c r="G143" s="176"/>
      <c r="H143" s="157"/>
      <c r="I143" s="157"/>
      <c r="J143" s="157"/>
      <c r="K143" s="176"/>
      <c r="L143" s="176"/>
      <c r="M143" s="176"/>
      <c r="N143" s="157"/>
      <c r="O143" s="17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row>
    <row r="144" spans="1:40" s="99" customFormat="1" ht="4.5" customHeight="1" x14ac:dyDescent="0.25">
      <c r="A144" s="98"/>
      <c r="B144" s="173"/>
      <c r="C144" s="173"/>
      <c r="D144" s="173"/>
      <c r="E144" s="173"/>
      <c r="F144" s="173"/>
      <c r="G144" s="173"/>
      <c r="H144" s="173"/>
      <c r="I144" s="173"/>
      <c r="J144" s="173"/>
      <c r="K144" s="173"/>
      <c r="L144" s="173"/>
      <c r="M144" s="173"/>
      <c r="N144" s="173"/>
      <c r="O144" s="173"/>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row>
    <row r="145" spans="1:40" s="99" customFormat="1" ht="10.5" customHeight="1" x14ac:dyDescent="0.25">
      <c r="A145" s="98"/>
      <c r="B145" s="157"/>
      <c r="C145" s="157"/>
      <c r="D145" s="157"/>
      <c r="E145" s="157"/>
      <c r="F145" s="157"/>
      <c r="G145" s="157"/>
      <c r="H145" s="157"/>
      <c r="I145" s="157"/>
      <c r="J145" s="157"/>
      <c r="K145" s="157"/>
      <c r="L145" s="157"/>
      <c r="M145" s="157"/>
      <c r="N145" s="157"/>
      <c r="O145" s="157"/>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row>
    <row r="146" spans="1:40" s="112" customFormat="1" ht="27" customHeight="1" x14ac:dyDescent="0.25">
      <c r="A146" s="109"/>
      <c r="B146" s="156"/>
      <c r="C146" s="168" t="str">
        <f>C121</f>
        <v>Direct Investor 2</v>
      </c>
      <c r="D146" s="161"/>
      <c r="E146" s="169" t="s">
        <v>1405</v>
      </c>
      <c r="F146" s="161"/>
      <c r="G146" s="161"/>
      <c r="H146" s="161"/>
      <c r="I146" s="169" t="s">
        <v>1396</v>
      </c>
      <c r="J146" s="161"/>
      <c r="K146" s="161"/>
      <c r="L146" s="161"/>
      <c r="M146" s="161"/>
      <c r="N146" s="161"/>
      <c r="O146" s="170"/>
      <c r="P146" s="111"/>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row>
    <row r="147" spans="1:40" s="112" customFormat="1" ht="50.25" customHeight="1" x14ac:dyDescent="0.25">
      <c r="A147" s="109"/>
      <c r="B147" s="156"/>
      <c r="C147" s="168"/>
      <c r="D147" s="161"/>
      <c r="E147" s="170" t="s">
        <v>1403</v>
      </c>
      <c r="F147" s="161"/>
      <c r="G147" s="161"/>
      <c r="H147" s="161"/>
      <c r="I147" s="170" t="s">
        <v>1391</v>
      </c>
      <c r="J147" s="161"/>
      <c r="K147" s="161"/>
      <c r="L147" s="161"/>
      <c r="M147" s="161"/>
      <c r="N147" s="161"/>
      <c r="O147" s="170" t="s">
        <v>1415</v>
      </c>
      <c r="P147" s="111"/>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row>
    <row r="148" spans="1:40" ht="16.5" customHeight="1" x14ac:dyDescent="0.25">
      <c r="B148" s="157"/>
      <c r="C148" s="369"/>
      <c r="D148" s="158"/>
      <c r="E148" s="370" t="s">
        <v>1417</v>
      </c>
      <c r="F148" s="158"/>
      <c r="G148" s="369"/>
      <c r="H148" s="158"/>
      <c r="I148" s="372" t="str">
        <f>+E121</f>
        <v>Company Q</v>
      </c>
      <c r="J148" s="160"/>
      <c r="K148" s="160"/>
      <c r="L148" s="159"/>
      <c r="M148" s="160"/>
      <c r="N148" s="159"/>
      <c r="O148" s="365" t="s">
        <v>1395</v>
      </c>
      <c r="P148" s="111"/>
    </row>
    <row r="149" spans="1:40" ht="18.75" customHeight="1" x14ac:dyDescent="0.25">
      <c r="B149" s="157"/>
      <c r="C149" s="369"/>
      <c r="D149" s="158"/>
      <c r="E149" s="370"/>
      <c r="F149" s="158"/>
      <c r="G149" s="369"/>
      <c r="H149" s="158"/>
      <c r="I149" s="373"/>
      <c r="J149" s="158"/>
      <c r="K149" s="158"/>
      <c r="L149" s="158"/>
      <c r="M149" s="158"/>
      <c r="N149" s="158"/>
      <c r="O149" s="366"/>
      <c r="P149" s="113"/>
    </row>
    <row r="150" spans="1:40" ht="39.75" customHeight="1" x14ac:dyDescent="0.25">
      <c r="B150" s="157"/>
      <c r="C150" s="369"/>
      <c r="D150" s="158"/>
      <c r="E150" s="370"/>
      <c r="F150" s="158"/>
      <c r="G150" s="369"/>
      <c r="H150" s="158"/>
      <c r="I150" s="373"/>
      <c r="J150" s="158"/>
      <c r="K150" s="158"/>
      <c r="L150" s="158"/>
      <c r="M150" s="158"/>
      <c r="N150" s="158"/>
      <c r="O150" s="367"/>
      <c r="P150" s="113"/>
    </row>
    <row r="151" spans="1:40" s="112" customFormat="1" ht="6.75" customHeight="1" x14ac:dyDescent="0.25">
      <c r="A151" s="109"/>
      <c r="B151" s="156"/>
      <c r="C151" s="161"/>
      <c r="D151" s="161"/>
      <c r="E151" s="161"/>
      <c r="F151" s="161"/>
      <c r="G151" s="161"/>
      <c r="H151" s="161"/>
      <c r="I151" s="161"/>
      <c r="J151" s="161"/>
      <c r="K151" s="161"/>
      <c r="L151" s="161"/>
      <c r="M151" s="161"/>
      <c r="N151" s="161"/>
      <c r="O151" s="171"/>
      <c r="P151" s="111"/>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row>
    <row r="152" spans="1:40" ht="28.5" customHeight="1" x14ac:dyDescent="0.25">
      <c r="B152" s="157"/>
      <c r="C152" s="172" t="s">
        <v>1404</v>
      </c>
      <c r="D152" s="157"/>
      <c r="E152" s="150" t="s">
        <v>1418</v>
      </c>
      <c r="F152" s="157"/>
      <c r="G152" s="172" t="s">
        <v>421</v>
      </c>
      <c r="H152" s="157"/>
      <c r="I152" s="150" t="str">
        <f>+G121</f>
        <v>Singapore</v>
      </c>
      <c r="J152" s="157"/>
      <c r="K152" s="157"/>
      <c r="L152" s="157"/>
      <c r="M152" s="172" t="s">
        <v>423</v>
      </c>
      <c r="N152" s="157"/>
      <c r="O152" s="335" t="s">
        <v>424</v>
      </c>
    </row>
    <row r="153" spans="1:40" ht="5.25" customHeight="1" x14ac:dyDescent="0.25">
      <c r="B153" s="157"/>
      <c r="C153" s="175"/>
      <c r="D153" s="157"/>
      <c r="E153" s="157"/>
      <c r="F153" s="157"/>
      <c r="G153" s="156"/>
      <c r="H153" s="157"/>
      <c r="I153" s="157"/>
      <c r="J153" s="157"/>
      <c r="K153" s="157"/>
      <c r="L153" s="157"/>
      <c r="M153" s="157"/>
      <c r="N153" s="157"/>
      <c r="O153" s="164"/>
    </row>
    <row r="154" spans="1:40" s="99" customFormat="1" ht="24.75" customHeight="1" x14ac:dyDescent="0.25">
      <c r="A154" s="98"/>
      <c r="B154" s="157"/>
      <c r="C154" s="157"/>
      <c r="D154" s="157"/>
      <c r="E154" s="157"/>
      <c r="F154" s="157"/>
      <c r="G154" s="180" t="s">
        <v>1392</v>
      </c>
      <c r="H154" s="157"/>
      <c r="I154" s="173"/>
      <c r="J154" s="157"/>
      <c r="K154" s="363" t="s">
        <v>1393</v>
      </c>
      <c r="L154" s="363"/>
      <c r="M154" s="363"/>
      <c r="N154" s="157"/>
      <c r="O154" s="177">
        <f>I121</f>
        <v>0.25</v>
      </c>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row>
    <row r="155" spans="1:40" s="99" customFormat="1" ht="5.25" customHeight="1" x14ac:dyDescent="0.25">
      <c r="A155" s="98"/>
      <c r="B155" s="157"/>
      <c r="C155" s="157"/>
      <c r="D155" s="157"/>
      <c r="E155" s="175"/>
      <c r="F155" s="175"/>
      <c r="G155" s="176"/>
      <c r="H155" s="157"/>
      <c r="I155" s="157"/>
      <c r="J155" s="157"/>
      <c r="K155" s="176"/>
      <c r="L155" s="176"/>
      <c r="M155" s="176"/>
      <c r="N155" s="157"/>
      <c r="O155" s="17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row>
    <row r="156" spans="1:40" s="99" customFormat="1" ht="23.25" customHeight="1" x14ac:dyDescent="0.25">
      <c r="A156" s="98"/>
      <c r="B156" s="157"/>
      <c r="C156" s="176" t="s">
        <v>1414</v>
      </c>
      <c r="D156" s="157"/>
      <c r="E156" s="150" t="s">
        <v>10</v>
      </c>
      <c r="F156" s="175"/>
      <c r="G156" s="176" t="s">
        <v>1414</v>
      </c>
      <c r="H156" s="157"/>
      <c r="I156" s="150" t="s">
        <v>10</v>
      </c>
      <c r="J156" s="157"/>
      <c r="K156" s="176"/>
      <c r="L156" s="176"/>
      <c r="M156" s="176"/>
      <c r="N156" s="157"/>
      <c r="O156" s="157"/>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row>
    <row r="157" spans="1:40" s="99" customFormat="1" ht="6.75" customHeight="1" x14ac:dyDescent="0.25">
      <c r="A157" s="98"/>
      <c r="B157" s="157"/>
      <c r="C157" s="157"/>
      <c r="D157" s="157"/>
      <c r="E157" s="175"/>
      <c r="F157" s="175"/>
      <c r="G157" s="176"/>
      <c r="H157" s="157"/>
      <c r="I157" s="157"/>
      <c r="J157" s="157"/>
      <c r="K157" s="176"/>
      <c r="L157" s="176"/>
      <c r="M157" s="176"/>
      <c r="N157" s="157"/>
      <c r="O157" s="17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row>
    <row r="158" spans="1:40" s="99" customFormat="1" ht="13.5" customHeight="1" x14ac:dyDescent="0.25">
      <c r="A158" s="98"/>
      <c r="B158" s="173"/>
      <c r="C158" s="173"/>
      <c r="D158" s="173"/>
      <c r="E158" s="173"/>
      <c r="F158" s="173"/>
      <c r="G158" s="173"/>
      <c r="H158" s="173"/>
      <c r="I158" s="173"/>
      <c r="J158" s="173"/>
      <c r="K158" s="173"/>
      <c r="L158" s="173"/>
      <c r="M158" s="173"/>
      <c r="N158" s="173"/>
      <c r="O158" s="173"/>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row>
    <row r="159" spans="1:40" s="99" customFormat="1" ht="13.5" customHeight="1" x14ac:dyDescent="0.25">
      <c r="A159" s="98"/>
      <c r="B159" s="157"/>
      <c r="C159" s="157"/>
      <c r="D159" s="157"/>
      <c r="E159" s="157"/>
      <c r="F159" s="157"/>
      <c r="G159" s="157"/>
      <c r="H159" s="157"/>
      <c r="I159" s="157"/>
      <c r="J159" s="157"/>
      <c r="K159" s="157"/>
      <c r="L159" s="157"/>
      <c r="M159" s="157"/>
      <c r="N159" s="157"/>
      <c r="O159" s="157"/>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row>
    <row r="160" spans="1:40" s="112" customFormat="1" ht="27" customHeight="1" x14ac:dyDescent="0.25">
      <c r="A160" s="109"/>
      <c r="B160" s="156"/>
      <c r="C160" s="168" t="str">
        <f>C123</f>
        <v>Direct Investor 3</v>
      </c>
      <c r="D160" s="161"/>
      <c r="E160" s="169" t="s">
        <v>1405</v>
      </c>
      <c r="F160" s="161"/>
      <c r="G160" s="161"/>
      <c r="H160" s="161"/>
      <c r="I160" s="169" t="s">
        <v>1396</v>
      </c>
      <c r="J160" s="161"/>
      <c r="K160" s="161"/>
      <c r="L160" s="161"/>
      <c r="M160" s="161"/>
      <c r="N160" s="161"/>
      <c r="O160" s="170"/>
      <c r="P160" s="111"/>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row>
    <row r="161" spans="1:40" s="112" customFormat="1" ht="54" customHeight="1" x14ac:dyDescent="0.25">
      <c r="A161" s="109"/>
      <c r="B161" s="156"/>
      <c r="C161" s="168"/>
      <c r="D161" s="161"/>
      <c r="E161" s="170" t="s">
        <v>1403</v>
      </c>
      <c r="F161" s="161"/>
      <c r="G161" s="161"/>
      <c r="H161" s="161"/>
      <c r="I161" s="170" t="s">
        <v>1391</v>
      </c>
      <c r="J161" s="161"/>
      <c r="K161" s="161"/>
      <c r="L161" s="161"/>
      <c r="M161" s="161"/>
      <c r="N161" s="161"/>
      <c r="O161" s="170" t="s">
        <v>1415</v>
      </c>
      <c r="P161" s="111"/>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row>
    <row r="162" spans="1:40" ht="16.5" customHeight="1" x14ac:dyDescent="0.25">
      <c r="B162" s="157"/>
      <c r="C162" s="369"/>
      <c r="D162" s="158"/>
      <c r="E162" s="370" t="s">
        <v>1419</v>
      </c>
      <c r="F162" s="158"/>
      <c r="G162" s="369"/>
      <c r="H162" s="158"/>
      <c r="I162" s="372" t="str">
        <f>+E123</f>
        <v>Company S</v>
      </c>
      <c r="J162" s="160"/>
      <c r="K162" s="160"/>
      <c r="L162" s="159"/>
      <c r="M162" s="160"/>
      <c r="N162" s="159"/>
      <c r="O162" s="365" t="s">
        <v>1395</v>
      </c>
      <c r="P162" s="111"/>
    </row>
    <row r="163" spans="1:40" ht="18.75" customHeight="1" x14ac:dyDescent="0.25">
      <c r="B163" s="157"/>
      <c r="C163" s="369"/>
      <c r="D163" s="158"/>
      <c r="E163" s="370"/>
      <c r="F163" s="158"/>
      <c r="G163" s="369"/>
      <c r="H163" s="158"/>
      <c r="I163" s="373"/>
      <c r="J163" s="158"/>
      <c r="K163" s="158"/>
      <c r="L163" s="158"/>
      <c r="M163" s="158"/>
      <c r="N163" s="158"/>
      <c r="O163" s="366"/>
      <c r="P163" s="113"/>
    </row>
    <row r="164" spans="1:40" ht="39.75" customHeight="1" x14ac:dyDescent="0.25">
      <c r="B164" s="157"/>
      <c r="C164" s="369"/>
      <c r="D164" s="158"/>
      <c r="E164" s="370"/>
      <c r="F164" s="158"/>
      <c r="G164" s="369"/>
      <c r="H164" s="158"/>
      <c r="I164" s="373"/>
      <c r="J164" s="158"/>
      <c r="K164" s="158"/>
      <c r="L164" s="158"/>
      <c r="M164" s="158"/>
      <c r="N164" s="158"/>
      <c r="O164" s="367"/>
      <c r="P164" s="113"/>
    </row>
    <row r="165" spans="1:40" s="112" customFormat="1" ht="6.75" customHeight="1" x14ac:dyDescent="0.25">
      <c r="A165" s="109"/>
      <c r="B165" s="156"/>
      <c r="C165" s="161"/>
      <c r="D165" s="161"/>
      <c r="E165" s="161"/>
      <c r="F165" s="161"/>
      <c r="G165" s="161"/>
      <c r="H165" s="161"/>
      <c r="I165" s="161"/>
      <c r="J165" s="161"/>
      <c r="K165" s="161"/>
      <c r="L165" s="161"/>
      <c r="M165" s="161"/>
      <c r="N165" s="161"/>
      <c r="O165" s="171"/>
      <c r="P165" s="111"/>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row>
    <row r="166" spans="1:40" ht="28.5" customHeight="1" x14ac:dyDescent="0.25">
      <c r="B166" s="157"/>
      <c r="C166" s="172" t="s">
        <v>1404</v>
      </c>
      <c r="D166" s="157"/>
      <c r="E166" s="150" t="s">
        <v>424</v>
      </c>
      <c r="F166" s="157"/>
      <c r="G166" s="172" t="s">
        <v>421</v>
      </c>
      <c r="H166" s="157"/>
      <c r="I166" s="150" t="str">
        <f>+G123</f>
        <v>India</v>
      </c>
      <c r="J166" s="157"/>
      <c r="K166" s="157"/>
      <c r="L166" s="157"/>
      <c r="M166" s="172" t="s">
        <v>423</v>
      </c>
      <c r="N166" s="157"/>
      <c r="O166" s="335" t="s">
        <v>424</v>
      </c>
    </row>
    <row r="167" spans="1:40" ht="5.25" customHeight="1" x14ac:dyDescent="0.25">
      <c r="B167" s="157"/>
      <c r="C167" s="175"/>
      <c r="D167" s="157"/>
      <c r="E167" s="157"/>
      <c r="F167" s="157"/>
      <c r="G167" s="156"/>
      <c r="H167" s="157"/>
      <c r="I167" s="157"/>
      <c r="J167" s="157"/>
      <c r="K167" s="157"/>
      <c r="L167" s="157"/>
      <c r="M167" s="157"/>
      <c r="N167" s="157"/>
      <c r="O167" s="164"/>
    </row>
    <row r="168" spans="1:40" s="99" customFormat="1" ht="24.75" customHeight="1" x14ac:dyDescent="0.25">
      <c r="A168" s="98"/>
      <c r="B168" s="157"/>
      <c r="C168" s="157"/>
      <c r="D168" s="157"/>
      <c r="E168" s="157"/>
      <c r="F168" s="157"/>
      <c r="G168" s="180" t="s">
        <v>1392</v>
      </c>
      <c r="H168" s="157"/>
      <c r="I168" s="173"/>
      <c r="J168" s="157"/>
      <c r="K168" s="368" t="s">
        <v>425</v>
      </c>
      <c r="L168" s="368"/>
      <c r="M168" s="368"/>
      <c r="N168" s="157"/>
      <c r="O168" s="177">
        <f>I123</f>
        <v>0.20833333333333334</v>
      </c>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row>
    <row r="169" spans="1:40" s="99" customFormat="1" ht="5.25" customHeight="1" x14ac:dyDescent="0.25">
      <c r="A169" s="98"/>
      <c r="B169" s="157"/>
      <c r="C169" s="157"/>
      <c r="D169" s="157"/>
      <c r="E169" s="175"/>
      <c r="F169" s="175"/>
      <c r="G169" s="176"/>
      <c r="H169" s="157"/>
      <c r="I169" s="157"/>
      <c r="J169" s="157"/>
      <c r="K169" s="176"/>
      <c r="L169" s="176"/>
      <c r="M169" s="176"/>
      <c r="N169" s="157"/>
      <c r="O169" s="17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row>
    <row r="170" spans="1:40" s="99" customFormat="1" ht="23.25" customHeight="1" x14ac:dyDescent="0.25">
      <c r="A170" s="98"/>
      <c r="B170" s="157"/>
      <c r="C170" s="179" t="s">
        <v>1414</v>
      </c>
      <c r="D170" s="157"/>
      <c r="E170" s="150" t="s">
        <v>11</v>
      </c>
      <c r="F170" s="175"/>
      <c r="G170" s="179" t="s">
        <v>1414</v>
      </c>
      <c r="H170" s="157"/>
      <c r="I170" s="150" t="s">
        <v>11</v>
      </c>
      <c r="J170" s="157"/>
      <c r="K170" s="176"/>
      <c r="L170" s="176"/>
      <c r="M170" s="176"/>
      <c r="N170" s="157"/>
      <c r="O170" s="157"/>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row>
    <row r="171" spans="1:40" s="99" customFormat="1" ht="6.75" customHeight="1" x14ac:dyDescent="0.25">
      <c r="A171" s="98"/>
      <c r="B171" s="157"/>
      <c r="C171" s="157"/>
      <c r="D171" s="157"/>
      <c r="E171" s="175"/>
      <c r="F171" s="175"/>
      <c r="G171" s="176"/>
      <c r="H171" s="157"/>
      <c r="I171" s="157"/>
      <c r="J171" s="157"/>
      <c r="K171" s="176"/>
      <c r="L171" s="176"/>
      <c r="M171" s="176"/>
      <c r="N171" s="157"/>
      <c r="O171" s="17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row>
    <row r="172" spans="1:40" s="99" customFormat="1" ht="6.75" customHeight="1" x14ac:dyDescent="0.25">
      <c r="A172" s="98"/>
      <c r="B172" s="173"/>
      <c r="C172" s="173"/>
      <c r="D172" s="173"/>
      <c r="E172" s="173"/>
      <c r="F172" s="173"/>
      <c r="G172" s="182"/>
      <c r="H172" s="173"/>
      <c r="I172" s="173"/>
      <c r="J172" s="173"/>
      <c r="K172" s="183"/>
      <c r="L172" s="183"/>
      <c r="M172" s="183"/>
      <c r="N172" s="173"/>
      <c r="O172" s="173"/>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row>
    <row r="173" spans="1:40" s="99" customFormat="1" ht="14.25" customHeight="1" x14ac:dyDescent="0.25">
      <c r="A173" s="98"/>
      <c r="B173" s="157"/>
      <c r="C173" s="157"/>
      <c r="D173" s="157"/>
      <c r="E173" s="157"/>
      <c r="F173" s="157"/>
      <c r="G173" s="157"/>
      <c r="H173" s="157"/>
      <c r="I173" s="157"/>
      <c r="J173" s="157"/>
      <c r="K173" s="157"/>
      <c r="L173" s="157"/>
      <c r="M173" s="157"/>
      <c r="N173" s="157"/>
      <c r="O173" s="157"/>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row>
    <row r="174" spans="1:40" s="112" customFormat="1" ht="27" customHeight="1" x14ac:dyDescent="0.25">
      <c r="A174" s="109"/>
      <c r="B174" s="156"/>
      <c r="C174" s="168" t="str">
        <f>C125</f>
        <v>Direct Investor 4</v>
      </c>
      <c r="D174" s="161"/>
      <c r="E174" s="169" t="s">
        <v>1405</v>
      </c>
      <c r="F174" s="161"/>
      <c r="G174" s="161"/>
      <c r="H174" s="161"/>
      <c r="I174" s="169" t="s">
        <v>1396</v>
      </c>
      <c r="J174" s="161"/>
      <c r="K174" s="161"/>
      <c r="L174" s="161"/>
      <c r="M174" s="161"/>
      <c r="N174" s="161"/>
      <c r="O174" s="170"/>
      <c r="P174" s="111"/>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c r="AM174" s="109"/>
      <c r="AN174" s="109"/>
    </row>
    <row r="175" spans="1:40" s="112" customFormat="1" ht="50.25" customHeight="1" x14ac:dyDescent="0.25">
      <c r="A175" s="109"/>
      <c r="B175" s="156"/>
      <c r="C175" s="168"/>
      <c r="D175" s="161"/>
      <c r="E175" s="170" t="s">
        <v>1403</v>
      </c>
      <c r="F175" s="161"/>
      <c r="G175" s="161"/>
      <c r="H175" s="161"/>
      <c r="I175" s="170" t="s">
        <v>1391</v>
      </c>
      <c r="J175" s="161"/>
      <c r="K175" s="161"/>
      <c r="L175" s="161"/>
      <c r="M175" s="161"/>
      <c r="N175" s="161"/>
      <c r="O175" s="170" t="s">
        <v>1415</v>
      </c>
      <c r="P175" s="111"/>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c r="AM175" s="109"/>
      <c r="AN175" s="109"/>
    </row>
    <row r="176" spans="1:40" ht="16.5" customHeight="1" x14ac:dyDescent="0.25">
      <c r="B176" s="157"/>
      <c r="C176" s="369"/>
      <c r="D176" s="158"/>
      <c r="E176" s="370"/>
      <c r="F176" s="158"/>
      <c r="G176" s="369"/>
      <c r="H176" s="158"/>
      <c r="I176" s="372">
        <f>+E125</f>
        <v>0</v>
      </c>
      <c r="J176" s="160"/>
      <c r="K176" s="160"/>
      <c r="L176" s="159"/>
      <c r="M176" s="160"/>
      <c r="N176" s="159"/>
      <c r="O176" s="365" t="s">
        <v>1395</v>
      </c>
      <c r="P176" s="111"/>
    </row>
    <row r="177" spans="1:40" ht="18.75" customHeight="1" x14ac:dyDescent="0.25">
      <c r="B177" s="157"/>
      <c r="C177" s="369"/>
      <c r="D177" s="158"/>
      <c r="E177" s="370"/>
      <c r="F177" s="158"/>
      <c r="G177" s="369"/>
      <c r="H177" s="158"/>
      <c r="I177" s="373"/>
      <c r="J177" s="158"/>
      <c r="K177" s="158"/>
      <c r="L177" s="158"/>
      <c r="M177" s="158"/>
      <c r="N177" s="158"/>
      <c r="O177" s="366"/>
      <c r="P177" s="113"/>
    </row>
    <row r="178" spans="1:40" ht="39.75" customHeight="1" x14ac:dyDescent="0.25">
      <c r="B178" s="157"/>
      <c r="C178" s="369"/>
      <c r="D178" s="158"/>
      <c r="E178" s="370"/>
      <c r="F178" s="158"/>
      <c r="G178" s="369"/>
      <c r="H178" s="158"/>
      <c r="I178" s="373"/>
      <c r="J178" s="158"/>
      <c r="K178" s="158"/>
      <c r="L178" s="158"/>
      <c r="M178" s="158"/>
      <c r="N178" s="158"/>
      <c r="O178" s="367"/>
      <c r="P178" s="113"/>
    </row>
    <row r="179" spans="1:40" s="112" customFormat="1" ht="6.75" customHeight="1" x14ac:dyDescent="0.25">
      <c r="A179" s="109"/>
      <c r="B179" s="156"/>
      <c r="C179" s="161"/>
      <c r="D179" s="161"/>
      <c r="E179" s="161"/>
      <c r="F179" s="161"/>
      <c r="G179" s="161"/>
      <c r="H179" s="161"/>
      <c r="I179" s="161"/>
      <c r="J179" s="161"/>
      <c r="K179" s="161"/>
      <c r="L179" s="161"/>
      <c r="M179" s="161"/>
      <c r="N179" s="161"/>
      <c r="O179" s="171"/>
      <c r="P179" s="111"/>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9"/>
    </row>
    <row r="180" spans="1:40" ht="28.5" customHeight="1" x14ac:dyDescent="0.25">
      <c r="B180" s="157"/>
      <c r="C180" s="172" t="s">
        <v>1404</v>
      </c>
      <c r="D180" s="157"/>
      <c r="E180" s="173"/>
      <c r="F180" s="157"/>
      <c r="G180" s="172" t="s">
        <v>421</v>
      </c>
      <c r="H180" s="157"/>
      <c r="I180" s="150">
        <f>+G125</f>
        <v>0</v>
      </c>
      <c r="J180" s="157"/>
      <c r="K180" s="157"/>
      <c r="L180" s="157"/>
      <c r="M180" s="172" t="s">
        <v>423</v>
      </c>
      <c r="N180" s="157"/>
      <c r="O180" s="335" t="s">
        <v>424</v>
      </c>
    </row>
    <row r="181" spans="1:40" ht="5.25" customHeight="1" x14ac:dyDescent="0.25">
      <c r="B181" s="157"/>
      <c r="C181" s="175"/>
      <c r="D181" s="157"/>
      <c r="E181" s="157"/>
      <c r="F181" s="157"/>
      <c r="G181" s="156"/>
      <c r="H181" s="157"/>
      <c r="I181" s="157"/>
      <c r="J181" s="157"/>
      <c r="K181" s="157"/>
      <c r="L181" s="157"/>
      <c r="M181" s="157"/>
      <c r="N181" s="157"/>
      <c r="O181" s="164"/>
    </row>
    <row r="182" spans="1:40" s="99" customFormat="1" ht="24.75" customHeight="1" x14ac:dyDescent="0.25">
      <c r="A182" s="98"/>
      <c r="B182" s="157"/>
      <c r="C182" s="157"/>
      <c r="D182" s="157"/>
      <c r="E182" s="157"/>
      <c r="F182" s="157"/>
      <c r="G182" s="180" t="s">
        <v>1392</v>
      </c>
      <c r="H182" s="157"/>
      <c r="I182" s="173"/>
      <c r="J182" s="157"/>
      <c r="K182" s="368" t="s">
        <v>425</v>
      </c>
      <c r="L182" s="368"/>
      <c r="M182" s="368"/>
      <c r="N182" s="157"/>
      <c r="O182" s="150">
        <f>I125</f>
        <v>0</v>
      </c>
      <c r="R182" s="98"/>
      <c r="S182" s="98"/>
      <c r="T182" s="98"/>
      <c r="U182" s="98"/>
      <c r="V182" s="98"/>
      <c r="W182" s="98"/>
      <c r="X182" s="98"/>
      <c r="Y182" s="98"/>
      <c r="Z182" s="98"/>
      <c r="AA182" s="98"/>
      <c r="AB182" s="98"/>
      <c r="AC182" s="98"/>
      <c r="AD182" s="98"/>
      <c r="AE182" s="98"/>
      <c r="AF182" s="98"/>
      <c r="AG182" s="98"/>
      <c r="AH182" s="98"/>
      <c r="AI182" s="98"/>
      <c r="AJ182" s="98"/>
      <c r="AK182" s="98"/>
      <c r="AL182" s="98"/>
      <c r="AM182" s="98"/>
      <c r="AN182" s="98"/>
    </row>
    <row r="183" spans="1:40" s="99" customFormat="1" ht="5.25" customHeight="1" x14ac:dyDescent="0.25">
      <c r="A183" s="98"/>
      <c r="B183" s="157"/>
      <c r="C183" s="157"/>
      <c r="D183" s="157"/>
      <c r="E183" s="175"/>
      <c r="F183" s="175"/>
      <c r="G183" s="176"/>
      <c r="H183" s="157"/>
      <c r="I183" s="157"/>
      <c r="J183" s="157"/>
      <c r="K183" s="176"/>
      <c r="L183" s="176"/>
      <c r="M183" s="176"/>
      <c r="N183" s="157"/>
      <c r="O183" s="17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row>
    <row r="184" spans="1:40" s="99" customFormat="1" ht="23.25" customHeight="1" x14ac:dyDescent="0.25">
      <c r="A184" s="98"/>
      <c r="B184" s="157"/>
      <c r="C184" s="179" t="s">
        <v>1414</v>
      </c>
      <c r="D184" s="157"/>
      <c r="E184" s="173"/>
      <c r="F184" s="175"/>
      <c r="G184" s="179" t="s">
        <v>1414</v>
      </c>
      <c r="H184" s="157"/>
      <c r="I184" s="173"/>
      <c r="J184" s="157"/>
      <c r="K184" s="176"/>
      <c r="L184" s="176"/>
      <c r="M184" s="176"/>
      <c r="N184" s="157"/>
      <c r="O184" s="157"/>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row>
    <row r="185" spans="1:40" s="99" customFormat="1" ht="8.25" customHeight="1" x14ac:dyDescent="0.25">
      <c r="A185" s="98"/>
      <c r="B185" s="157"/>
      <c r="C185" s="176"/>
      <c r="D185" s="157"/>
      <c r="E185" s="157"/>
      <c r="F185" s="175"/>
      <c r="G185" s="176"/>
      <c r="H185" s="157"/>
      <c r="I185" s="157"/>
      <c r="J185" s="157"/>
      <c r="K185" s="176"/>
      <c r="L185" s="176"/>
      <c r="M185" s="176"/>
      <c r="N185" s="157"/>
      <c r="O185" s="157"/>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row>
    <row r="186" spans="1:40" s="98" customFormat="1" ht="21" customHeight="1" x14ac:dyDescent="0.25">
      <c r="B186" s="98" t="s">
        <v>1413</v>
      </c>
      <c r="G186" s="184"/>
    </row>
    <row r="187" spans="1:40" s="112" customFormat="1" ht="8.25" customHeight="1" x14ac:dyDescent="0.25">
      <c r="A187" s="109"/>
      <c r="B187" s="156"/>
      <c r="C187" s="161"/>
      <c r="D187" s="161"/>
      <c r="E187" s="161"/>
      <c r="F187" s="161"/>
      <c r="G187" s="161"/>
      <c r="H187" s="161"/>
      <c r="I187" s="161"/>
      <c r="J187" s="161"/>
      <c r="K187" s="161"/>
      <c r="L187" s="161"/>
      <c r="M187" s="161"/>
      <c r="N187" s="161"/>
      <c r="O187" s="161"/>
      <c r="P187" s="111"/>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9"/>
    </row>
    <row r="188" spans="1:40" s="112" customFormat="1" ht="27" customHeight="1" x14ac:dyDescent="0.25">
      <c r="A188" s="109"/>
      <c r="B188" s="156"/>
      <c r="C188" s="168" t="str">
        <f>C84</f>
        <v>Fellow Investor 1</v>
      </c>
      <c r="D188" s="161"/>
      <c r="E188" s="169" t="s">
        <v>1405</v>
      </c>
      <c r="F188" s="161"/>
      <c r="G188" s="161"/>
      <c r="H188" s="161"/>
      <c r="I188" s="169" t="s">
        <v>1396</v>
      </c>
      <c r="J188" s="161"/>
      <c r="K188" s="161"/>
      <c r="L188" s="161"/>
      <c r="M188" s="161"/>
      <c r="N188" s="161"/>
      <c r="O188" s="170"/>
      <c r="P188" s="111"/>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row>
    <row r="189" spans="1:40" s="112" customFormat="1" ht="50.25" customHeight="1" x14ac:dyDescent="0.25">
      <c r="A189" s="109"/>
      <c r="B189" s="156"/>
      <c r="C189" s="168"/>
      <c r="D189" s="161"/>
      <c r="E189" s="170" t="s">
        <v>1403</v>
      </c>
      <c r="F189" s="161"/>
      <c r="G189" s="161"/>
      <c r="H189" s="161"/>
      <c r="I189" s="170" t="s">
        <v>1391</v>
      </c>
      <c r="J189" s="161"/>
      <c r="K189" s="161"/>
      <c r="L189" s="161"/>
      <c r="M189" s="161"/>
      <c r="N189" s="161"/>
      <c r="O189" s="170" t="s">
        <v>1416</v>
      </c>
      <c r="P189" s="111"/>
      <c r="R189" s="109"/>
      <c r="S189" s="109"/>
      <c r="T189" s="109"/>
      <c r="U189" s="109"/>
      <c r="V189" s="109"/>
      <c r="W189" s="109"/>
      <c r="X189" s="109"/>
      <c r="Y189" s="109"/>
      <c r="Z189" s="109"/>
      <c r="AA189" s="109"/>
      <c r="AB189" s="109"/>
      <c r="AC189" s="109"/>
      <c r="AD189" s="109"/>
      <c r="AE189" s="109"/>
      <c r="AF189" s="109"/>
      <c r="AG189" s="109"/>
      <c r="AH189" s="109"/>
      <c r="AI189" s="109"/>
      <c r="AJ189" s="109"/>
      <c r="AK189" s="109"/>
      <c r="AL189" s="109"/>
      <c r="AM189" s="109"/>
      <c r="AN189" s="109"/>
    </row>
    <row r="190" spans="1:40" ht="16.5" customHeight="1" x14ac:dyDescent="0.25">
      <c r="B190" s="157"/>
      <c r="C190" s="369"/>
      <c r="D190" s="158"/>
      <c r="E190" s="370" t="s">
        <v>1417</v>
      </c>
      <c r="F190" s="158"/>
      <c r="G190" s="369"/>
      <c r="H190" s="158"/>
      <c r="I190" s="371" t="str">
        <f>+'L1. Ownership details'!C143</f>
        <v>Company Q-Male (Fellow of Company Q)</v>
      </c>
      <c r="J190" s="160"/>
      <c r="K190" s="160"/>
      <c r="L190" s="159"/>
      <c r="M190" s="160"/>
      <c r="N190" s="159"/>
      <c r="O190" s="365" t="s">
        <v>1395</v>
      </c>
      <c r="P190" s="111"/>
    </row>
    <row r="191" spans="1:40" ht="18.75" customHeight="1" x14ac:dyDescent="0.25">
      <c r="B191" s="157"/>
      <c r="C191" s="369"/>
      <c r="D191" s="158"/>
      <c r="E191" s="370"/>
      <c r="F191" s="158"/>
      <c r="G191" s="369"/>
      <c r="H191" s="158"/>
      <c r="I191" s="370"/>
      <c r="J191" s="158"/>
      <c r="K191" s="158"/>
      <c r="L191" s="158"/>
      <c r="M191" s="158"/>
      <c r="N191" s="158"/>
      <c r="O191" s="366"/>
      <c r="P191" s="113"/>
    </row>
    <row r="192" spans="1:40" ht="39.75" customHeight="1" x14ac:dyDescent="0.25">
      <c r="B192" s="157"/>
      <c r="C192" s="369"/>
      <c r="D192" s="158"/>
      <c r="E192" s="370"/>
      <c r="F192" s="158"/>
      <c r="G192" s="369"/>
      <c r="H192" s="158"/>
      <c r="I192" s="370"/>
      <c r="J192" s="158"/>
      <c r="K192" s="158"/>
      <c r="L192" s="158"/>
      <c r="M192" s="158"/>
      <c r="N192" s="158"/>
      <c r="O192" s="367"/>
      <c r="P192" s="113"/>
    </row>
    <row r="193" spans="1:40" s="112" customFormat="1" ht="6.75" customHeight="1" x14ac:dyDescent="0.25">
      <c r="A193" s="109"/>
      <c r="B193" s="156"/>
      <c r="C193" s="161"/>
      <c r="D193" s="161"/>
      <c r="E193" s="161"/>
      <c r="F193" s="161"/>
      <c r="G193" s="161"/>
      <c r="H193" s="161"/>
      <c r="I193" s="161"/>
      <c r="J193" s="161"/>
      <c r="K193" s="161"/>
      <c r="L193" s="161"/>
      <c r="M193" s="161"/>
      <c r="N193" s="161"/>
      <c r="O193" s="171"/>
      <c r="P193" s="111"/>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row>
    <row r="194" spans="1:40" ht="28.5" customHeight="1" x14ac:dyDescent="0.25">
      <c r="B194" s="157"/>
      <c r="C194" s="172" t="s">
        <v>1404</v>
      </c>
      <c r="D194" s="157"/>
      <c r="E194" s="150" t="s">
        <v>1418</v>
      </c>
      <c r="F194" s="157"/>
      <c r="G194" s="172" t="s">
        <v>421</v>
      </c>
      <c r="H194" s="157"/>
      <c r="I194" s="150" t="str">
        <f>+'L1. Ownership details'!E143</f>
        <v>Maldives</v>
      </c>
      <c r="J194" s="157"/>
      <c r="K194" s="174"/>
      <c r="L194" s="174"/>
      <c r="M194" s="172" t="s">
        <v>423</v>
      </c>
      <c r="N194" s="157"/>
      <c r="O194" s="335" t="s">
        <v>424</v>
      </c>
    </row>
    <row r="195" spans="1:40" ht="5.25" customHeight="1" x14ac:dyDescent="0.25">
      <c r="B195" s="157"/>
      <c r="C195" s="175"/>
      <c r="D195" s="157"/>
      <c r="E195" s="157"/>
      <c r="F195" s="157"/>
      <c r="G195" s="156"/>
      <c r="H195" s="157"/>
      <c r="I195" s="157"/>
      <c r="J195" s="157"/>
      <c r="K195" s="174"/>
      <c r="L195" s="174"/>
      <c r="M195" s="174"/>
      <c r="N195" s="157"/>
      <c r="O195" s="164"/>
    </row>
    <row r="196" spans="1:40" s="99" customFormat="1" ht="31.5" customHeight="1" x14ac:dyDescent="0.25">
      <c r="A196" s="98"/>
      <c r="B196" s="157"/>
      <c r="C196" s="179" t="s">
        <v>1414</v>
      </c>
      <c r="D196" s="157"/>
      <c r="E196" s="150" t="s">
        <v>10</v>
      </c>
      <c r="F196" s="175"/>
      <c r="G196" s="179" t="s">
        <v>1414</v>
      </c>
      <c r="H196" s="157"/>
      <c r="I196" s="150" t="s">
        <v>10</v>
      </c>
      <c r="J196" s="157"/>
      <c r="K196" s="363" t="s">
        <v>1394</v>
      </c>
      <c r="L196" s="363"/>
      <c r="M196" s="363"/>
      <c r="N196" s="157"/>
      <c r="O196" s="165">
        <f>'L1. Ownership details'!M143</f>
        <v>4.1666666666666664E-2</v>
      </c>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row>
    <row r="197" spans="1:40" s="99" customFormat="1" ht="21" customHeight="1" x14ac:dyDescent="0.25">
      <c r="A197" s="98"/>
      <c r="B197" s="157"/>
      <c r="C197" s="157"/>
      <c r="D197" s="157"/>
      <c r="E197" s="157"/>
      <c r="F197" s="157"/>
      <c r="G197" s="172"/>
      <c r="H197" s="157"/>
      <c r="I197" s="157"/>
      <c r="J197" s="157"/>
      <c r="K197" s="157"/>
      <c r="L197" s="157"/>
      <c r="M197" s="157"/>
      <c r="N197" s="157"/>
      <c r="O197" s="157"/>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row>
    <row r="198" spans="1:40" s="98" customFormat="1" x14ac:dyDescent="0.25"/>
    <row r="199" spans="1:40" s="98" customFormat="1" x14ac:dyDescent="0.25"/>
    <row r="200" spans="1:40" s="98" customFormat="1" x14ac:dyDescent="0.25"/>
    <row r="201" spans="1:40" s="98" customFormat="1" x14ac:dyDescent="0.25"/>
    <row r="202" spans="1:40" s="98" customFormat="1" x14ac:dyDescent="0.25"/>
    <row r="203" spans="1:40" s="98" customFormat="1" x14ac:dyDescent="0.25"/>
    <row r="204" spans="1:40" s="98" customFormat="1" x14ac:dyDescent="0.25"/>
    <row r="205" spans="1:40" s="98" customFormat="1" x14ac:dyDescent="0.25"/>
    <row r="206" spans="1:40" s="98" customFormat="1" x14ac:dyDescent="0.25"/>
    <row r="207" spans="1:40" s="98" customFormat="1" x14ac:dyDescent="0.25"/>
    <row r="208" spans="1:40" s="98" customFormat="1" x14ac:dyDescent="0.25"/>
    <row r="209" s="98" customFormat="1" x14ac:dyDescent="0.25"/>
    <row r="210" s="98" customFormat="1" x14ac:dyDescent="0.25"/>
    <row r="211" s="98" customFormat="1" x14ac:dyDescent="0.25"/>
    <row r="212" s="98" customFormat="1" x14ac:dyDescent="0.25"/>
    <row r="213" s="98" customFormat="1" x14ac:dyDescent="0.25"/>
    <row r="214" s="98" customFormat="1" x14ac:dyDescent="0.25"/>
    <row r="215" s="98" customFormat="1" x14ac:dyDescent="0.25"/>
    <row r="216" s="98" customFormat="1" x14ac:dyDescent="0.25"/>
    <row r="217" s="98" customFormat="1" x14ac:dyDescent="0.25"/>
    <row r="218" s="98" customFormat="1" x14ac:dyDescent="0.25"/>
    <row r="219" s="98" customFormat="1" x14ac:dyDescent="0.25"/>
    <row r="220" s="98" customFormat="1" x14ac:dyDescent="0.25"/>
    <row r="221" s="98" customFormat="1" x14ac:dyDescent="0.25"/>
    <row r="222" s="98" customFormat="1" x14ac:dyDescent="0.25"/>
    <row r="223" s="98" customFormat="1" x14ac:dyDescent="0.25"/>
    <row r="224" s="98" customFormat="1" x14ac:dyDescent="0.25"/>
    <row r="225" s="98" customFormat="1" x14ac:dyDescent="0.25"/>
    <row r="226" s="98" customFormat="1" x14ac:dyDescent="0.25"/>
    <row r="227" s="98" customFormat="1" x14ac:dyDescent="0.25"/>
    <row r="228" s="98" customFormat="1" x14ac:dyDescent="0.25"/>
    <row r="229" s="98" customFormat="1" x14ac:dyDescent="0.25"/>
    <row r="230" s="98" customFormat="1" x14ac:dyDescent="0.25"/>
    <row r="231" s="98" customFormat="1" x14ac:dyDescent="0.25"/>
    <row r="232" s="98" customFormat="1" x14ac:dyDescent="0.25"/>
    <row r="233" s="98" customFormat="1" x14ac:dyDescent="0.25"/>
    <row r="234" s="98" customFormat="1" x14ac:dyDescent="0.25"/>
    <row r="235" s="98" customFormat="1" x14ac:dyDescent="0.25"/>
    <row r="236" s="98" customFormat="1" x14ac:dyDescent="0.25"/>
    <row r="237" s="98" customFormat="1" x14ac:dyDescent="0.25"/>
    <row r="238" s="98" customFormat="1" x14ac:dyDescent="0.25"/>
    <row r="239" s="98" customFormat="1" x14ac:dyDescent="0.25"/>
    <row r="240" s="98" customFormat="1" x14ac:dyDescent="0.25"/>
    <row r="241" s="98" customFormat="1" x14ac:dyDescent="0.25"/>
    <row r="242" s="98" customFormat="1" x14ac:dyDescent="0.25"/>
    <row r="243" s="98" customFormat="1" x14ac:dyDescent="0.25"/>
    <row r="244" s="98" customFormat="1" x14ac:dyDescent="0.25"/>
    <row r="245" s="98" customFormat="1" x14ac:dyDescent="0.25"/>
    <row r="246" s="98" customFormat="1" x14ac:dyDescent="0.25"/>
    <row r="247" s="98" customFormat="1" x14ac:dyDescent="0.25"/>
    <row r="248" s="98" customFormat="1" x14ac:dyDescent="0.25"/>
    <row r="249" s="98" customFormat="1" x14ac:dyDescent="0.25"/>
    <row r="250" s="98" customFormat="1" x14ac:dyDescent="0.25"/>
    <row r="251" s="98" customFormat="1" x14ac:dyDescent="0.25"/>
    <row r="252" s="98" customFormat="1" x14ac:dyDescent="0.25"/>
    <row r="253" s="98" customFormat="1" x14ac:dyDescent="0.25"/>
    <row r="254" s="98" customFormat="1" x14ac:dyDescent="0.25"/>
    <row r="255" s="98" customFormat="1" x14ac:dyDescent="0.25"/>
    <row r="256" s="98" customFormat="1" x14ac:dyDescent="0.25"/>
    <row r="257" s="98" customFormat="1" x14ac:dyDescent="0.25"/>
    <row r="258" s="98" customFormat="1" x14ac:dyDescent="0.25"/>
    <row r="259" s="98" customFormat="1" x14ac:dyDescent="0.25"/>
    <row r="260" s="98" customFormat="1" x14ac:dyDescent="0.25"/>
    <row r="261" s="98" customFormat="1" x14ac:dyDescent="0.25"/>
    <row r="262" s="98" customFormat="1" x14ac:dyDescent="0.25"/>
    <row r="263" s="98" customFormat="1" x14ac:dyDescent="0.25"/>
    <row r="264" s="98" customFormat="1" x14ac:dyDescent="0.25"/>
    <row r="265" s="98" customFormat="1" x14ac:dyDescent="0.25"/>
    <row r="266" s="98" customFormat="1" x14ac:dyDescent="0.25"/>
    <row r="267" s="98" customFormat="1" x14ac:dyDescent="0.25"/>
    <row r="268" s="98" customFormat="1" x14ac:dyDescent="0.25"/>
    <row r="269" s="98" customFormat="1" x14ac:dyDescent="0.25"/>
    <row r="270" s="98" customFormat="1" x14ac:dyDescent="0.25"/>
    <row r="271" s="98" customFormat="1" x14ac:dyDescent="0.25"/>
    <row r="272" s="98" customFormat="1" x14ac:dyDescent="0.25"/>
    <row r="273" s="98" customFormat="1" x14ac:dyDescent="0.25"/>
    <row r="274" s="98" customFormat="1" x14ac:dyDescent="0.25"/>
    <row r="275" s="98" customFormat="1" x14ac:dyDescent="0.25"/>
    <row r="276" s="98" customFormat="1" x14ac:dyDescent="0.25"/>
    <row r="277" s="98" customFormat="1" x14ac:dyDescent="0.25"/>
    <row r="278" s="98" customFormat="1" x14ac:dyDescent="0.25"/>
    <row r="279" s="98" customFormat="1" x14ac:dyDescent="0.25"/>
    <row r="280" s="98" customFormat="1" x14ac:dyDescent="0.25"/>
    <row r="281" s="98" customFormat="1" x14ac:dyDescent="0.25"/>
    <row r="282" s="98" customFormat="1" x14ac:dyDescent="0.25"/>
    <row r="283" s="98" customFormat="1" x14ac:dyDescent="0.25"/>
    <row r="284" s="98" customFormat="1" x14ac:dyDescent="0.25"/>
    <row r="285" s="98" customFormat="1" x14ac:dyDescent="0.25"/>
    <row r="286" s="98" customFormat="1" x14ac:dyDescent="0.25"/>
    <row r="287" s="98" customFormat="1" x14ac:dyDescent="0.25"/>
    <row r="288" s="98" customFormat="1" x14ac:dyDescent="0.25"/>
    <row r="289" s="98" customFormat="1" x14ac:dyDescent="0.25"/>
    <row r="290" s="98" customFormat="1" x14ac:dyDescent="0.25"/>
    <row r="291" s="98" customFormat="1" x14ac:dyDescent="0.25"/>
    <row r="292" s="98" customFormat="1" x14ac:dyDescent="0.25"/>
    <row r="293" s="98" customFormat="1" x14ac:dyDescent="0.25"/>
    <row r="294" s="98" customFormat="1" x14ac:dyDescent="0.25"/>
    <row r="295" s="98" customFormat="1" x14ac:dyDescent="0.25"/>
    <row r="296" s="98" customFormat="1" x14ac:dyDescent="0.25"/>
    <row r="297" s="98" customFormat="1" x14ac:dyDescent="0.25"/>
    <row r="298" s="98" customFormat="1" x14ac:dyDescent="0.25"/>
    <row r="299" s="98" customFormat="1" x14ac:dyDescent="0.25"/>
    <row r="300" s="98" customFormat="1" x14ac:dyDescent="0.25"/>
    <row r="301" s="98" customFormat="1" x14ac:dyDescent="0.25"/>
    <row r="302" s="98" customFormat="1" x14ac:dyDescent="0.25"/>
    <row r="303" s="98" customFormat="1" x14ac:dyDescent="0.25"/>
    <row r="304" s="98" customFormat="1" x14ac:dyDescent="0.25"/>
    <row r="305" s="98" customFormat="1" x14ac:dyDescent="0.25"/>
    <row r="306" s="98" customFormat="1" x14ac:dyDescent="0.25"/>
    <row r="307" s="98" customFormat="1" x14ac:dyDescent="0.25"/>
    <row r="308" s="98" customFormat="1" x14ac:dyDescent="0.25"/>
    <row r="309" s="98" customFormat="1" x14ac:dyDescent="0.25"/>
    <row r="310" s="98" customFormat="1" x14ac:dyDescent="0.25"/>
    <row r="311" s="98" customFormat="1" x14ac:dyDescent="0.25"/>
    <row r="312" s="98" customFormat="1" x14ac:dyDescent="0.25"/>
    <row r="313" s="98" customFormat="1" x14ac:dyDescent="0.25"/>
    <row r="314" s="98" customFormat="1" x14ac:dyDescent="0.25"/>
    <row r="315" s="98" customFormat="1" x14ac:dyDescent="0.25"/>
    <row r="316" s="98" customFormat="1" x14ac:dyDescent="0.25"/>
    <row r="317" s="98" customFormat="1" x14ac:dyDescent="0.25"/>
    <row r="318" s="98" customFormat="1" x14ac:dyDescent="0.25"/>
    <row r="319" s="98" customFormat="1" x14ac:dyDescent="0.25"/>
    <row r="320" s="98" customFormat="1" x14ac:dyDescent="0.25"/>
    <row r="321" s="98" customFormat="1" x14ac:dyDescent="0.25"/>
    <row r="322" s="98" customFormat="1" x14ac:dyDescent="0.25"/>
    <row r="323" s="98" customFormat="1" x14ac:dyDescent="0.25"/>
    <row r="324" s="98" customFormat="1" x14ac:dyDescent="0.25"/>
    <row r="325" s="98" customFormat="1" x14ac:dyDescent="0.25"/>
    <row r="326" s="98" customFormat="1" x14ac:dyDescent="0.25"/>
    <row r="327" s="98" customFormat="1" x14ac:dyDescent="0.25"/>
    <row r="328" s="98" customFormat="1" x14ac:dyDescent="0.25"/>
    <row r="329" s="98" customFormat="1" x14ac:dyDescent="0.25"/>
    <row r="330" s="98" customFormat="1" x14ac:dyDescent="0.25"/>
    <row r="331" s="98" customFormat="1" x14ac:dyDescent="0.25"/>
    <row r="332" s="98" customFormat="1" x14ac:dyDescent="0.25"/>
    <row r="333" s="98" customFormat="1" x14ac:dyDescent="0.25"/>
    <row r="334" s="98" customFormat="1" x14ac:dyDescent="0.25"/>
    <row r="335" s="98" customFormat="1" x14ac:dyDescent="0.25"/>
    <row r="336" s="98" customFormat="1" x14ac:dyDescent="0.25"/>
    <row r="337" s="98" customFormat="1" x14ac:dyDescent="0.25"/>
    <row r="338" s="98" customFormat="1" x14ac:dyDescent="0.25"/>
    <row r="339" s="98" customFormat="1" x14ac:dyDescent="0.25"/>
    <row r="340" s="98" customFormat="1" x14ac:dyDescent="0.25"/>
    <row r="341" s="98" customFormat="1" x14ac:dyDescent="0.25"/>
    <row r="342" s="98" customFormat="1" x14ac:dyDescent="0.25"/>
    <row r="343" s="98" customFormat="1" x14ac:dyDescent="0.25"/>
    <row r="344" s="98" customFormat="1" x14ac:dyDescent="0.25"/>
    <row r="345" s="98" customFormat="1" x14ac:dyDescent="0.25"/>
    <row r="346" s="98" customFormat="1" x14ac:dyDescent="0.25"/>
    <row r="347" s="98" customFormat="1" x14ac:dyDescent="0.25"/>
    <row r="348" s="98" customFormat="1" x14ac:dyDescent="0.25"/>
    <row r="349" s="98" customFormat="1" x14ac:dyDescent="0.25"/>
    <row r="350" s="98" customFormat="1" x14ac:dyDescent="0.25"/>
    <row r="351" s="98" customFormat="1" x14ac:dyDescent="0.25"/>
    <row r="352" s="98" customFormat="1" x14ac:dyDescent="0.25"/>
    <row r="353" s="98" customFormat="1" x14ac:dyDescent="0.25"/>
    <row r="354" s="98" customFormat="1" x14ac:dyDescent="0.25"/>
    <row r="355" s="98" customFormat="1" x14ac:dyDescent="0.25"/>
    <row r="356" s="98" customFormat="1" x14ac:dyDescent="0.25"/>
    <row r="357" s="98" customFormat="1" x14ac:dyDescent="0.25"/>
    <row r="358" s="98" customFormat="1" x14ac:dyDescent="0.25"/>
    <row r="359" s="98" customFormat="1" x14ac:dyDescent="0.25"/>
    <row r="360" s="98" customFormat="1" x14ac:dyDescent="0.25"/>
    <row r="361" s="98" customFormat="1" x14ac:dyDescent="0.25"/>
    <row r="362" s="98" customFormat="1" x14ac:dyDescent="0.25"/>
    <row r="363" s="98" customFormat="1" x14ac:dyDescent="0.25"/>
    <row r="364" s="98" customFormat="1" x14ac:dyDescent="0.25"/>
    <row r="365" s="98" customFormat="1" x14ac:dyDescent="0.25"/>
    <row r="366" s="98" customFormat="1" x14ac:dyDescent="0.25"/>
    <row r="367" s="98" customFormat="1" x14ac:dyDescent="0.25"/>
    <row r="368" s="98" customFormat="1" x14ac:dyDescent="0.25"/>
    <row r="369" s="98" customFormat="1" x14ac:dyDescent="0.25"/>
    <row r="370" s="98" customFormat="1" x14ac:dyDescent="0.25"/>
    <row r="371" s="98" customFormat="1" x14ac:dyDescent="0.25"/>
    <row r="372" s="98" customFormat="1" x14ac:dyDescent="0.25"/>
    <row r="373" s="98" customFormat="1" x14ac:dyDescent="0.25"/>
    <row r="374" s="98" customFormat="1" x14ac:dyDescent="0.25"/>
    <row r="375" s="98" customFormat="1" x14ac:dyDescent="0.25"/>
    <row r="376" s="98" customFormat="1" x14ac:dyDescent="0.25"/>
    <row r="377" s="98" customFormat="1" x14ac:dyDescent="0.25"/>
    <row r="378" s="98" customFormat="1" x14ac:dyDescent="0.25"/>
    <row r="379" s="98" customFormat="1" x14ac:dyDescent="0.25"/>
    <row r="380" s="98" customFormat="1" x14ac:dyDescent="0.25"/>
    <row r="381" s="98" customFormat="1" x14ac:dyDescent="0.25"/>
    <row r="382" s="98" customFormat="1" x14ac:dyDescent="0.25"/>
    <row r="383" s="98" customFormat="1" x14ac:dyDescent="0.25"/>
    <row r="384" s="98" customFormat="1" x14ac:dyDescent="0.25"/>
    <row r="385" s="98" customFormat="1" x14ac:dyDescent="0.25"/>
    <row r="386" s="98" customFormat="1" x14ac:dyDescent="0.25"/>
    <row r="387" s="98" customFormat="1" x14ac:dyDescent="0.25"/>
    <row r="388" s="98" customFormat="1" x14ac:dyDescent="0.25"/>
    <row r="389" s="98" customFormat="1" x14ac:dyDescent="0.25"/>
    <row r="390" s="98" customFormat="1" x14ac:dyDescent="0.25"/>
    <row r="391" s="98" customFormat="1" x14ac:dyDescent="0.25"/>
    <row r="392" s="98" customFormat="1" x14ac:dyDescent="0.25"/>
    <row r="393" s="98" customFormat="1" x14ac:dyDescent="0.25"/>
    <row r="394" s="98" customFormat="1" x14ac:dyDescent="0.25"/>
    <row r="395" s="98" customFormat="1" x14ac:dyDescent="0.25"/>
    <row r="396" s="98" customFormat="1" x14ac:dyDescent="0.25"/>
    <row r="397" s="98" customFormat="1" x14ac:dyDescent="0.25"/>
    <row r="398" s="98" customFormat="1" x14ac:dyDescent="0.25"/>
    <row r="399" s="98" customFormat="1" x14ac:dyDescent="0.25"/>
    <row r="400" s="98" customFormat="1" x14ac:dyDescent="0.25"/>
    <row r="401" s="98" customFormat="1" x14ac:dyDescent="0.25"/>
    <row r="402" s="98" customFormat="1" x14ac:dyDescent="0.25"/>
    <row r="403" s="98" customFormat="1" x14ac:dyDescent="0.25"/>
    <row r="404" s="98" customFormat="1" x14ac:dyDescent="0.25"/>
    <row r="405" s="98" customFormat="1" x14ac:dyDescent="0.25"/>
    <row r="406" s="98" customFormat="1" x14ac:dyDescent="0.25"/>
    <row r="407" s="98" customFormat="1" x14ac:dyDescent="0.25"/>
    <row r="408" s="98" customFormat="1" x14ac:dyDescent="0.25"/>
    <row r="409" s="98" customFormat="1" x14ac:dyDescent="0.25"/>
    <row r="410" s="98" customFormat="1" x14ac:dyDescent="0.25"/>
    <row r="411" s="98" customFormat="1" x14ac:dyDescent="0.25"/>
    <row r="412" s="98" customFormat="1" x14ac:dyDescent="0.25"/>
    <row r="413" s="98" customFormat="1" x14ac:dyDescent="0.25"/>
    <row r="414" s="98" customFormat="1" x14ac:dyDescent="0.25"/>
    <row r="415" s="98" customFormat="1" x14ac:dyDescent="0.25"/>
    <row r="416" s="98" customFormat="1" x14ac:dyDescent="0.25"/>
    <row r="417" s="98" customFormat="1" x14ac:dyDescent="0.25"/>
    <row r="418" s="98" customFormat="1" x14ac:dyDescent="0.25"/>
    <row r="419" s="98" customFormat="1" x14ac:dyDescent="0.25"/>
    <row r="420" s="98" customFormat="1" x14ac:dyDescent="0.25"/>
    <row r="421" s="98" customFormat="1" x14ac:dyDescent="0.25"/>
    <row r="422" s="98" customFormat="1" x14ac:dyDescent="0.25"/>
    <row r="423" s="98" customFormat="1" x14ac:dyDescent="0.25"/>
    <row r="424" s="98" customFormat="1" x14ac:dyDescent="0.25"/>
    <row r="425" s="98" customFormat="1" x14ac:dyDescent="0.25"/>
    <row r="426" s="98" customFormat="1" x14ac:dyDescent="0.25"/>
    <row r="427" s="98" customFormat="1" x14ac:dyDescent="0.25"/>
    <row r="428" s="98" customFormat="1" x14ac:dyDescent="0.25"/>
    <row r="429" s="98" customFormat="1" x14ac:dyDescent="0.25"/>
    <row r="430" s="98" customFormat="1" x14ac:dyDescent="0.25"/>
    <row r="431" s="98" customFormat="1" x14ac:dyDescent="0.25"/>
    <row r="432" s="98" customFormat="1" x14ac:dyDescent="0.25"/>
    <row r="433" s="98" customFormat="1" x14ac:dyDescent="0.25"/>
    <row r="434" s="98" customFormat="1" x14ac:dyDescent="0.25"/>
    <row r="435" s="98" customFormat="1" x14ac:dyDescent="0.25"/>
    <row r="436" s="98" customFormat="1" x14ac:dyDescent="0.25"/>
    <row r="437" s="98" customFormat="1" x14ac:dyDescent="0.25"/>
    <row r="438" s="98" customFormat="1" x14ac:dyDescent="0.25"/>
    <row r="439" s="98" customFormat="1" x14ac:dyDescent="0.25"/>
    <row r="440" s="98" customFormat="1" x14ac:dyDescent="0.25"/>
    <row r="441" s="98" customFormat="1" x14ac:dyDescent="0.25"/>
    <row r="442" s="98" customFormat="1" x14ac:dyDescent="0.25"/>
    <row r="443" s="98" customFormat="1" x14ac:dyDescent="0.25"/>
    <row r="444" s="98" customFormat="1" x14ac:dyDescent="0.25"/>
    <row r="445" s="98" customFormat="1" x14ac:dyDescent="0.25"/>
    <row r="446" s="98" customFormat="1" x14ac:dyDescent="0.25"/>
    <row r="447" s="98" customFormat="1" x14ac:dyDescent="0.25"/>
    <row r="448" s="98" customFormat="1" x14ac:dyDescent="0.25"/>
    <row r="449" s="98" customFormat="1" x14ac:dyDescent="0.25"/>
    <row r="450" s="98" customFormat="1" x14ac:dyDescent="0.25"/>
    <row r="451" s="98" customFormat="1" x14ac:dyDescent="0.25"/>
    <row r="452" s="98" customFormat="1" x14ac:dyDescent="0.25"/>
    <row r="453" s="98" customFormat="1" x14ac:dyDescent="0.25"/>
    <row r="454" s="98" customFormat="1" x14ac:dyDescent="0.25"/>
    <row r="455" s="98" customFormat="1" x14ac:dyDescent="0.25"/>
    <row r="456" s="98" customFormat="1" x14ac:dyDescent="0.25"/>
    <row r="457" s="98" customFormat="1" x14ac:dyDescent="0.25"/>
    <row r="458" s="98" customFormat="1" x14ac:dyDescent="0.25"/>
    <row r="459" s="98" customFormat="1" x14ac:dyDescent="0.25"/>
    <row r="460" s="98" customFormat="1" x14ac:dyDescent="0.25"/>
    <row r="461" s="98" customFormat="1" x14ac:dyDescent="0.25"/>
    <row r="462" s="98" customFormat="1" x14ac:dyDescent="0.25"/>
    <row r="463" s="98" customFormat="1" x14ac:dyDescent="0.25"/>
    <row r="464" s="98" customFormat="1" x14ac:dyDescent="0.25"/>
    <row r="465" s="98" customFormat="1" x14ac:dyDescent="0.25"/>
    <row r="466" s="98" customFormat="1" x14ac:dyDescent="0.25"/>
    <row r="467" s="98" customFormat="1" x14ac:dyDescent="0.25"/>
    <row r="468" s="98" customFormat="1" x14ac:dyDescent="0.25"/>
    <row r="469" s="98" customFormat="1" x14ac:dyDescent="0.25"/>
    <row r="470" s="98" customFormat="1" x14ac:dyDescent="0.25"/>
    <row r="471" s="98" customFormat="1" x14ac:dyDescent="0.25"/>
    <row r="472" s="98" customFormat="1" x14ac:dyDescent="0.25"/>
    <row r="473" s="98" customFormat="1" x14ac:dyDescent="0.25"/>
    <row r="474" s="98" customFormat="1" x14ac:dyDescent="0.25"/>
    <row r="475" s="98" customFormat="1" x14ac:dyDescent="0.25"/>
    <row r="476" s="98" customFormat="1" x14ac:dyDescent="0.25"/>
    <row r="477" s="98" customFormat="1" x14ac:dyDescent="0.25"/>
    <row r="478" s="98" customFormat="1" x14ac:dyDescent="0.25"/>
    <row r="479" s="98" customFormat="1" x14ac:dyDescent="0.25"/>
    <row r="480" s="98" customFormat="1" x14ac:dyDescent="0.25"/>
    <row r="481" s="98" customFormat="1" x14ac:dyDescent="0.25"/>
    <row r="482" s="98" customFormat="1" x14ac:dyDescent="0.25"/>
    <row r="483" s="98" customFormat="1" x14ac:dyDescent="0.25"/>
    <row r="484" s="98" customFormat="1" x14ac:dyDescent="0.25"/>
    <row r="485" s="98" customFormat="1" x14ac:dyDescent="0.25"/>
    <row r="486" s="98" customFormat="1" x14ac:dyDescent="0.25"/>
    <row r="487" s="98" customFormat="1" x14ac:dyDescent="0.25"/>
    <row r="488" s="98" customFormat="1" x14ac:dyDescent="0.25"/>
    <row r="489" s="98" customFormat="1" x14ac:dyDescent="0.25"/>
    <row r="490" s="98" customFormat="1" x14ac:dyDescent="0.25"/>
    <row r="491" s="98" customFormat="1" x14ac:dyDescent="0.25"/>
    <row r="492" s="98" customFormat="1" x14ac:dyDescent="0.25"/>
    <row r="493" s="98" customFormat="1" x14ac:dyDescent="0.25"/>
    <row r="494" s="98" customFormat="1" x14ac:dyDescent="0.25"/>
    <row r="495" s="98" customFormat="1" x14ac:dyDescent="0.25"/>
    <row r="496" s="98" customFormat="1" x14ac:dyDescent="0.25"/>
    <row r="497" s="98" customFormat="1" x14ac:dyDescent="0.25"/>
    <row r="498" s="98" customFormat="1" x14ac:dyDescent="0.25"/>
    <row r="499" s="98" customFormat="1" x14ac:dyDescent="0.25"/>
    <row r="500" s="98" customFormat="1" x14ac:dyDescent="0.25"/>
    <row r="501" s="98" customFormat="1" x14ac:dyDescent="0.25"/>
    <row r="502" s="98" customFormat="1" x14ac:dyDescent="0.25"/>
    <row r="503" s="98" customFormat="1" x14ac:dyDescent="0.25"/>
    <row r="504" s="98" customFormat="1" x14ac:dyDescent="0.25"/>
    <row r="505" s="98" customFormat="1" x14ac:dyDescent="0.25"/>
    <row r="506" s="98" customFormat="1" x14ac:dyDescent="0.25"/>
    <row r="507" s="98" customFormat="1" x14ac:dyDescent="0.25"/>
    <row r="508" s="98" customFormat="1" x14ac:dyDescent="0.25"/>
    <row r="509" s="98" customFormat="1" x14ac:dyDescent="0.25"/>
    <row r="510" s="98" customFormat="1" x14ac:dyDescent="0.25"/>
    <row r="511" s="98" customFormat="1" x14ac:dyDescent="0.25"/>
    <row r="512" s="98" customFormat="1" x14ac:dyDescent="0.25"/>
    <row r="513" s="98" customFormat="1" x14ac:dyDescent="0.25"/>
    <row r="514" s="98" customFormat="1" x14ac:dyDescent="0.25"/>
    <row r="515" s="98" customFormat="1" x14ac:dyDescent="0.25"/>
    <row r="516" s="98" customFormat="1" x14ac:dyDescent="0.25"/>
    <row r="517" s="98" customFormat="1" x14ac:dyDescent="0.25"/>
    <row r="518" s="98" customFormat="1" x14ac:dyDescent="0.25"/>
    <row r="519" s="98" customFormat="1" x14ac:dyDescent="0.25"/>
    <row r="520" s="98" customFormat="1" x14ac:dyDescent="0.25"/>
    <row r="521" s="98" customFormat="1" x14ac:dyDescent="0.25"/>
    <row r="522" s="98" customFormat="1" x14ac:dyDescent="0.25"/>
    <row r="523" s="98" customFormat="1" x14ac:dyDescent="0.25"/>
    <row r="524" s="98" customFormat="1" x14ac:dyDescent="0.25"/>
    <row r="525" s="98" customFormat="1" x14ac:dyDescent="0.25"/>
    <row r="526" s="98" customFormat="1" x14ac:dyDescent="0.25"/>
    <row r="527" s="98" customFormat="1" x14ac:dyDescent="0.25"/>
    <row r="528" s="98" customFormat="1" x14ac:dyDescent="0.25"/>
    <row r="529" s="98" customFormat="1" x14ac:dyDescent="0.25"/>
    <row r="530" s="98" customFormat="1" x14ac:dyDescent="0.25"/>
    <row r="531" s="98" customFormat="1" x14ac:dyDescent="0.25"/>
    <row r="532" s="98" customFormat="1" x14ac:dyDescent="0.25"/>
    <row r="533" s="98" customFormat="1" x14ac:dyDescent="0.25"/>
    <row r="534" s="98" customFormat="1" x14ac:dyDescent="0.25"/>
    <row r="535" s="98" customFormat="1" x14ac:dyDescent="0.25"/>
    <row r="536" s="98" customFormat="1" x14ac:dyDescent="0.25"/>
    <row r="537" s="98" customFormat="1" x14ac:dyDescent="0.25"/>
    <row r="538" s="98" customFormat="1" x14ac:dyDescent="0.25"/>
    <row r="539" s="98" customFormat="1" x14ac:dyDescent="0.25"/>
    <row r="540" s="98" customFormat="1" x14ac:dyDescent="0.25"/>
    <row r="541" s="98" customFormat="1" x14ac:dyDescent="0.25"/>
    <row r="542" s="98" customFormat="1" x14ac:dyDescent="0.25"/>
    <row r="543" s="98" customFormat="1" x14ac:dyDescent="0.25"/>
    <row r="544" s="98" customFormat="1" x14ac:dyDescent="0.25"/>
    <row r="545" s="98" customFormat="1" x14ac:dyDescent="0.25"/>
    <row r="546" s="98" customFormat="1" x14ac:dyDescent="0.25"/>
    <row r="547" s="98" customFormat="1" x14ac:dyDescent="0.25"/>
    <row r="548" s="98" customFormat="1" x14ac:dyDescent="0.25"/>
    <row r="549" s="98" customFormat="1" x14ac:dyDescent="0.25"/>
    <row r="550" s="98" customFormat="1" x14ac:dyDescent="0.25"/>
    <row r="551" s="98" customFormat="1" x14ac:dyDescent="0.25"/>
    <row r="552" s="98" customFormat="1" x14ac:dyDescent="0.25"/>
    <row r="553" s="98" customFormat="1" x14ac:dyDescent="0.25"/>
    <row r="554" s="98" customFormat="1" x14ac:dyDescent="0.25"/>
    <row r="555" s="98" customFormat="1" x14ac:dyDescent="0.25"/>
    <row r="556" s="98" customFormat="1" x14ac:dyDescent="0.25"/>
    <row r="557" s="98" customFormat="1" x14ac:dyDescent="0.25"/>
    <row r="558" s="98" customFormat="1" x14ac:dyDescent="0.25"/>
    <row r="559" s="98" customFormat="1" x14ac:dyDescent="0.25"/>
    <row r="560" s="98" customFormat="1" x14ac:dyDescent="0.25"/>
    <row r="561" s="98" customFormat="1" x14ac:dyDescent="0.25"/>
    <row r="562" s="98" customFormat="1" x14ac:dyDescent="0.25"/>
    <row r="563" s="98" customFormat="1" x14ac:dyDescent="0.25"/>
    <row r="564" s="98" customFormat="1" x14ac:dyDescent="0.25"/>
    <row r="565" s="98" customFormat="1" x14ac:dyDescent="0.25"/>
    <row r="566" s="98" customFormat="1" x14ac:dyDescent="0.25"/>
    <row r="567" s="98" customFormat="1" x14ac:dyDescent="0.25"/>
    <row r="568" s="98" customFormat="1" x14ac:dyDescent="0.25"/>
    <row r="569" s="98" customFormat="1" x14ac:dyDescent="0.25"/>
    <row r="570" s="98" customFormat="1" x14ac:dyDescent="0.25"/>
    <row r="571" s="98" customFormat="1" x14ac:dyDescent="0.25"/>
    <row r="572" s="98" customFormat="1" x14ac:dyDescent="0.25"/>
    <row r="573" s="98" customFormat="1" x14ac:dyDescent="0.25"/>
    <row r="574" s="98" customFormat="1" x14ac:dyDescent="0.25"/>
    <row r="575" s="98" customFormat="1" x14ac:dyDescent="0.25"/>
    <row r="576" s="98" customFormat="1" x14ac:dyDescent="0.25"/>
    <row r="577" s="98" customFormat="1" x14ac:dyDescent="0.25"/>
    <row r="578" s="98" customFormat="1" x14ac:dyDescent="0.25"/>
    <row r="579" s="98" customFormat="1" x14ac:dyDescent="0.25"/>
    <row r="580" s="98" customFormat="1" x14ac:dyDescent="0.25"/>
    <row r="581" s="98" customFormat="1" x14ac:dyDescent="0.25"/>
    <row r="582" s="98" customFormat="1" x14ac:dyDescent="0.25"/>
    <row r="583" s="98" customFormat="1" x14ac:dyDescent="0.25"/>
    <row r="584" s="98" customFormat="1" x14ac:dyDescent="0.25"/>
    <row r="585" s="98" customFormat="1" x14ac:dyDescent="0.25"/>
    <row r="586" s="98" customFormat="1" x14ac:dyDescent="0.25"/>
    <row r="587" s="98" customFormat="1" x14ac:dyDescent="0.25"/>
    <row r="588" s="98" customFormat="1" x14ac:dyDescent="0.25"/>
    <row r="589" s="98" customFormat="1" x14ac:dyDescent="0.25"/>
    <row r="590" s="98" customFormat="1" x14ac:dyDescent="0.25"/>
    <row r="591" s="98" customFormat="1" x14ac:dyDescent="0.25"/>
    <row r="592" s="98" customFormat="1" x14ac:dyDescent="0.25"/>
    <row r="593" s="98" customFormat="1" x14ac:dyDescent="0.25"/>
    <row r="594" s="98" customFormat="1" x14ac:dyDescent="0.25"/>
    <row r="595" s="98" customFormat="1" x14ac:dyDescent="0.25"/>
    <row r="596" s="98" customFormat="1" x14ac:dyDescent="0.25"/>
    <row r="597" s="98" customFormat="1" x14ac:dyDescent="0.25"/>
    <row r="598" s="98" customFormat="1" x14ac:dyDescent="0.25"/>
    <row r="599" s="98" customFormat="1" x14ac:dyDescent="0.25"/>
    <row r="600" s="98" customFormat="1" x14ac:dyDescent="0.25"/>
    <row r="601" s="98" customFormat="1" x14ac:dyDescent="0.25"/>
    <row r="602" s="98" customFormat="1" x14ac:dyDescent="0.25"/>
    <row r="603" s="98" customFormat="1" x14ac:dyDescent="0.25"/>
    <row r="604" s="98" customFormat="1" x14ac:dyDescent="0.25"/>
    <row r="605" s="98" customFormat="1" x14ac:dyDescent="0.25"/>
    <row r="606" s="98" customFormat="1" x14ac:dyDescent="0.25"/>
    <row r="607" s="98" customFormat="1" x14ac:dyDescent="0.25"/>
    <row r="608" s="98" customFormat="1" x14ac:dyDescent="0.25"/>
    <row r="609" s="98" customFormat="1" x14ac:dyDescent="0.25"/>
    <row r="610" s="98" customFormat="1" x14ac:dyDescent="0.25"/>
    <row r="611" s="98" customFormat="1" x14ac:dyDescent="0.25"/>
    <row r="612" s="98" customFormat="1" x14ac:dyDescent="0.25"/>
    <row r="613" s="98" customFormat="1" x14ac:dyDescent="0.25"/>
    <row r="614" s="98" customFormat="1" x14ac:dyDescent="0.25"/>
    <row r="615" s="98" customFormat="1" x14ac:dyDescent="0.25"/>
    <row r="616" s="98" customFormat="1" x14ac:dyDescent="0.25"/>
    <row r="617" s="98" customFormat="1" x14ac:dyDescent="0.25"/>
    <row r="618" s="98" customFormat="1" x14ac:dyDescent="0.25"/>
    <row r="619" s="98" customFormat="1" x14ac:dyDescent="0.25"/>
    <row r="620" s="98" customFormat="1" x14ac:dyDescent="0.25"/>
    <row r="621" s="98" customFormat="1" x14ac:dyDescent="0.25"/>
    <row r="622" s="98" customFormat="1" x14ac:dyDescent="0.25"/>
    <row r="623" s="98" customFormat="1" x14ac:dyDescent="0.25"/>
    <row r="624" s="98" customFormat="1" x14ac:dyDescent="0.25"/>
    <row r="625" s="98" customFormat="1" x14ac:dyDescent="0.25"/>
    <row r="626" s="98" customFormat="1" x14ac:dyDescent="0.25"/>
    <row r="627" s="98" customFormat="1" x14ac:dyDescent="0.25"/>
    <row r="628" s="98" customFormat="1" x14ac:dyDescent="0.25"/>
    <row r="629" s="98" customFormat="1" x14ac:dyDescent="0.25"/>
    <row r="630" s="98" customFormat="1" x14ac:dyDescent="0.25"/>
    <row r="631" s="98" customFormat="1" x14ac:dyDescent="0.25"/>
    <row r="632" s="98" customFormat="1" x14ac:dyDescent="0.25"/>
    <row r="633" s="98" customFormat="1" x14ac:dyDescent="0.25"/>
    <row r="634" s="98" customFormat="1" x14ac:dyDescent="0.25"/>
    <row r="635" s="98" customFormat="1" x14ac:dyDescent="0.25"/>
    <row r="636" s="98" customFormat="1" x14ac:dyDescent="0.25"/>
    <row r="637" s="98" customFormat="1" x14ac:dyDescent="0.25"/>
    <row r="638" s="98" customFormat="1" x14ac:dyDescent="0.25"/>
    <row r="639" s="98" customFormat="1" x14ac:dyDescent="0.25"/>
    <row r="640" s="98" customFormat="1" x14ac:dyDescent="0.25"/>
    <row r="641" s="98" customFormat="1" x14ac:dyDescent="0.25"/>
    <row r="642" s="98" customFormat="1" x14ac:dyDescent="0.25"/>
    <row r="643" s="98" customFormat="1" x14ac:dyDescent="0.25"/>
    <row r="644" s="98" customFormat="1" x14ac:dyDescent="0.25"/>
    <row r="645" s="98" customFormat="1" x14ac:dyDescent="0.25"/>
    <row r="646" s="98" customFormat="1" x14ac:dyDescent="0.25"/>
    <row r="647" s="98" customFormat="1" x14ac:dyDescent="0.25"/>
    <row r="648" s="98" customFormat="1" x14ac:dyDescent="0.25"/>
    <row r="649" s="98" customFormat="1" x14ac:dyDescent="0.25"/>
    <row r="650" s="98" customFormat="1" x14ac:dyDescent="0.25"/>
    <row r="651" s="98" customFormat="1" x14ac:dyDescent="0.25"/>
    <row r="652" s="98" customFormat="1" x14ac:dyDescent="0.25"/>
    <row r="653" s="98" customFormat="1" x14ac:dyDescent="0.25"/>
    <row r="654" s="98" customFormat="1" x14ac:dyDescent="0.25"/>
    <row r="655" s="98" customFormat="1" x14ac:dyDescent="0.25"/>
    <row r="656" s="98" customFormat="1" x14ac:dyDescent="0.25"/>
    <row r="657" s="98" customFormat="1" x14ac:dyDescent="0.25"/>
    <row r="658" s="98" customFormat="1" x14ac:dyDescent="0.25"/>
    <row r="659" s="98" customFormat="1" x14ac:dyDescent="0.25"/>
    <row r="660" s="98" customFormat="1" x14ac:dyDescent="0.25"/>
    <row r="661" s="98" customFormat="1" x14ac:dyDescent="0.25"/>
    <row r="662" s="98" customFormat="1" x14ac:dyDescent="0.25"/>
    <row r="663" s="98" customFormat="1" x14ac:dyDescent="0.25"/>
    <row r="664" s="98" customFormat="1" x14ac:dyDescent="0.25"/>
    <row r="665" s="98" customFormat="1" x14ac:dyDescent="0.25"/>
    <row r="666" s="98" customFormat="1" x14ac:dyDescent="0.25"/>
    <row r="667" s="98" customFormat="1" x14ac:dyDescent="0.25"/>
    <row r="668" s="98" customFormat="1" x14ac:dyDescent="0.25"/>
    <row r="669" s="98" customFormat="1" x14ac:dyDescent="0.25"/>
    <row r="670" s="98" customFormat="1" x14ac:dyDescent="0.25"/>
    <row r="671" s="98" customFormat="1" x14ac:dyDescent="0.25"/>
    <row r="672" s="98" customFormat="1" x14ac:dyDescent="0.25"/>
    <row r="673" s="98" customFormat="1" x14ac:dyDescent="0.25"/>
    <row r="674" s="98" customFormat="1" x14ac:dyDescent="0.25"/>
    <row r="675" s="98" customFormat="1" x14ac:dyDescent="0.25"/>
    <row r="676" s="98" customFormat="1" x14ac:dyDescent="0.25"/>
    <row r="677" s="98" customFormat="1" x14ac:dyDescent="0.25"/>
    <row r="678" s="98" customFormat="1" x14ac:dyDescent="0.25"/>
    <row r="679" s="98" customFormat="1" x14ac:dyDescent="0.25"/>
    <row r="680" s="98" customFormat="1" x14ac:dyDescent="0.25"/>
    <row r="681" s="98" customFormat="1" x14ac:dyDescent="0.25"/>
    <row r="682" s="98" customFormat="1" x14ac:dyDescent="0.25"/>
    <row r="683" s="98" customFormat="1" x14ac:dyDescent="0.25"/>
    <row r="684" s="98" customFormat="1" x14ac:dyDescent="0.25"/>
    <row r="685" s="98" customFormat="1" x14ac:dyDescent="0.25"/>
    <row r="686" s="98" customFormat="1" x14ac:dyDescent="0.25"/>
    <row r="687" s="98" customFormat="1" x14ac:dyDescent="0.25"/>
    <row r="688" s="98" customFormat="1" x14ac:dyDescent="0.25"/>
    <row r="689" s="98" customFormat="1" x14ac:dyDescent="0.25"/>
    <row r="690" s="98" customFormat="1" x14ac:dyDescent="0.25"/>
    <row r="691" s="98" customFormat="1" x14ac:dyDescent="0.25"/>
    <row r="692" s="98" customFormat="1" x14ac:dyDescent="0.25"/>
    <row r="693" s="98" customFormat="1" x14ac:dyDescent="0.25"/>
    <row r="694" s="98" customFormat="1" x14ac:dyDescent="0.25"/>
    <row r="695" s="98" customFormat="1" x14ac:dyDescent="0.25"/>
    <row r="696" s="98" customFormat="1" x14ac:dyDescent="0.25"/>
    <row r="697" s="98" customFormat="1" x14ac:dyDescent="0.25"/>
    <row r="698" s="98" customFormat="1" x14ac:dyDescent="0.25"/>
    <row r="699" s="98" customFormat="1" x14ac:dyDescent="0.25"/>
    <row r="700" s="98" customFormat="1" x14ac:dyDescent="0.25"/>
    <row r="701" s="98" customFormat="1" x14ac:dyDescent="0.25"/>
    <row r="702" s="98" customFormat="1" x14ac:dyDescent="0.25"/>
    <row r="703" s="98" customFormat="1" x14ac:dyDescent="0.25"/>
    <row r="704" s="98" customFormat="1" x14ac:dyDescent="0.25"/>
    <row r="705" s="98" customFormat="1" x14ac:dyDescent="0.25"/>
    <row r="706" s="98" customFormat="1" x14ac:dyDescent="0.25"/>
    <row r="707" s="98" customFormat="1" x14ac:dyDescent="0.25"/>
    <row r="708" s="98" customFormat="1" x14ac:dyDescent="0.25"/>
    <row r="709" s="98" customFormat="1" x14ac:dyDescent="0.25"/>
    <row r="710" s="98" customFormat="1" x14ac:dyDescent="0.25"/>
    <row r="711" s="98" customFormat="1" x14ac:dyDescent="0.25"/>
    <row r="712" s="98" customFormat="1" x14ac:dyDescent="0.25"/>
    <row r="713" s="98" customFormat="1" x14ac:dyDescent="0.25"/>
    <row r="714" s="98" customFormat="1" x14ac:dyDescent="0.25"/>
    <row r="715" s="98" customFormat="1" x14ac:dyDescent="0.25"/>
    <row r="716" s="98" customFormat="1" x14ac:dyDescent="0.25"/>
    <row r="717" s="98" customFormat="1" x14ac:dyDescent="0.25"/>
    <row r="718" s="98" customFormat="1" x14ac:dyDescent="0.25"/>
    <row r="719" s="98" customFormat="1" x14ac:dyDescent="0.25"/>
    <row r="720" s="98" customFormat="1" x14ac:dyDescent="0.25"/>
    <row r="721" s="98" customFormat="1" x14ac:dyDescent="0.25"/>
    <row r="722" s="98" customFormat="1" x14ac:dyDescent="0.25"/>
    <row r="723" s="98" customFormat="1" x14ac:dyDescent="0.25"/>
    <row r="724" s="98" customFormat="1" x14ac:dyDescent="0.25"/>
    <row r="725" s="98" customFormat="1" x14ac:dyDescent="0.25"/>
    <row r="726" s="98" customFormat="1" x14ac:dyDescent="0.25"/>
    <row r="727" s="98" customFormat="1" x14ac:dyDescent="0.25"/>
    <row r="728" s="98" customFormat="1" x14ac:dyDescent="0.25"/>
    <row r="729" s="98" customFormat="1" x14ac:dyDescent="0.25"/>
    <row r="730" s="98" customFormat="1" x14ac:dyDescent="0.25"/>
    <row r="731" s="98" customFormat="1" x14ac:dyDescent="0.25"/>
    <row r="732" s="98" customFormat="1" x14ac:dyDescent="0.25"/>
    <row r="733" s="98" customFormat="1" x14ac:dyDescent="0.25"/>
    <row r="734" s="98" customFormat="1" x14ac:dyDescent="0.25"/>
    <row r="735" s="98" customFormat="1" x14ac:dyDescent="0.25"/>
    <row r="736" s="98" customFormat="1" x14ac:dyDescent="0.25"/>
    <row r="737" s="98" customFormat="1" x14ac:dyDescent="0.25"/>
    <row r="738" s="98" customFormat="1" x14ac:dyDescent="0.25"/>
    <row r="739" s="98" customFormat="1" x14ac:dyDescent="0.25"/>
    <row r="740" s="98" customFormat="1" x14ac:dyDescent="0.25"/>
    <row r="741" s="98" customFormat="1" x14ac:dyDescent="0.25"/>
    <row r="742" s="98" customFormat="1" x14ac:dyDescent="0.25"/>
    <row r="743" s="98" customFormat="1" x14ac:dyDescent="0.25"/>
    <row r="744" s="98" customFormat="1" x14ac:dyDescent="0.25"/>
    <row r="745" s="98" customFormat="1" x14ac:dyDescent="0.25"/>
    <row r="746" s="98" customFormat="1" x14ac:dyDescent="0.25"/>
    <row r="747" s="98" customFormat="1" x14ac:dyDescent="0.25"/>
    <row r="748" s="98" customFormat="1" x14ac:dyDescent="0.25"/>
    <row r="749" s="98" customFormat="1" x14ac:dyDescent="0.25"/>
    <row r="750" s="98" customFormat="1" x14ac:dyDescent="0.25"/>
    <row r="751" s="98" customFormat="1" x14ac:dyDescent="0.25"/>
    <row r="752" s="98" customFormat="1" x14ac:dyDescent="0.25"/>
  </sheetData>
  <sheetProtection sheet="1" formatCells="0" formatColumns="0" formatRows="0" insertColumns="0" insertRows="0" insertHyperlinks="0" deleteColumns="0" deleteRows="0" sort="0" autoFilter="0" pivotTables="0"/>
  <mergeCells count="85">
    <mergeCell ref="C99:Q99"/>
    <mergeCell ref="C4:L4"/>
    <mergeCell ref="C6:O6"/>
    <mergeCell ref="C7:C13"/>
    <mergeCell ref="G7:G13"/>
    <mergeCell ref="M7:O7"/>
    <mergeCell ref="M9:M13"/>
    <mergeCell ref="O9:O13"/>
    <mergeCell ref="E7:E13"/>
    <mergeCell ref="K78:M78"/>
    <mergeCell ref="I44:I46"/>
    <mergeCell ref="O44:O46"/>
    <mergeCell ref="O58:O60"/>
    <mergeCell ref="C58:C60"/>
    <mergeCell ref="G58:G60"/>
    <mergeCell ref="K64:M64"/>
    <mergeCell ref="C72:C74"/>
    <mergeCell ref="G72:G74"/>
    <mergeCell ref="E58:E60"/>
    <mergeCell ref="I58:I60"/>
    <mergeCell ref="E72:E74"/>
    <mergeCell ref="I72:I74"/>
    <mergeCell ref="O86:O88"/>
    <mergeCell ref="C24:O24"/>
    <mergeCell ref="I7:I13"/>
    <mergeCell ref="K36:M36"/>
    <mergeCell ref="C44:C46"/>
    <mergeCell ref="G44:G46"/>
    <mergeCell ref="E30:E32"/>
    <mergeCell ref="I30:I32"/>
    <mergeCell ref="O30:O32"/>
    <mergeCell ref="E44:E46"/>
    <mergeCell ref="C26:O26"/>
    <mergeCell ref="C30:C32"/>
    <mergeCell ref="G30:G32"/>
    <mergeCell ref="C25:O25"/>
    <mergeCell ref="O72:O74"/>
    <mergeCell ref="K50:M50"/>
    <mergeCell ref="K92:M92"/>
    <mergeCell ref="C86:C88"/>
    <mergeCell ref="E86:E88"/>
    <mergeCell ref="G86:G88"/>
    <mergeCell ref="I86:I88"/>
    <mergeCell ref="C111:C117"/>
    <mergeCell ref="E111:E117"/>
    <mergeCell ref="G111:G117"/>
    <mergeCell ref="I111:I117"/>
    <mergeCell ref="M111:O111"/>
    <mergeCell ref="M113:M117"/>
    <mergeCell ref="O113:O117"/>
    <mergeCell ref="C128:O128"/>
    <mergeCell ref="C129:O129"/>
    <mergeCell ref="C130:O130"/>
    <mergeCell ref="C134:C136"/>
    <mergeCell ref="E134:E136"/>
    <mergeCell ref="G134:G136"/>
    <mergeCell ref="I134:I136"/>
    <mergeCell ref="O134:O136"/>
    <mergeCell ref="O162:O164"/>
    <mergeCell ref="K140:M140"/>
    <mergeCell ref="C148:C150"/>
    <mergeCell ref="E148:E150"/>
    <mergeCell ref="G148:G150"/>
    <mergeCell ref="I148:I150"/>
    <mergeCell ref="K154:M154"/>
    <mergeCell ref="C162:C164"/>
    <mergeCell ref="E162:E164"/>
    <mergeCell ref="G162:G164"/>
    <mergeCell ref="I162:I164"/>
    <mergeCell ref="K196:M196"/>
    <mergeCell ref="C108:L108"/>
    <mergeCell ref="C110:O110"/>
    <mergeCell ref="O176:O178"/>
    <mergeCell ref="K182:M182"/>
    <mergeCell ref="C190:C192"/>
    <mergeCell ref="E190:E192"/>
    <mergeCell ref="G190:G192"/>
    <mergeCell ref="I190:I192"/>
    <mergeCell ref="O190:O192"/>
    <mergeCell ref="K168:M168"/>
    <mergeCell ref="C176:C178"/>
    <mergeCell ref="E176:E178"/>
    <mergeCell ref="G176:G178"/>
    <mergeCell ref="I176:I178"/>
    <mergeCell ref="O148:O150"/>
  </mergeCells>
  <printOptions horizontalCentered="1" verticalCentered="1"/>
  <pageMargins left="0" right="0" top="0" bottom="0" header="0.44" footer="0"/>
  <pageSetup paperSize="9" scale="56" orientation="portrait" r:id="rId1"/>
  <headerFooter>
    <oddHeader>&amp;L&amp;"Calibri"&amp;10&amp;K000000 [Limited Sharing]&amp;1#_x000D_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69AB-E5D7-4382-BAF4-7A65386EED0C}">
  <sheetPr>
    <pageSetUpPr fitToPage="1"/>
  </sheetPr>
  <dimension ref="A1:AS335"/>
  <sheetViews>
    <sheetView zoomScale="70" zoomScaleNormal="70" zoomScaleSheetLayoutView="85" workbookViewId="0">
      <selection activeCell="U44" sqref="U44"/>
    </sheetView>
  </sheetViews>
  <sheetFormatPr defaultRowHeight="15" x14ac:dyDescent="0.25"/>
  <cols>
    <col min="1" max="1" width="3.28515625" style="98" customWidth="1"/>
    <col min="2" max="2" width="3" style="99" customWidth="1"/>
    <col min="3" max="3" width="58.85546875" style="115" customWidth="1"/>
    <col min="4" max="4" width="1" style="115" customWidth="1"/>
    <col min="5" max="5" width="30.7109375" style="115" customWidth="1"/>
    <col min="6" max="6" width="0.5703125" style="99" customWidth="1"/>
    <col min="7" max="7" width="22.5703125" style="99" customWidth="1"/>
    <col min="8" max="8" width="0.7109375" style="99" customWidth="1"/>
    <col min="9" max="9" width="21.5703125" style="115" customWidth="1"/>
    <col min="10" max="10" width="0.7109375" style="99" customWidth="1"/>
    <col min="11" max="11" width="21.85546875" style="115" customWidth="1"/>
    <col min="12" max="12" width="0.7109375" style="99" customWidth="1"/>
    <col min="13" max="13" width="22.5703125" style="115" customWidth="1"/>
    <col min="14" max="14" width="0.7109375" style="99" customWidth="1"/>
    <col min="15" max="15" width="19.140625" style="115" customWidth="1"/>
    <col min="16" max="16" width="0.7109375" style="99" customWidth="1"/>
    <col min="17" max="17" width="21.5703125" style="115" customWidth="1"/>
    <col min="18" max="18" width="0.7109375" style="99" customWidth="1"/>
    <col min="19" max="19" width="31.42578125" style="115" customWidth="1"/>
    <col min="20" max="20" width="0.7109375" style="99" customWidth="1"/>
    <col min="21" max="21" width="28.7109375" style="115" customWidth="1"/>
    <col min="22" max="22" width="3.42578125" style="99" customWidth="1"/>
    <col min="23" max="45" width="9.140625" style="98" customWidth="1"/>
    <col min="46" max="16384" width="9.140625" style="115"/>
  </cols>
  <sheetData>
    <row r="1" spans="1:45" s="98" customFormat="1" x14ac:dyDescent="0.25"/>
    <row r="2" spans="1:45" s="98" customFormat="1" ht="12.75" customHeight="1" x14ac:dyDescent="0.25"/>
    <row r="3" spans="1:45" s="99" customFormat="1" ht="13.5" customHeight="1" x14ac:dyDescent="0.25">
      <c r="A3" s="98"/>
      <c r="C3" s="100"/>
      <c r="D3" s="100"/>
      <c r="E3" s="100"/>
      <c r="F3" s="100"/>
      <c r="G3" s="100"/>
      <c r="H3" s="100"/>
      <c r="I3" s="100"/>
      <c r="J3" s="100"/>
      <c r="K3" s="100"/>
      <c r="L3" s="100"/>
      <c r="M3" s="100"/>
      <c r="N3" s="100"/>
      <c r="O3" s="100"/>
      <c r="P3" s="100"/>
      <c r="Q3" s="100"/>
      <c r="R3" s="100"/>
      <c r="S3" s="100"/>
      <c r="T3" s="100"/>
      <c r="U3" s="100"/>
      <c r="W3" s="98"/>
      <c r="X3" s="98"/>
      <c r="Y3" s="98"/>
      <c r="Z3" s="98"/>
      <c r="AA3" s="98"/>
      <c r="AB3" s="98"/>
      <c r="AC3" s="98"/>
      <c r="AD3" s="98"/>
      <c r="AE3" s="98"/>
      <c r="AF3" s="98"/>
      <c r="AG3" s="98"/>
      <c r="AH3" s="98"/>
      <c r="AI3" s="98"/>
      <c r="AJ3" s="98"/>
      <c r="AK3" s="98"/>
      <c r="AL3" s="98"/>
      <c r="AM3" s="98"/>
      <c r="AN3" s="98"/>
      <c r="AO3" s="98"/>
      <c r="AP3" s="98"/>
      <c r="AQ3" s="98"/>
      <c r="AR3" s="98"/>
      <c r="AS3" s="98"/>
    </row>
    <row r="4" spans="1:45" s="106" customFormat="1" ht="29.25" customHeight="1" x14ac:dyDescent="0.35">
      <c r="A4" s="101"/>
      <c r="B4" s="102"/>
      <c r="C4" s="355" t="s">
        <v>1478</v>
      </c>
      <c r="D4" s="355"/>
      <c r="E4" s="355"/>
      <c r="F4" s="355"/>
      <c r="G4" s="355"/>
      <c r="H4" s="355"/>
      <c r="I4" s="355"/>
      <c r="J4" s="355"/>
      <c r="K4" s="355"/>
      <c r="L4" s="355"/>
      <c r="M4" s="355"/>
      <c r="N4" s="355"/>
      <c r="O4" s="355"/>
      <c r="P4" s="355"/>
      <c r="Q4" s="355"/>
      <c r="R4" s="355"/>
      <c r="S4" s="355"/>
      <c r="T4" s="355"/>
      <c r="U4" s="355"/>
      <c r="V4" s="104"/>
      <c r="W4" s="105"/>
      <c r="X4" s="105"/>
      <c r="Y4" s="101"/>
      <c r="Z4" s="101"/>
      <c r="AA4" s="101"/>
      <c r="AB4" s="101"/>
      <c r="AC4" s="101"/>
      <c r="AD4" s="101"/>
      <c r="AE4" s="101"/>
      <c r="AF4" s="101"/>
      <c r="AG4" s="101"/>
      <c r="AH4" s="101"/>
      <c r="AI4" s="101"/>
      <c r="AJ4" s="101"/>
      <c r="AK4" s="101"/>
      <c r="AL4" s="101"/>
      <c r="AM4" s="101"/>
      <c r="AN4" s="101"/>
      <c r="AO4" s="101"/>
      <c r="AP4" s="101"/>
      <c r="AQ4" s="101"/>
      <c r="AR4" s="101"/>
      <c r="AS4" s="101"/>
    </row>
    <row r="5" spans="1:45" s="99" customFormat="1" ht="27" customHeight="1" x14ac:dyDescent="0.25">
      <c r="A5" s="98"/>
      <c r="C5" s="351" t="s">
        <v>62</v>
      </c>
      <c r="D5" s="351"/>
      <c r="E5" s="351"/>
      <c r="F5" s="351"/>
      <c r="G5" s="351"/>
      <c r="H5" s="351"/>
      <c r="I5" s="351"/>
      <c r="J5" s="351"/>
      <c r="K5" s="351"/>
      <c r="L5" s="351"/>
      <c r="M5" s="351"/>
      <c r="N5" s="351"/>
      <c r="O5" s="351"/>
      <c r="P5" s="351"/>
      <c r="Q5" s="351"/>
      <c r="R5" s="351"/>
      <c r="S5" s="351"/>
      <c r="T5" s="351"/>
      <c r="U5" s="351"/>
      <c r="V5" s="187"/>
      <c r="W5" s="188"/>
      <c r="X5" s="188"/>
      <c r="Y5" s="98"/>
      <c r="Z5" s="98"/>
      <c r="AA5" s="98"/>
      <c r="AB5" s="98"/>
      <c r="AC5" s="98"/>
      <c r="AD5" s="98"/>
      <c r="AE5" s="98"/>
      <c r="AF5" s="98"/>
      <c r="AG5" s="98"/>
      <c r="AH5" s="98"/>
      <c r="AI5" s="98"/>
      <c r="AJ5" s="98"/>
      <c r="AK5" s="98"/>
      <c r="AL5" s="98"/>
      <c r="AM5" s="98"/>
      <c r="AN5" s="98"/>
      <c r="AO5" s="98"/>
      <c r="AP5" s="98"/>
      <c r="AQ5" s="98"/>
      <c r="AR5" s="98"/>
      <c r="AS5" s="98"/>
    </row>
    <row r="6" spans="1:45" s="99" customFormat="1" ht="27" customHeight="1" x14ac:dyDescent="0.25">
      <c r="A6" s="98"/>
      <c r="C6" s="388" t="s">
        <v>1509</v>
      </c>
      <c r="D6" s="388"/>
      <c r="E6" s="388"/>
      <c r="F6" s="388"/>
      <c r="G6" s="388"/>
      <c r="H6" s="388"/>
      <c r="I6" s="388"/>
      <c r="J6" s="388"/>
      <c r="K6" s="388"/>
      <c r="L6" s="388"/>
      <c r="M6" s="388"/>
      <c r="N6" s="388"/>
      <c r="O6" s="388"/>
      <c r="P6" s="388"/>
      <c r="Q6" s="388"/>
      <c r="R6" s="388"/>
      <c r="S6" s="388"/>
      <c r="T6" s="388"/>
      <c r="U6" s="388"/>
      <c r="V6" s="187"/>
      <c r="W6" s="188"/>
      <c r="X6" s="188"/>
      <c r="Y6" s="98"/>
      <c r="Z6" s="98"/>
      <c r="AA6" s="98"/>
      <c r="AB6" s="98"/>
      <c r="AC6" s="98"/>
      <c r="AD6" s="98"/>
      <c r="AE6" s="98"/>
      <c r="AF6" s="98"/>
      <c r="AG6" s="98"/>
      <c r="AH6" s="98"/>
      <c r="AI6" s="98"/>
      <c r="AJ6" s="98"/>
      <c r="AK6" s="98"/>
      <c r="AL6" s="98"/>
      <c r="AM6" s="98"/>
      <c r="AN6" s="98"/>
      <c r="AO6" s="98"/>
      <c r="AP6" s="98"/>
      <c r="AQ6" s="98"/>
      <c r="AR6" s="98"/>
      <c r="AS6" s="98"/>
    </row>
    <row r="7" spans="1:45" s="99" customFormat="1" ht="27" customHeight="1" x14ac:dyDescent="0.25">
      <c r="A7" s="98"/>
      <c r="C7" s="111" t="s">
        <v>1524</v>
      </c>
      <c r="D7" s="111"/>
      <c r="E7" s="167"/>
      <c r="F7" s="111"/>
      <c r="G7" s="351" t="s">
        <v>436</v>
      </c>
      <c r="H7" s="351"/>
      <c r="I7" s="351"/>
      <c r="J7" s="111"/>
      <c r="K7" s="111"/>
      <c r="L7" s="111"/>
      <c r="M7" s="111"/>
      <c r="N7" s="111"/>
      <c r="O7" s="111"/>
      <c r="P7" s="111"/>
      <c r="Q7" s="111"/>
      <c r="R7" s="111"/>
      <c r="S7" s="111"/>
      <c r="T7" s="111"/>
      <c r="U7" s="111"/>
      <c r="V7" s="187"/>
      <c r="W7" s="188"/>
      <c r="X7" s="188"/>
      <c r="Y7" s="98"/>
      <c r="Z7" s="98"/>
      <c r="AA7" s="98"/>
      <c r="AB7" s="98"/>
      <c r="AC7" s="98"/>
      <c r="AD7" s="98"/>
      <c r="AE7" s="98"/>
      <c r="AF7" s="98"/>
      <c r="AG7" s="98"/>
      <c r="AH7" s="98"/>
      <c r="AI7" s="98"/>
      <c r="AJ7" s="98"/>
      <c r="AK7" s="98"/>
      <c r="AL7" s="98"/>
      <c r="AM7" s="98"/>
      <c r="AN7" s="98"/>
      <c r="AO7" s="98"/>
      <c r="AP7" s="98"/>
      <c r="AQ7" s="98"/>
      <c r="AR7" s="98"/>
      <c r="AS7" s="98"/>
    </row>
    <row r="8" spans="1:45" s="99" customFormat="1" ht="6.75" customHeight="1" x14ac:dyDescent="0.25">
      <c r="A8" s="98"/>
      <c r="C8" s="111"/>
      <c r="D8" s="111"/>
      <c r="E8" s="111"/>
      <c r="F8" s="111"/>
      <c r="G8" s="111"/>
      <c r="H8" s="111"/>
      <c r="I8" s="111"/>
      <c r="J8" s="111"/>
      <c r="K8" s="111"/>
      <c r="L8" s="111"/>
      <c r="M8" s="111"/>
      <c r="N8" s="111"/>
      <c r="O8" s="111"/>
      <c r="P8" s="111"/>
      <c r="Q8" s="111"/>
      <c r="R8" s="111"/>
      <c r="S8" s="111"/>
      <c r="T8" s="111"/>
      <c r="U8" s="111"/>
      <c r="V8" s="187"/>
      <c r="W8" s="188"/>
      <c r="X8" s="188"/>
      <c r="Y8" s="98"/>
      <c r="Z8" s="98"/>
      <c r="AA8" s="98"/>
      <c r="AB8" s="98"/>
      <c r="AC8" s="98"/>
      <c r="AD8" s="98"/>
      <c r="AE8" s="98"/>
      <c r="AF8" s="98"/>
      <c r="AG8" s="98"/>
      <c r="AH8" s="98"/>
      <c r="AI8" s="98"/>
      <c r="AJ8" s="98"/>
      <c r="AK8" s="98"/>
      <c r="AL8" s="98"/>
      <c r="AM8" s="98"/>
      <c r="AN8" s="98"/>
      <c r="AO8" s="98"/>
      <c r="AP8" s="98"/>
      <c r="AQ8" s="98"/>
      <c r="AR8" s="98"/>
      <c r="AS8" s="98"/>
    </row>
    <row r="9" spans="1:45" ht="25.5" customHeight="1" x14ac:dyDescent="0.25">
      <c r="C9" s="113"/>
      <c r="D9" s="113"/>
      <c r="E9" s="382" t="s">
        <v>438</v>
      </c>
      <c r="F9" s="113"/>
      <c r="G9" s="352" t="s">
        <v>426</v>
      </c>
      <c r="H9" s="352"/>
      <c r="I9" s="352"/>
      <c r="J9" s="352"/>
      <c r="K9" s="352"/>
      <c r="L9" s="352"/>
      <c r="M9" s="352"/>
      <c r="N9" s="352"/>
      <c r="O9" s="352"/>
      <c r="P9" s="352"/>
      <c r="Q9" s="352"/>
      <c r="R9" s="116"/>
      <c r="S9" s="382" t="s">
        <v>433</v>
      </c>
      <c r="T9" s="113"/>
      <c r="U9" s="352" t="s">
        <v>434</v>
      </c>
    </row>
    <row r="10" spans="1:45" s="99" customFormat="1" ht="4.5" customHeight="1" x14ac:dyDescent="0.25">
      <c r="A10" s="98"/>
      <c r="C10" s="113"/>
      <c r="D10" s="113"/>
      <c r="E10" s="382"/>
      <c r="F10" s="113"/>
      <c r="G10" s="113"/>
      <c r="H10" s="113"/>
      <c r="I10" s="113"/>
      <c r="J10" s="113"/>
      <c r="K10" s="113"/>
      <c r="L10" s="113"/>
      <c r="M10" s="116"/>
      <c r="N10" s="116"/>
      <c r="O10" s="116"/>
      <c r="P10" s="116"/>
      <c r="Q10" s="116"/>
      <c r="R10" s="116"/>
      <c r="S10" s="382"/>
      <c r="T10" s="113"/>
      <c r="U10" s="352"/>
      <c r="W10" s="98"/>
      <c r="X10" s="98"/>
      <c r="Y10" s="98"/>
      <c r="Z10" s="98"/>
      <c r="AA10" s="98"/>
      <c r="AB10" s="98"/>
      <c r="AC10" s="98"/>
      <c r="AD10" s="98"/>
      <c r="AE10" s="98"/>
      <c r="AF10" s="98"/>
      <c r="AG10" s="98"/>
      <c r="AH10" s="98"/>
      <c r="AI10" s="98"/>
      <c r="AJ10" s="98"/>
      <c r="AK10" s="98"/>
      <c r="AL10" s="98"/>
      <c r="AM10" s="98"/>
      <c r="AN10" s="98"/>
      <c r="AO10" s="98"/>
      <c r="AP10" s="98"/>
      <c r="AQ10" s="98"/>
      <c r="AR10" s="98"/>
      <c r="AS10" s="98"/>
    </row>
    <row r="11" spans="1:45" ht="48.75" customHeight="1" x14ac:dyDescent="0.25">
      <c r="C11" s="113"/>
      <c r="D11" s="113"/>
      <c r="E11" s="382"/>
      <c r="F11" s="113"/>
      <c r="G11" s="189" t="s">
        <v>427</v>
      </c>
      <c r="H11" s="113"/>
      <c r="I11" s="189" t="s">
        <v>428</v>
      </c>
      <c r="J11" s="113"/>
      <c r="K11" s="189" t="s">
        <v>429</v>
      </c>
      <c r="L11" s="113"/>
      <c r="M11" s="189" t="s">
        <v>1548</v>
      </c>
      <c r="N11" s="113"/>
      <c r="O11" s="189" t="s">
        <v>431</v>
      </c>
      <c r="P11" s="113"/>
      <c r="Q11" s="189" t="s">
        <v>432</v>
      </c>
      <c r="R11" s="116"/>
      <c r="S11" s="382"/>
      <c r="T11" s="113"/>
      <c r="U11" s="352"/>
    </row>
    <row r="12" spans="1:45" s="117" customFormat="1" ht="3" customHeight="1" x14ac:dyDescent="0.25">
      <c r="A12" s="98"/>
      <c r="B12" s="99"/>
      <c r="C12" s="113"/>
      <c r="D12" s="113"/>
      <c r="E12" s="113"/>
      <c r="F12" s="113"/>
      <c r="G12" s="113"/>
      <c r="H12" s="113"/>
      <c r="I12" s="113"/>
      <c r="J12" s="113"/>
      <c r="K12" s="113"/>
      <c r="L12" s="113"/>
      <c r="M12" s="113"/>
      <c r="N12" s="113"/>
      <c r="O12" s="113"/>
      <c r="P12" s="113"/>
      <c r="Q12" s="113"/>
      <c r="R12" s="116"/>
      <c r="S12" s="113"/>
      <c r="T12" s="113"/>
      <c r="U12" s="113"/>
      <c r="V12" s="99"/>
      <c r="W12" s="98"/>
      <c r="X12" s="98"/>
      <c r="Y12" s="98"/>
      <c r="Z12" s="98"/>
      <c r="AA12" s="98"/>
      <c r="AB12" s="98"/>
      <c r="AC12" s="98"/>
      <c r="AD12" s="98"/>
      <c r="AE12" s="98"/>
      <c r="AF12" s="98"/>
      <c r="AG12" s="98"/>
      <c r="AH12" s="98"/>
      <c r="AI12" s="98"/>
      <c r="AJ12" s="98"/>
      <c r="AK12" s="98"/>
      <c r="AL12" s="98"/>
      <c r="AM12" s="98"/>
      <c r="AN12" s="98"/>
      <c r="AO12" s="98"/>
      <c r="AP12" s="98"/>
      <c r="AQ12" s="98"/>
      <c r="AR12" s="98"/>
      <c r="AS12" s="98"/>
    </row>
    <row r="13" spans="1:45" s="130" customFormat="1" ht="25.5" customHeight="1" x14ac:dyDescent="0.25">
      <c r="A13" s="125"/>
      <c r="B13" s="127"/>
      <c r="C13" s="190" t="s">
        <v>443</v>
      </c>
      <c r="D13" s="190"/>
      <c r="E13" s="191"/>
      <c r="F13" s="113"/>
      <c r="G13" s="192"/>
      <c r="H13" s="158"/>
      <c r="I13" s="192"/>
      <c r="J13" s="158"/>
      <c r="K13" s="192"/>
      <c r="L13" s="158"/>
      <c r="M13" s="192"/>
      <c r="N13" s="158"/>
      <c r="O13" s="192"/>
      <c r="P13" s="158"/>
      <c r="Q13" s="192"/>
      <c r="R13" s="158"/>
      <c r="S13" s="193"/>
      <c r="T13" s="158"/>
      <c r="U13" s="192"/>
      <c r="V13" s="127"/>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row>
    <row r="14" spans="1:45" ht="3.75" customHeight="1" x14ac:dyDescent="0.25">
      <c r="C14" s="158"/>
      <c r="D14" s="158"/>
      <c r="E14" s="113"/>
      <c r="F14" s="113"/>
      <c r="G14" s="158"/>
      <c r="H14" s="158"/>
      <c r="I14" s="158"/>
      <c r="J14" s="158"/>
      <c r="K14" s="158"/>
      <c r="L14" s="158"/>
      <c r="M14" s="158"/>
      <c r="N14" s="158"/>
      <c r="O14" s="158"/>
      <c r="P14" s="158"/>
      <c r="Q14" s="158"/>
      <c r="R14" s="158"/>
      <c r="S14" s="158"/>
      <c r="T14" s="158"/>
      <c r="U14" s="158"/>
    </row>
    <row r="15" spans="1:45" ht="27.75" customHeight="1" x14ac:dyDescent="0.25">
      <c r="C15" s="194" t="s">
        <v>439</v>
      </c>
      <c r="D15" s="194"/>
      <c r="E15" s="113"/>
      <c r="F15" s="113"/>
      <c r="G15" s="192"/>
      <c r="H15" s="158"/>
      <c r="I15" s="192"/>
      <c r="J15" s="158"/>
      <c r="K15" s="192"/>
      <c r="L15" s="158"/>
      <c r="M15" s="192"/>
      <c r="N15" s="158"/>
      <c r="O15" s="192"/>
      <c r="P15" s="158"/>
      <c r="Q15" s="192"/>
      <c r="R15" s="158"/>
      <c r="S15" s="193"/>
      <c r="T15" s="158"/>
      <c r="U15" s="192"/>
    </row>
    <row r="16" spans="1:45" s="99" customFormat="1" ht="1.5" customHeight="1" x14ac:dyDescent="0.25">
      <c r="A16" s="98"/>
      <c r="C16" s="195"/>
      <c r="D16" s="195"/>
      <c r="E16" s="107"/>
      <c r="F16" s="107"/>
      <c r="G16" s="195"/>
      <c r="H16" s="195"/>
      <c r="I16" s="195"/>
      <c r="J16" s="195"/>
      <c r="K16" s="195"/>
      <c r="L16" s="195"/>
      <c r="M16" s="196"/>
      <c r="N16" s="195"/>
      <c r="O16" s="195"/>
      <c r="P16" s="195"/>
      <c r="Q16" s="158"/>
      <c r="R16" s="195"/>
      <c r="S16" s="195"/>
      <c r="T16" s="195"/>
      <c r="U16" s="158"/>
      <c r="W16" s="98"/>
      <c r="X16" s="98"/>
      <c r="Y16" s="98"/>
      <c r="Z16" s="98"/>
      <c r="AA16" s="98"/>
      <c r="AB16" s="98"/>
      <c r="AC16" s="98"/>
      <c r="AD16" s="98"/>
      <c r="AE16" s="98"/>
      <c r="AF16" s="98"/>
      <c r="AG16" s="98"/>
      <c r="AH16" s="98"/>
      <c r="AI16" s="98"/>
      <c r="AJ16" s="98"/>
      <c r="AK16" s="98"/>
      <c r="AL16" s="98"/>
      <c r="AM16" s="98"/>
      <c r="AN16" s="98"/>
      <c r="AO16" s="98"/>
      <c r="AP16" s="98"/>
      <c r="AQ16" s="98"/>
      <c r="AR16" s="98"/>
      <c r="AS16" s="98"/>
    </row>
    <row r="17" spans="1:45" s="99" customFormat="1" ht="23.25" customHeight="1" x14ac:dyDescent="0.25">
      <c r="A17" s="98"/>
      <c r="C17" s="194" t="s">
        <v>1508</v>
      </c>
      <c r="D17" s="195"/>
      <c r="E17" s="107"/>
      <c r="F17" s="107"/>
      <c r="G17" s="192"/>
      <c r="H17" s="158"/>
      <c r="I17" s="192"/>
      <c r="J17" s="158"/>
      <c r="K17" s="192"/>
      <c r="L17" s="158"/>
      <c r="M17" s="192"/>
      <c r="N17" s="158"/>
      <c r="O17" s="192"/>
      <c r="P17" s="158"/>
      <c r="Q17" s="192"/>
      <c r="R17" s="158"/>
      <c r="S17" s="193"/>
      <c r="T17" s="158"/>
      <c r="U17" s="192"/>
      <c r="W17" s="98"/>
      <c r="X17" s="98"/>
      <c r="Y17" s="98"/>
      <c r="Z17" s="98"/>
      <c r="AA17" s="98"/>
      <c r="AB17" s="98"/>
      <c r="AC17" s="98"/>
      <c r="AD17" s="98"/>
      <c r="AE17" s="98"/>
      <c r="AF17" s="98"/>
      <c r="AG17" s="98"/>
      <c r="AH17" s="98"/>
      <c r="AI17" s="98"/>
      <c r="AJ17" s="98"/>
      <c r="AK17" s="98"/>
      <c r="AL17" s="98"/>
      <c r="AM17" s="98"/>
      <c r="AN17" s="98"/>
      <c r="AO17" s="98"/>
      <c r="AP17" s="98"/>
      <c r="AQ17" s="98"/>
      <c r="AR17" s="98"/>
      <c r="AS17" s="98"/>
    </row>
    <row r="18" spans="1:45" s="99" customFormat="1" ht="3.75" customHeight="1" x14ac:dyDescent="0.25">
      <c r="A18" s="98"/>
      <c r="C18" s="194"/>
      <c r="D18" s="195"/>
      <c r="E18" s="107"/>
      <c r="F18" s="107"/>
      <c r="G18" s="158"/>
      <c r="H18" s="158"/>
      <c r="I18" s="158"/>
      <c r="J18" s="158"/>
      <c r="K18" s="158"/>
      <c r="L18" s="158"/>
      <c r="M18" s="158"/>
      <c r="N18" s="158"/>
      <c r="O18" s="158"/>
      <c r="P18" s="158"/>
      <c r="Q18" s="158"/>
      <c r="R18" s="158"/>
      <c r="S18" s="158"/>
      <c r="T18" s="158"/>
      <c r="U18" s="158"/>
      <c r="W18" s="98"/>
      <c r="X18" s="98"/>
      <c r="Y18" s="98"/>
      <c r="Z18" s="98"/>
      <c r="AA18" s="98"/>
      <c r="AB18" s="98"/>
      <c r="AC18" s="98"/>
      <c r="AD18" s="98"/>
      <c r="AE18" s="98"/>
      <c r="AF18" s="98"/>
      <c r="AG18" s="98"/>
      <c r="AH18" s="98"/>
      <c r="AI18" s="98"/>
      <c r="AJ18" s="98"/>
      <c r="AK18" s="98"/>
      <c r="AL18" s="98"/>
      <c r="AM18" s="98"/>
      <c r="AN18" s="98"/>
      <c r="AO18" s="98"/>
      <c r="AP18" s="98"/>
      <c r="AQ18" s="98"/>
      <c r="AR18" s="98"/>
      <c r="AS18" s="98"/>
    </row>
    <row r="19" spans="1:45" ht="28.5" customHeight="1" x14ac:dyDescent="0.25">
      <c r="C19" s="194" t="s">
        <v>440</v>
      </c>
      <c r="D19" s="194"/>
      <c r="E19" s="99"/>
      <c r="G19" s="197"/>
      <c r="H19" s="157"/>
      <c r="I19" s="166"/>
      <c r="J19" s="157"/>
      <c r="K19" s="198"/>
      <c r="L19" s="157"/>
      <c r="M19" s="197"/>
      <c r="N19" s="157"/>
      <c r="O19" s="197"/>
      <c r="P19" s="157"/>
      <c r="Q19" s="192"/>
      <c r="R19" s="157"/>
      <c r="S19" s="197"/>
      <c r="T19" s="157"/>
      <c r="U19" s="192"/>
    </row>
    <row r="20" spans="1:45" s="99" customFormat="1" ht="3" customHeight="1" x14ac:dyDescent="0.25">
      <c r="A20" s="98"/>
      <c r="C20" s="157"/>
      <c r="D20" s="157"/>
      <c r="G20" s="157"/>
      <c r="H20" s="157"/>
      <c r="I20" s="157"/>
      <c r="J20" s="157"/>
      <c r="K20" s="157"/>
      <c r="L20" s="157"/>
      <c r="M20" s="157"/>
      <c r="N20" s="157"/>
      <c r="O20" s="157"/>
      <c r="P20" s="157"/>
      <c r="Q20" s="199"/>
      <c r="R20" s="157"/>
      <c r="S20" s="157"/>
      <c r="T20" s="157"/>
      <c r="U20" s="199"/>
      <c r="W20" s="98"/>
      <c r="X20" s="98"/>
      <c r="Y20" s="98"/>
      <c r="Z20" s="98"/>
      <c r="AA20" s="98"/>
      <c r="AB20" s="98"/>
      <c r="AC20" s="98"/>
      <c r="AD20" s="98"/>
      <c r="AE20" s="98"/>
      <c r="AF20" s="98"/>
      <c r="AG20" s="98"/>
      <c r="AH20" s="98"/>
      <c r="AI20" s="98"/>
      <c r="AJ20" s="98"/>
      <c r="AK20" s="98"/>
      <c r="AL20" s="98"/>
      <c r="AM20" s="98"/>
      <c r="AN20" s="98"/>
      <c r="AO20" s="98"/>
      <c r="AP20" s="98"/>
      <c r="AQ20" s="98"/>
      <c r="AR20" s="98"/>
      <c r="AS20" s="98"/>
    </row>
    <row r="21" spans="1:45" ht="28.5" customHeight="1" x14ac:dyDescent="0.25">
      <c r="C21" s="159" t="s">
        <v>441</v>
      </c>
      <c r="D21" s="159"/>
      <c r="E21" s="99"/>
      <c r="G21" s="200"/>
      <c r="H21" s="199"/>
      <c r="I21" s="200"/>
      <c r="J21" s="199"/>
      <c r="K21" s="200"/>
      <c r="L21" s="199"/>
      <c r="M21" s="200"/>
      <c r="N21" s="199"/>
      <c r="O21" s="200"/>
      <c r="P21" s="199"/>
      <c r="Q21" s="200"/>
      <c r="R21" s="199"/>
      <c r="S21" s="200"/>
      <c r="T21" s="199"/>
      <c r="U21" s="200"/>
    </row>
    <row r="22" spans="1:45" s="99" customFormat="1" ht="3" customHeight="1" x14ac:dyDescent="0.25">
      <c r="A22" s="98"/>
      <c r="C22" s="157"/>
      <c r="D22" s="157"/>
      <c r="G22" s="157"/>
      <c r="H22" s="157"/>
      <c r="I22" s="157"/>
      <c r="J22" s="157"/>
      <c r="K22" s="157"/>
      <c r="L22" s="157"/>
      <c r="M22" s="157"/>
      <c r="N22" s="157"/>
      <c r="O22" s="157"/>
      <c r="P22" s="157"/>
      <c r="Q22" s="199"/>
      <c r="R22" s="157"/>
      <c r="S22" s="157"/>
      <c r="T22" s="157"/>
      <c r="U22" s="199"/>
      <c r="W22" s="98"/>
      <c r="X22" s="98"/>
      <c r="Y22" s="98"/>
      <c r="Z22" s="98"/>
      <c r="AA22" s="98"/>
      <c r="AB22" s="98"/>
      <c r="AC22" s="98"/>
      <c r="AD22" s="98"/>
      <c r="AE22" s="98"/>
      <c r="AF22" s="98"/>
      <c r="AG22" s="98"/>
      <c r="AH22" s="98"/>
      <c r="AI22" s="98"/>
      <c r="AJ22" s="98"/>
      <c r="AK22" s="98"/>
      <c r="AL22" s="98"/>
      <c r="AM22" s="98"/>
      <c r="AN22" s="98"/>
      <c r="AO22" s="98"/>
      <c r="AP22" s="98"/>
      <c r="AQ22" s="98"/>
      <c r="AR22" s="98"/>
      <c r="AS22" s="98"/>
    </row>
    <row r="23" spans="1:45" ht="28.5" customHeight="1" x14ac:dyDescent="0.25">
      <c r="C23" s="175" t="s">
        <v>442</v>
      </c>
      <c r="D23" s="175"/>
      <c r="E23" s="99"/>
      <c r="G23" s="197"/>
      <c r="H23" s="157"/>
      <c r="I23" s="197"/>
      <c r="J23" s="157"/>
      <c r="K23" s="197"/>
      <c r="L23" s="157"/>
      <c r="M23" s="197"/>
      <c r="N23" s="157"/>
      <c r="O23" s="197"/>
      <c r="P23" s="157"/>
      <c r="Q23" s="192"/>
      <c r="R23" s="157"/>
      <c r="S23" s="197"/>
      <c r="T23" s="157"/>
      <c r="U23" s="201"/>
    </row>
    <row r="24" spans="1:45" s="99" customFormat="1" ht="3" customHeight="1" x14ac:dyDescent="0.25">
      <c r="A24" s="98"/>
      <c r="C24" s="157"/>
      <c r="D24" s="157"/>
      <c r="G24" s="157"/>
      <c r="H24" s="157"/>
      <c r="I24" s="157"/>
      <c r="J24" s="157"/>
      <c r="K24" s="157"/>
      <c r="L24" s="157"/>
      <c r="M24" s="157"/>
      <c r="N24" s="157"/>
      <c r="O24" s="157"/>
      <c r="P24" s="157"/>
      <c r="Q24" s="199"/>
      <c r="R24" s="157"/>
      <c r="S24" s="157"/>
      <c r="T24" s="157"/>
      <c r="U24" s="199"/>
      <c r="W24" s="98"/>
      <c r="X24" s="98"/>
      <c r="Y24" s="98"/>
      <c r="Z24" s="98"/>
      <c r="AA24" s="98"/>
      <c r="AB24" s="98"/>
      <c r="AC24" s="98"/>
      <c r="AD24" s="98"/>
      <c r="AE24" s="98"/>
      <c r="AF24" s="98"/>
      <c r="AG24" s="98"/>
      <c r="AH24" s="98"/>
      <c r="AI24" s="98"/>
      <c r="AJ24" s="98"/>
      <c r="AK24" s="98"/>
      <c r="AL24" s="98"/>
      <c r="AM24" s="98"/>
      <c r="AN24" s="98"/>
      <c r="AO24" s="98"/>
      <c r="AP24" s="98"/>
      <c r="AQ24" s="98"/>
      <c r="AR24" s="98"/>
      <c r="AS24" s="98"/>
    </row>
    <row r="25" spans="1:45" s="112" customFormat="1" ht="27.75" customHeight="1" x14ac:dyDescent="0.25">
      <c r="A25" s="109"/>
      <c r="C25" s="175" t="s">
        <v>1506</v>
      </c>
      <c r="D25" s="175"/>
      <c r="G25" s="202"/>
      <c r="H25" s="175"/>
      <c r="I25" s="202"/>
      <c r="J25" s="175"/>
      <c r="K25" s="202"/>
      <c r="L25" s="175"/>
      <c r="M25" s="202"/>
      <c r="N25" s="175"/>
      <c r="O25" s="202"/>
      <c r="P25" s="175"/>
      <c r="Q25" s="192"/>
      <c r="R25" s="175"/>
      <c r="S25" s="202"/>
      <c r="T25" s="175"/>
      <c r="U25" s="203"/>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row>
    <row r="26" spans="1:45" s="112" customFormat="1" ht="27.75" customHeight="1" x14ac:dyDescent="0.25">
      <c r="A26" s="109"/>
      <c r="C26" s="175" t="s">
        <v>1507</v>
      </c>
      <c r="D26" s="175"/>
      <c r="G26" s="202"/>
      <c r="H26" s="175"/>
      <c r="I26" s="202"/>
      <c r="J26" s="175"/>
      <c r="K26" s="202"/>
      <c r="L26" s="175"/>
      <c r="M26" s="202"/>
      <c r="N26" s="175"/>
      <c r="O26" s="202"/>
      <c r="P26" s="175"/>
      <c r="Q26" s="192"/>
      <c r="R26" s="175"/>
      <c r="S26" s="202"/>
      <c r="T26" s="175"/>
      <c r="U26" s="203"/>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row>
    <row r="27" spans="1:45" ht="28.5" customHeight="1" x14ac:dyDescent="0.25">
      <c r="C27" s="190" t="s">
        <v>1603</v>
      </c>
      <c r="D27" s="190"/>
      <c r="E27" s="98"/>
      <c r="G27" s="200"/>
      <c r="H27" s="157"/>
      <c r="I27" s="200"/>
      <c r="J27" s="157"/>
      <c r="K27" s="200"/>
      <c r="L27" s="157"/>
      <c r="M27" s="200"/>
      <c r="N27" s="157"/>
      <c r="O27" s="200"/>
      <c r="P27" s="157"/>
      <c r="Q27" s="192"/>
      <c r="R27" s="157"/>
      <c r="S27" s="200"/>
      <c r="T27" s="157"/>
      <c r="U27" s="192"/>
    </row>
    <row r="28" spans="1:45" s="99" customFormat="1" ht="5.25" customHeight="1" x14ac:dyDescent="0.25">
      <c r="A28" s="98"/>
      <c r="G28" s="157"/>
      <c r="H28" s="157"/>
      <c r="I28" s="157"/>
      <c r="J28" s="157"/>
      <c r="K28" s="157"/>
      <c r="L28" s="157"/>
      <c r="M28" s="157"/>
      <c r="N28" s="157"/>
      <c r="O28" s="157"/>
      <c r="P28" s="157"/>
      <c r="Q28" s="199"/>
      <c r="R28" s="157"/>
      <c r="S28" s="157"/>
      <c r="T28" s="157"/>
      <c r="U28" s="199"/>
      <c r="W28" s="98"/>
      <c r="X28" s="98"/>
      <c r="Y28" s="98"/>
      <c r="Z28" s="98"/>
      <c r="AA28" s="98"/>
      <c r="AB28" s="98"/>
      <c r="AC28" s="98"/>
      <c r="AD28" s="98"/>
      <c r="AE28" s="98"/>
      <c r="AF28" s="98"/>
      <c r="AG28" s="98"/>
      <c r="AH28" s="98"/>
      <c r="AI28" s="98"/>
      <c r="AJ28" s="98"/>
      <c r="AK28" s="98"/>
      <c r="AL28" s="98"/>
      <c r="AM28" s="98"/>
      <c r="AN28" s="98"/>
      <c r="AO28" s="98"/>
      <c r="AP28" s="98"/>
      <c r="AQ28" s="98"/>
      <c r="AR28" s="98"/>
      <c r="AS28" s="98"/>
    </row>
    <row r="29" spans="1:45" ht="25.5" customHeight="1" x14ac:dyDescent="0.25">
      <c r="C29" s="355" t="s">
        <v>1486</v>
      </c>
      <c r="D29" s="355"/>
      <c r="E29" s="355"/>
      <c r="F29" s="355"/>
      <c r="G29" s="355"/>
      <c r="H29" s="355"/>
      <c r="I29" s="355"/>
      <c r="J29" s="355"/>
      <c r="K29" s="355"/>
      <c r="L29" s="355"/>
      <c r="M29" s="355"/>
      <c r="N29" s="355"/>
      <c r="O29" s="355"/>
      <c r="P29" s="355"/>
      <c r="Q29" s="355"/>
      <c r="R29" s="355"/>
      <c r="S29" s="355"/>
      <c r="T29" s="355"/>
      <c r="U29" s="355"/>
      <c r="V29" s="187"/>
      <c r="W29" s="188"/>
      <c r="X29" s="188"/>
    </row>
    <row r="30" spans="1:45" s="99" customFormat="1" ht="39.75" customHeight="1" x14ac:dyDescent="0.25">
      <c r="A30" s="98"/>
      <c r="C30" s="386" t="s">
        <v>445</v>
      </c>
      <c r="D30" s="386"/>
      <c r="E30" s="386"/>
      <c r="F30" s="386"/>
      <c r="G30" s="386"/>
      <c r="H30" s="386"/>
      <c r="I30" s="386"/>
      <c r="J30" s="386"/>
      <c r="K30" s="386"/>
      <c r="L30" s="386"/>
      <c r="M30" s="386"/>
      <c r="N30" s="386"/>
      <c r="O30" s="386"/>
      <c r="P30" s="386"/>
      <c r="Q30" s="386"/>
      <c r="R30" s="386"/>
      <c r="S30" s="386"/>
      <c r="T30" s="386"/>
      <c r="U30" s="386"/>
      <c r="V30" s="187"/>
      <c r="W30" s="188"/>
      <c r="X30" s="188"/>
      <c r="Y30" s="98"/>
      <c r="Z30" s="98"/>
      <c r="AA30" s="98"/>
      <c r="AB30" s="98"/>
      <c r="AC30" s="98"/>
      <c r="AD30" s="98"/>
      <c r="AE30" s="98"/>
      <c r="AF30" s="98"/>
      <c r="AG30" s="98"/>
      <c r="AH30" s="98"/>
      <c r="AI30" s="98"/>
      <c r="AJ30" s="98"/>
      <c r="AK30" s="98"/>
      <c r="AL30" s="98"/>
      <c r="AM30" s="98"/>
      <c r="AN30" s="98"/>
      <c r="AO30" s="98"/>
      <c r="AP30" s="98"/>
      <c r="AQ30" s="98"/>
      <c r="AR30" s="98"/>
      <c r="AS30" s="98"/>
    </row>
    <row r="31" spans="1:45" ht="16.5" customHeight="1" x14ac:dyDescent="0.25">
      <c r="C31" s="112"/>
      <c r="D31" s="112"/>
      <c r="E31" s="382" t="s">
        <v>1550</v>
      </c>
      <c r="F31" s="204"/>
      <c r="G31" s="382" t="s">
        <v>1551</v>
      </c>
      <c r="H31" s="382"/>
      <c r="I31" s="382"/>
      <c r="J31" s="113"/>
      <c r="K31" s="382" t="s">
        <v>1550</v>
      </c>
      <c r="L31" s="382"/>
      <c r="M31" s="382"/>
      <c r="N31" s="113"/>
      <c r="O31" s="382" t="s">
        <v>1604</v>
      </c>
      <c r="P31" s="382"/>
      <c r="Q31" s="382"/>
      <c r="R31" s="113"/>
      <c r="S31" s="382" t="s">
        <v>1605</v>
      </c>
      <c r="T31" s="113"/>
      <c r="U31" s="382" t="s">
        <v>1606</v>
      </c>
    </row>
    <row r="32" spans="1:45" ht="23.25" customHeight="1" x14ac:dyDescent="0.25">
      <c r="C32" s="112"/>
      <c r="D32" s="112"/>
      <c r="E32" s="382"/>
      <c r="F32" s="204"/>
      <c r="G32" s="382"/>
      <c r="H32" s="382"/>
      <c r="I32" s="382"/>
      <c r="J32" s="113"/>
      <c r="K32" s="382"/>
      <c r="L32" s="382"/>
      <c r="M32" s="382"/>
      <c r="N32" s="113"/>
      <c r="O32" s="382"/>
      <c r="P32" s="382"/>
      <c r="Q32" s="382"/>
      <c r="R32" s="113"/>
      <c r="S32" s="382"/>
      <c r="T32" s="113"/>
      <c r="U32" s="382"/>
    </row>
    <row r="33" spans="1:45" ht="67.5" customHeight="1" x14ac:dyDescent="0.25">
      <c r="C33" s="112"/>
      <c r="D33" s="112"/>
      <c r="E33" s="382"/>
      <c r="F33" s="204"/>
      <c r="G33" s="382"/>
      <c r="H33" s="382"/>
      <c r="I33" s="382"/>
      <c r="J33" s="113"/>
      <c r="K33" s="382"/>
      <c r="L33" s="382"/>
      <c r="M33" s="382"/>
      <c r="N33" s="113"/>
      <c r="O33" s="382"/>
      <c r="P33" s="382"/>
      <c r="Q33" s="382"/>
      <c r="R33" s="113"/>
      <c r="S33" s="382"/>
      <c r="T33" s="113"/>
      <c r="U33" s="382"/>
    </row>
    <row r="34" spans="1:45" s="99" customFormat="1" ht="3.95" customHeight="1" x14ac:dyDescent="0.25">
      <c r="A34" s="98"/>
      <c r="C34" s="112"/>
      <c r="D34" s="112"/>
      <c r="E34" s="205"/>
      <c r="F34" s="107"/>
      <c r="G34" s="107"/>
      <c r="H34" s="107"/>
      <c r="I34" s="107"/>
      <c r="J34" s="107"/>
      <c r="K34" s="107" t="s">
        <v>47</v>
      </c>
      <c r="L34" s="107"/>
      <c r="M34" s="107"/>
      <c r="N34" s="107"/>
      <c r="O34" s="107"/>
      <c r="P34" s="107"/>
      <c r="Q34" s="107"/>
      <c r="R34" s="107"/>
      <c r="S34" s="107"/>
      <c r="T34" s="107"/>
      <c r="U34" s="107"/>
      <c r="W34" s="98"/>
      <c r="X34" s="98"/>
      <c r="Y34" s="98"/>
      <c r="Z34" s="98"/>
      <c r="AA34" s="98"/>
      <c r="AB34" s="98"/>
      <c r="AC34" s="98"/>
      <c r="AD34" s="98"/>
      <c r="AE34" s="98"/>
      <c r="AF34" s="98"/>
      <c r="AG34" s="98"/>
      <c r="AH34" s="98"/>
      <c r="AI34" s="98"/>
      <c r="AJ34" s="98"/>
      <c r="AK34" s="98"/>
      <c r="AL34" s="98"/>
      <c r="AM34" s="98"/>
      <c r="AN34" s="98"/>
      <c r="AO34" s="98"/>
      <c r="AP34" s="98"/>
      <c r="AQ34" s="98"/>
      <c r="AR34" s="98"/>
      <c r="AS34" s="98"/>
    </row>
    <row r="35" spans="1:45" ht="28.5" customHeight="1" x14ac:dyDescent="0.25">
      <c r="C35" s="112"/>
      <c r="D35" s="112"/>
      <c r="E35" s="206"/>
      <c r="F35" s="123"/>
      <c r="G35" s="387"/>
      <c r="H35" s="387"/>
      <c r="I35" s="387"/>
      <c r="K35" s="387"/>
      <c r="L35" s="387"/>
      <c r="M35" s="387"/>
      <c r="N35" s="123"/>
      <c r="O35" s="387"/>
      <c r="P35" s="387"/>
      <c r="Q35" s="387"/>
      <c r="S35" s="207"/>
      <c r="U35" s="98"/>
    </row>
    <row r="36" spans="1:45" s="99" customFormat="1" ht="3" customHeight="1" x14ac:dyDescent="0.25">
      <c r="A36" s="98"/>
      <c r="W36" s="98"/>
      <c r="X36" s="98"/>
      <c r="Y36" s="98"/>
      <c r="Z36" s="98"/>
      <c r="AA36" s="98"/>
      <c r="AB36" s="98"/>
      <c r="AC36" s="98"/>
      <c r="AD36" s="98"/>
      <c r="AE36" s="98"/>
      <c r="AF36" s="98"/>
      <c r="AG36" s="98"/>
      <c r="AH36" s="98"/>
      <c r="AI36" s="98"/>
      <c r="AJ36" s="98"/>
      <c r="AK36" s="98"/>
      <c r="AL36" s="98"/>
      <c r="AM36" s="98"/>
      <c r="AN36" s="98"/>
      <c r="AO36" s="98"/>
      <c r="AP36" s="98"/>
      <c r="AQ36" s="98"/>
      <c r="AR36" s="98"/>
      <c r="AS36" s="98"/>
    </row>
    <row r="37" spans="1:45" ht="3" customHeight="1" x14ac:dyDescent="0.25">
      <c r="C37" s="99"/>
      <c r="D37" s="99"/>
      <c r="E37" s="99"/>
      <c r="I37" s="99"/>
      <c r="K37" s="99"/>
      <c r="M37" s="99"/>
      <c r="O37" s="99"/>
      <c r="Q37" s="99"/>
      <c r="S37" s="99"/>
      <c r="U37" s="99"/>
    </row>
    <row r="38" spans="1:45" ht="3" customHeight="1" x14ac:dyDescent="0.25">
      <c r="C38" s="99"/>
      <c r="D38" s="99"/>
      <c r="E38" s="99"/>
      <c r="I38" s="99"/>
      <c r="K38" s="99"/>
      <c r="M38" s="99"/>
      <c r="O38" s="99"/>
      <c r="Q38" s="99"/>
      <c r="S38" s="99"/>
      <c r="U38" s="99"/>
    </row>
    <row r="39" spans="1:45" ht="25.5" customHeight="1" x14ac:dyDescent="0.25">
      <c r="C39" s="355" t="s">
        <v>1480</v>
      </c>
      <c r="D39" s="355"/>
      <c r="E39" s="355"/>
      <c r="F39" s="355"/>
      <c r="G39" s="355"/>
      <c r="H39" s="355"/>
      <c r="I39" s="355"/>
      <c r="J39" s="355"/>
      <c r="K39" s="355"/>
      <c r="L39" s="355"/>
      <c r="M39" s="355"/>
      <c r="N39" s="355"/>
      <c r="O39" s="355"/>
      <c r="P39" s="355"/>
      <c r="Q39" s="355"/>
      <c r="R39" s="355"/>
      <c r="S39" s="355"/>
      <c r="T39" s="355"/>
      <c r="U39" s="355"/>
      <c r="V39" s="187"/>
      <c r="W39" s="188"/>
      <c r="X39" s="188"/>
    </row>
    <row r="40" spans="1:45" s="99" customFormat="1" ht="39.75" customHeight="1" x14ac:dyDescent="0.25">
      <c r="A40" s="98"/>
      <c r="C40" s="386" t="s">
        <v>445</v>
      </c>
      <c r="D40" s="386"/>
      <c r="E40" s="386"/>
      <c r="F40" s="386"/>
      <c r="G40" s="386"/>
      <c r="H40" s="386"/>
      <c r="I40" s="386"/>
      <c r="J40" s="386"/>
      <c r="K40" s="386"/>
      <c r="L40" s="386"/>
      <c r="M40" s="386"/>
      <c r="N40" s="386"/>
      <c r="O40" s="386"/>
      <c r="P40" s="386"/>
      <c r="Q40" s="386"/>
      <c r="R40" s="386"/>
      <c r="S40" s="386"/>
      <c r="T40" s="386"/>
      <c r="U40" s="386"/>
      <c r="V40" s="187"/>
      <c r="W40" s="188"/>
      <c r="X40" s="188"/>
      <c r="Y40" s="98"/>
      <c r="Z40" s="98"/>
      <c r="AA40" s="98"/>
      <c r="AB40" s="98"/>
      <c r="AC40" s="98"/>
      <c r="AD40" s="98"/>
      <c r="AE40" s="98"/>
      <c r="AF40" s="98"/>
      <c r="AG40" s="98"/>
      <c r="AH40" s="98"/>
      <c r="AI40" s="98"/>
      <c r="AJ40" s="98"/>
      <c r="AK40" s="98"/>
      <c r="AL40" s="98"/>
      <c r="AM40" s="98"/>
      <c r="AN40" s="98"/>
      <c r="AO40" s="98"/>
      <c r="AP40" s="98"/>
      <c r="AQ40" s="98"/>
      <c r="AR40" s="98"/>
      <c r="AS40" s="98"/>
    </row>
    <row r="41" spans="1:45" ht="16.5" customHeight="1" x14ac:dyDescent="0.25">
      <c r="C41" s="112"/>
      <c r="D41" s="112"/>
      <c r="E41" s="384"/>
      <c r="F41" s="204"/>
      <c r="G41" s="384"/>
      <c r="H41" s="113"/>
      <c r="I41" s="384"/>
      <c r="J41" s="113"/>
      <c r="K41" s="382" t="s">
        <v>444</v>
      </c>
      <c r="L41" s="382"/>
      <c r="M41" s="382"/>
      <c r="N41" s="113"/>
      <c r="O41" s="382" t="s">
        <v>1607</v>
      </c>
      <c r="P41" s="382"/>
      <c r="Q41" s="382"/>
      <c r="R41" s="113"/>
      <c r="S41" s="382" t="s">
        <v>1605</v>
      </c>
      <c r="T41" s="113"/>
      <c r="U41" s="382" t="s">
        <v>1606</v>
      </c>
    </row>
    <row r="42" spans="1:45" ht="23.25" customHeight="1" x14ac:dyDescent="0.25">
      <c r="C42" s="112"/>
      <c r="D42" s="112"/>
      <c r="E42" s="384"/>
      <c r="F42" s="204"/>
      <c r="G42" s="384"/>
      <c r="H42" s="113"/>
      <c r="I42" s="384"/>
      <c r="J42" s="113"/>
      <c r="K42" s="382"/>
      <c r="L42" s="382"/>
      <c r="M42" s="382"/>
      <c r="N42" s="113"/>
      <c r="O42" s="382"/>
      <c r="P42" s="382"/>
      <c r="Q42" s="382"/>
      <c r="R42" s="113"/>
      <c r="S42" s="382"/>
      <c r="T42" s="113"/>
      <c r="U42" s="382"/>
    </row>
    <row r="43" spans="1:45" ht="48" customHeight="1" x14ac:dyDescent="0.25">
      <c r="C43" s="112"/>
      <c r="D43" s="112"/>
      <c r="E43" s="384"/>
      <c r="F43" s="204"/>
      <c r="G43" s="384"/>
      <c r="H43" s="113"/>
      <c r="I43" s="384"/>
      <c r="J43" s="113"/>
      <c r="K43" s="382"/>
      <c r="L43" s="382"/>
      <c r="M43" s="382"/>
      <c r="N43" s="113"/>
      <c r="O43" s="382"/>
      <c r="P43" s="382"/>
      <c r="Q43" s="382"/>
      <c r="R43" s="113"/>
      <c r="S43" s="382"/>
      <c r="T43" s="113"/>
      <c r="U43" s="382"/>
    </row>
    <row r="44" spans="1:45" s="99" customFormat="1" ht="3.95" customHeight="1" x14ac:dyDescent="0.25">
      <c r="A44" s="98"/>
      <c r="C44" s="112"/>
      <c r="D44" s="112"/>
      <c r="E44" s="205"/>
      <c r="F44" s="107"/>
      <c r="G44" s="107"/>
      <c r="H44" s="107"/>
      <c r="I44" s="107"/>
      <c r="J44" s="107"/>
      <c r="K44" s="107" t="s">
        <v>47</v>
      </c>
      <c r="L44" s="107"/>
      <c r="M44" s="107"/>
      <c r="N44" s="107"/>
      <c r="O44" s="107"/>
      <c r="P44" s="107"/>
      <c r="Q44" s="107"/>
      <c r="R44" s="107"/>
      <c r="S44" s="107"/>
      <c r="T44" s="107"/>
      <c r="U44" s="107"/>
      <c r="W44" s="98"/>
      <c r="X44" s="98"/>
      <c r="Y44" s="98"/>
      <c r="Z44" s="98"/>
      <c r="AA44" s="98"/>
      <c r="AB44" s="98"/>
      <c r="AC44" s="98"/>
      <c r="AD44" s="98"/>
      <c r="AE44" s="98"/>
      <c r="AF44" s="98"/>
      <c r="AG44" s="98"/>
      <c r="AH44" s="98"/>
      <c r="AI44" s="98"/>
      <c r="AJ44" s="98"/>
      <c r="AK44" s="98"/>
      <c r="AL44" s="98"/>
      <c r="AM44" s="98"/>
      <c r="AN44" s="98"/>
      <c r="AO44" s="98"/>
      <c r="AP44" s="98"/>
      <c r="AQ44" s="98"/>
      <c r="AR44" s="98"/>
      <c r="AS44" s="98"/>
    </row>
    <row r="45" spans="1:45" ht="28.5" customHeight="1" x14ac:dyDescent="0.25">
      <c r="C45" s="112"/>
      <c r="D45" s="112"/>
      <c r="E45" s="205"/>
      <c r="F45" s="123"/>
      <c r="G45" s="123"/>
      <c r="H45" s="123"/>
      <c r="I45" s="123"/>
      <c r="K45" s="387"/>
      <c r="L45" s="387"/>
      <c r="M45" s="387"/>
      <c r="N45" s="123"/>
      <c r="O45" s="387"/>
      <c r="P45" s="387"/>
      <c r="Q45" s="387"/>
      <c r="S45" s="207"/>
      <c r="U45" s="98"/>
    </row>
    <row r="46" spans="1:45" s="99" customFormat="1" ht="3" customHeight="1" x14ac:dyDescent="0.25">
      <c r="A46" s="98"/>
      <c r="W46" s="98"/>
      <c r="X46" s="98"/>
      <c r="Y46" s="98"/>
      <c r="Z46" s="98"/>
      <c r="AA46" s="98"/>
      <c r="AB46" s="98"/>
      <c r="AC46" s="98"/>
      <c r="AD46" s="98"/>
      <c r="AE46" s="98"/>
      <c r="AF46" s="98"/>
      <c r="AG46" s="98"/>
      <c r="AH46" s="98"/>
      <c r="AI46" s="98"/>
      <c r="AJ46" s="98"/>
      <c r="AK46" s="98"/>
      <c r="AL46" s="98"/>
      <c r="AM46" s="98"/>
      <c r="AN46" s="98"/>
      <c r="AO46" s="98"/>
      <c r="AP46" s="98"/>
      <c r="AQ46" s="98"/>
      <c r="AR46" s="98"/>
      <c r="AS46" s="98"/>
    </row>
    <row r="47" spans="1:45" ht="3" customHeight="1" x14ac:dyDescent="0.25">
      <c r="C47" s="99"/>
      <c r="D47" s="99"/>
      <c r="E47" s="99"/>
      <c r="I47" s="99"/>
      <c r="K47" s="99"/>
      <c r="M47" s="99"/>
      <c r="O47" s="99"/>
      <c r="Q47" s="99"/>
      <c r="S47" s="99"/>
      <c r="U47" s="99"/>
    </row>
    <row r="48" spans="1:45" s="98" customFormat="1" x14ac:dyDescent="0.25"/>
    <row r="49" spans="1:22" s="98" customFormat="1" ht="26.25" x14ac:dyDescent="0.4">
      <c r="B49" s="208" t="s">
        <v>1596</v>
      </c>
    </row>
    <row r="50" spans="1:22" s="98" customFormat="1" x14ac:dyDescent="0.25"/>
    <row r="51" spans="1:22" s="98" customFormat="1" ht="21.75" customHeight="1" x14ac:dyDescent="0.35">
      <c r="A51" s="208"/>
      <c r="B51" s="209" t="s">
        <v>1487</v>
      </c>
      <c r="C51" s="209"/>
      <c r="D51" s="210"/>
      <c r="E51" s="210"/>
      <c r="F51" s="210"/>
      <c r="G51" s="210"/>
      <c r="H51" s="210"/>
      <c r="I51" s="210"/>
      <c r="J51" s="210"/>
      <c r="K51" s="210"/>
      <c r="L51" s="210"/>
      <c r="M51" s="210"/>
      <c r="N51" s="210"/>
      <c r="O51" s="210"/>
      <c r="P51" s="210"/>
      <c r="Q51" s="210"/>
      <c r="R51" s="210"/>
      <c r="S51" s="210"/>
      <c r="T51" s="210"/>
      <c r="U51" s="210"/>
      <c r="V51" s="210"/>
    </row>
    <row r="52" spans="1:22" s="98" customFormat="1" ht="6" customHeight="1" x14ac:dyDescent="0.35">
      <c r="A52" s="208"/>
      <c r="B52" s="208"/>
      <c r="C52" s="208"/>
    </row>
    <row r="53" spans="1:22" s="208" customFormat="1" ht="18.75" customHeight="1" x14ac:dyDescent="0.35">
      <c r="C53" s="211" t="s">
        <v>1488</v>
      </c>
    </row>
    <row r="54" spans="1:22" s="208" customFormat="1" ht="18.75" customHeight="1" x14ac:dyDescent="0.35">
      <c r="C54" s="208" t="s">
        <v>1501</v>
      </c>
      <c r="G54" s="212"/>
      <c r="H54" s="212"/>
      <c r="I54" s="212"/>
      <c r="K54" s="212"/>
      <c r="M54" s="213"/>
      <c r="Q54" s="214"/>
    </row>
    <row r="55" spans="1:22" s="208" customFormat="1" ht="18.75" customHeight="1" x14ac:dyDescent="0.35">
      <c r="C55" s="208" t="s">
        <v>1510</v>
      </c>
      <c r="G55" s="212"/>
      <c r="H55" s="212"/>
      <c r="I55" s="212"/>
      <c r="M55" s="215"/>
      <c r="O55" s="216"/>
      <c r="Q55" s="213"/>
    </row>
    <row r="56" spans="1:22" s="208" customFormat="1" ht="18.75" customHeight="1" x14ac:dyDescent="0.35">
      <c r="C56" s="208" t="s">
        <v>1502</v>
      </c>
      <c r="I56" s="215"/>
    </row>
    <row r="57" spans="1:22" s="208" customFormat="1" ht="18.75" customHeight="1" x14ac:dyDescent="0.35">
      <c r="C57" s="208" t="s">
        <v>1552</v>
      </c>
      <c r="K57" s="212"/>
      <c r="O57" s="217"/>
      <c r="Q57" s="215"/>
    </row>
    <row r="58" spans="1:22" s="208" customFormat="1" ht="18.75" customHeight="1" x14ac:dyDescent="0.35">
      <c r="Q58" s="218"/>
    </row>
    <row r="59" spans="1:22" s="208" customFormat="1" ht="18.75" customHeight="1" x14ac:dyDescent="0.35">
      <c r="C59" s="211" t="s">
        <v>1489</v>
      </c>
      <c r="M59" s="219"/>
      <c r="Q59" s="213"/>
    </row>
    <row r="60" spans="1:22" s="208" customFormat="1" ht="18.75" customHeight="1" x14ac:dyDescent="0.35">
      <c r="C60" s="208" t="s">
        <v>1512</v>
      </c>
      <c r="G60" s="218"/>
    </row>
    <row r="61" spans="1:22" s="208" customFormat="1" ht="18.75" customHeight="1" x14ac:dyDescent="0.35">
      <c r="C61" s="208" t="s">
        <v>1511</v>
      </c>
      <c r="G61" s="218"/>
      <c r="M61" s="213"/>
    </row>
    <row r="62" spans="1:22" s="208" customFormat="1" ht="18.75" customHeight="1" x14ac:dyDescent="0.35">
      <c r="M62" s="220"/>
      <c r="Q62" s="218"/>
    </row>
    <row r="63" spans="1:22" s="208" customFormat="1" ht="18.75" customHeight="1" x14ac:dyDescent="0.35">
      <c r="C63" s="211" t="s">
        <v>1504</v>
      </c>
      <c r="K63" s="212"/>
      <c r="O63" s="217"/>
      <c r="Q63" s="215"/>
    </row>
    <row r="64" spans="1:22" s="208" customFormat="1" ht="18.75" customHeight="1" x14ac:dyDescent="0.35">
      <c r="C64" s="208" t="s">
        <v>1503</v>
      </c>
      <c r="G64" s="212"/>
      <c r="H64" s="212"/>
      <c r="I64" s="212"/>
      <c r="M64" s="213"/>
      <c r="Q64" s="214"/>
    </row>
    <row r="65" spans="1:45" s="208" customFormat="1" ht="18.75" customHeight="1" x14ac:dyDescent="0.35">
      <c r="C65" s="208" t="s">
        <v>1513</v>
      </c>
      <c r="G65" s="212"/>
      <c r="H65" s="212"/>
      <c r="I65" s="212"/>
      <c r="O65" s="216"/>
      <c r="Q65" s="213"/>
    </row>
    <row r="66" spans="1:45" s="208" customFormat="1" ht="18.75" customHeight="1" x14ac:dyDescent="0.35">
      <c r="C66" s="208" t="s">
        <v>1502</v>
      </c>
    </row>
    <row r="67" spans="1:45" s="208" customFormat="1" ht="18.75" customHeight="1" x14ac:dyDescent="0.35">
      <c r="C67" s="208" t="s">
        <v>1553</v>
      </c>
    </row>
    <row r="68" spans="1:45" s="208" customFormat="1" ht="18.75" customHeight="1" x14ac:dyDescent="0.35"/>
    <row r="69" spans="1:45" s="99" customFormat="1" ht="13.5" customHeight="1" x14ac:dyDescent="0.25">
      <c r="A69" s="98"/>
      <c r="C69" s="100"/>
      <c r="D69" s="100"/>
      <c r="E69" s="100"/>
      <c r="F69" s="100"/>
      <c r="G69" s="100"/>
      <c r="H69" s="100"/>
      <c r="I69" s="100"/>
      <c r="J69" s="100"/>
      <c r="K69" s="100"/>
      <c r="L69" s="100"/>
      <c r="M69" s="100"/>
      <c r="N69" s="100"/>
      <c r="O69" s="100"/>
      <c r="P69" s="100"/>
      <c r="Q69" s="100"/>
      <c r="R69" s="100"/>
      <c r="S69" s="100"/>
      <c r="T69" s="100"/>
      <c r="U69" s="100"/>
      <c r="W69" s="98"/>
      <c r="X69" s="98"/>
      <c r="Y69" s="98"/>
      <c r="Z69" s="98"/>
      <c r="AA69" s="98"/>
      <c r="AB69" s="98"/>
      <c r="AC69" s="98"/>
      <c r="AD69" s="98"/>
      <c r="AE69" s="98"/>
      <c r="AF69" s="98"/>
      <c r="AG69" s="98"/>
      <c r="AH69" s="98"/>
      <c r="AI69" s="98"/>
      <c r="AJ69" s="98"/>
      <c r="AK69" s="98"/>
      <c r="AL69" s="98"/>
      <c r="AM69" s="98"/>
      <c r="AN69" s="98"/>
      <c r="AO69" s="98"/>
      <c r="AP69" s="98"/>
      <c r="AQ69" s="98"/>
      <c r="AR69" s="98"/>
      <c r="AS69" s="98"/>
    </row>
    <row r="70" spans="1:45" s="106" customFormat="1" ht="29.25" customHeight="1" x14ac:dyDescent="0.35">
      <c r="A70" s="101"/>
      <c r="B70" s="102"/>
      <c r="C70" s="355" t="s">
        <v>1478</v>
      </c>
      <c r="D70" s="355"/>
      <c r="E70" s="355"/>
      <c r="F70" s="355"/>
      <c r="G70" s="355"/>
      <c r="H70" s="355"/>
      <c r="I70" s="355"/>
      <c r="J70" s="355"/>
      <c r="K70" s="355"/>
      <c r="L70" s="355"/>
      <c r="M70" s="355"/>
      <c r="N70" s="355"/>
      <c r="O70" s="355"/>
      <c r="P70" s="355"/>
      <c r="Q70" s="355"/>
      <c r="R70" s="355"/>
      <c r="S70" s="355"/>
      <c r="T70" s="355"/>
      <c r="U70" s="355"/>
      <c r="V70" s="104"/>
      <c r="W70" s="105"/>
      <c r="X70" s="105"/>
      <c r="Y70" s="101"/>
      <c r="Z70" s="101"/>
      <c r="AA70" s="101"/>
      <c r="AB70" s="101"/>
      <c r="AC70" s="101"/>
      <c r="AD70" s="101"/>
      <c r="AE70" s="101"/>
      <c r="AF70" s="101"/>
      <c r="AG70" s="101"/>
      <c r="AH70" s="101"/>
      <c r="AI70" s="101"/>
      <c r="AJ70" s="101"/>
      <c r="AK70" s="101"/>
      <c r="AL70" s="101"/>
      <c r="AM70" s="101"/>
      <c r="AN70" s="101"/>
      <c r="AO70" s="101"/>
      <c r="AP70" s="101"/>
      <c r="AQ70" s="101"/>
      <c r="AR70" s="101"/>
      <c r="AS70" s="101"/>
    </row>
    <row r="71" spans="1:45" s="99" customFormat="1" ht="27" customHeight="1" x14ac:dyDescent="0.25">
      <c r="A71" s="98"/>
      <c r="C71" s="351" t="s">
        <v>62</v>
      </c>
      <c r="D71" s="351"/>
      <c r="E71" s="351"/>
      <c r="F71" s="351"/>
      <c r="G71" s="351"/>
      <c r="H71" s="351"/>
      <c r="I71" s="351"/>
      <c r="J71" s="351"/>
      <c r="K71" s="351"/>
      <c r="L71" s="351"/>
      <c r="M71" s="351"/>
      <c r="N71" s="351"/>
      <c r="O71" s="351"/>
      <c r="P71" s="351"/>
      <c r="Q71" s="351"/>
      <c r="R71" s="351"/>
      <c r="S71" s="351"/>
      <c r="T71" s="351"/>
      <c r="U71" s="351"/>
      <c r="V71" s="187"/>
      <c r="W71" s="188"/>
      <c r="X71" s="188"/>
      <c r="Y71" s="98"/>
      <c r="Z71" s="98"/>
      <c r="AA71" s="98"/>
      <c r="AB71" s="98"/>
      <c r="AC71" s="98"/>
      <c r="AD71" s="98"/>
      <c r="AE71" s="98"/>
      <c r="AF71" s="98"/>
      <c r="AG71" s="98"/>
      <c r="AH71" s="98"/>
      <c r="AI71" s="98"/>
      <c r="AJ71" s="98"/>
      <c r="AK71" s="98"/>
      <c r="AL71" s="98"/>
      <c r="AM71" s="98"/>
      <c r="AN71" s="98"/>
      <c r="AO71" s="98"/>
      <c r="AP71" s="98"/>
      <c r="AQ71" s="98"/>
      <c r="AR71" s="98"/>
      <c r="AS71" s="98"/>
    </row>
    <row r="72" spans="1:45" s="99" customFormat="1" ht="27" customHeight="1" x14ac:dyDescent="0.25">
      <c r="A72" s="98"/>
      <c r="C72" s="388" t="s">
        <v>1509</v>
      </c>
      <c r="D72" s="388"/>
      <c r="E72" s="388"/>
      <c r="F72" s="388"/>
      <c r="G72" s="388"/>
      <c r="H72" s="388"/>
      <c r="I72" s="388"/>
      <c r="J72" s="388"/>
      <c r="K72" s="388"/>
      <c r="L72" s="388"/>
      <c r="M72" s="388"/>
      <c r="N72" s="388"/>
      <c r="O72" s="388"/>
      <c r="P72" s="388"/>
      <c r="Q72" s="388"/>
      <c r="R72" s="388"/>
      <c r="S72" s="388"/>
      <c r="T72" s="388"/>
      <c r="U72" s="388"/>
      <c r="V72" s="187"/>
      <c r="W72" s="188"/>
      <c r="X72" s="188"/>
      <c r="Y72" s="98"/>
      <c r="Z72" s="98"/>
      <c r="AA72" s="98"/>
      <c r="AB72" s="98"/>
      <c r="AC72" s="98"/>
      <c r="AD72" s="98"/>
      <c r="AE72" s="98"/>
      <c r="AF72" s="98"/>
      <c r="AG72" s="98"/>
      <c r="AH72" s="98"/>
      <c r="AI72" s="98"/>
      <c r="AJ72" s="98"/>
      <c r="AK72" s="98"/>
      <c r="AL72" s="98"/>
      <c r="AM72" s="98"/>
      <c r="AN72" s="98"/>
      <c r="AO72" s="98"/>
      <c r="AP72" s="98"/>
      <c r="AQ72" s="98"/>
      <c r="AR72" s="98"/>
      <c r="AS72" s="98"/>
    </row>
    <row r="73" spans="1:45" s="99" customFormat="1" ht="27" customHeight="1" x14ac:dyDescent="0.25">
      <c r="A73" s="98"/>
      <c r="C73" s="111" t="s">
        <v>1524</v>
      </c>
      <c r="D73" s="111"/>
      <c r="E73" s="221" t="s">
        <v>1505</v>
      </c>
      <c r="F73" s="111"/>
      <c r="G73" s="351" t="s">
        <v>436</v>
      </c>
      <c r="H73" s="351"/>
      <c r="I73" s="351"/>
      <c r="J73" s="111"/>
      <c r="K73" s="111"/>
      <c r="L73" s="111"/>
      <c r="M73" s="111"/>
      <c r="N73" s="111"/>
      <c r="O73" s="111"/>
      <c r="P73" s="111"/>
      <c r="Q73" s="111"/>
      <c r="R73" s="111"/>
      <c r="S73" s="111"/>
      <c r="T73" s="111"/>
      <c r="U73" s="111"/>
      <c r="V73" s="187"/>
      <c r="W73" s="188"/>
      <c r="X73" s="188"/>
      <c r="Y73" s="98"/>
      <c r="Z73" s="98"/>
      <c r="AA73" s="98"/>
      <c r="AB73" s="98"/>
      <c r="AC73" s="98"/>
      <c r="AD73" s="98"/>
      <c r="AE73" s="98"/>
      <c r="AF73" s="98"/>
      <c r="AG73" s="98"/>
      <c r="AH73" s="98"/>
      <c r="AI73" s="98"/>
      <c r="AJ73" s="98"/>
      <c r="AK73" s="98"/>
      <c r="AL73" s="98"/>
      <c r="AM73" s="98"/>
      <c r="AN73" s="98"/>
      <c r="AO73" s="98"/>
      <c r="AP73" s="98"/>
      <c r="AQ73" s="98"/>
      <c r="AR73" s="98"/>
      <c r="AS73" s="98"/>
    </row>
    <row r="74" spans="1:45" s="99" customFormat="1" ht="6.75" customHeight="1" x14ac:dyDescent="0.25">
      <c r="A74" s="98"/>
      <c r="C74" s="111"/>
      <c r="D74" s="111"/>
      <c r="E74" s="111"/>
      <c r="F74" s="111"/>
      <c r="G74" s="111"/>
      <c r="H74" s="111"/>
      <c r="I74" s="111"/>
      <c r="J74" s="111"/>
      <c r="K74" s="111"/>
      <c r="L74" s="111"/>
      <c r="M74" s="111"/>
      <c r="N74" s="111"/>
      <c r="O74" s="111"/>
      <c r="P74" s="111"/>
      <c r="Q74" s="111"/>
      <c r="R74" s="111"/>
      <c r="S74" s="111"/>
      <c r="T74" s="111"/>
      <c r="U74" s="111"/>
      <c r="V74" s="187"/>
      <c r="W74" s="188"/>
      <c r="X74" s="188"/>
      <c r="Y74" s="98"/>
      <c r="Z74" s="98"/>
      <c r="AA74" s="98"/>
      <c r="AB74" s="98"/>
      <c r="AC74" s="98"/>
      <c r="AD74" s="98"/>
      <c r="AE74" s="98"/>
      <c r="AF74" s="98"/>
      <c r="AG74" s="98"/>
      <c r="AH74" s="98"/>
      <c r="AI74" s="98"/>
      <c r="AJ74" s="98"/>
      <c r="AK74" s="98"/>
      <c r="AL74" s="98"/>
      <c r="AM74" s="98"/>
      <c r="AN74" s="98"/>
      <c r="AO74" s="98"/>
      <c r="AP74" s="98"/>
      <c r="AQ74" s="98"/>
      <c r="AR74" s="98"/>
      <c r="AS74" s="98"/>
    </row>
    <row r="75" spans="1:45" ht="25.5" customHeight="1" x14ac:dyDescent="0.25">
      <c r="C75" s="113"/>
      <c r="D75" s="113"/>
      <c r="E75" s="382" t="s">
        <v>438</v>
      </c>
      <c r="F75" s="113"/>
      <c r="G75" s="352" t="s">
        <v>426</v>
      </c>
      <c r="H75" s="352"/>
      <c r="I75" s="352"/>
      <c r="J75" s="352"/>
      <c r="K75" s="352"/>
      <c r="L75" s="352"/>
      <c r="M75" s="352"/>
      <c r="N75" s="352"/>
      <c r="O75" s="352"/>
      <c r="P75" s="352"/>
      <c r="Q75" s="352"/>
      <c r="R75" s="116"/>
      <c r="S75" s="382" t="s">
        <v>433</v>
      </c>
      <c r="T75" s="113"/>
      <c r="U75" s="352" t="s">
        <v>434</v>
      </c>
    </row>
    <row r="76" spans="1:45" s="99" customFormat="1" ht="4.5" customHeight="1" x14ac:dyDescent="0.25">
      <c r="A76" s="98"/>
      <c r="C76" s="113"/>
      <c r="D76" s="113"/>
      <c r="E76" s="382"/>
      <c r="F76" s="113"/>
      <c r="G76" s="113"/>
      <c r="H76" s="113"/>
      <c r="I76" s="113"/>
      <c r="J76" s="113"/>
      <c r="K76" s="113"/>
      <c r="L76" s="113"/>
      <c r="M76" s="116"/>
      <c r="N76" s="116"/>
      <c r="O76" s="116"/>
      <c r="P76" s="116"/>
      <c r="Q76" s="116"/>
      <c r="R76" s="116"/>
      <c r="S76" s="382"/>
      <c r="T76" s="113"/>
      <c r="U76" s="352"/>
      <c r="W76" s="98"/>
      <c r="X76" s="98"/>
      <c r="Y76" s="98"/>
      <c r="Z76" s="98"/>
      <c r="AA76" s="98"/>
      <c r="AB76" s="98"/>
      <c r="AC76" s="98"/>
      <c r="AD76" s="98"/>
      <c r="AE76" s="98"/>
      <c r="AF76" s="98"/>
      <c r="AG76" s="98"/>
      <c r="AH76" s="98"/>
      <c r="AI76" s="98"/>
      <c r="AJ76" s="98"/>
      <c r="AK76" s="98"/>
      <c r="AL76" s="98"/>
      <c r="AM76" s="98"/>
      <c r="AN76" s="98"/>
      <c r="AO76" s="98"/>
      <c r="AP76" s="98"/>
      <c r="AQ76" s="98"/>
      <c r="AR76" s="98"/>
      <c r="AS76" s="98"/>
    </row>
    <row r="77" spans="1:45" ht="48.75" customHeight="1" x14ac:dyDescent="0.25">
      <c r="C77" s="113"/>
      <c r="D77" s="113"/>
      <c r="E77" s="382"/>
      <c r="F77" s="113"/>
      <c r="G77" s="189" t="s">
        <v>427</v>
      </c>
      <c r="H77" s="113"/>
      <c r="I77" s="189" t="s">
        <v>428</v>
      </c>
      <c r="J77" s="113"/>
      <c r="K77" s="189" t="s">
        <v>429</v>
      </c>
      <c r="L77" s="113"/>
      <c r="M77" s="189" t="s">
        <v>1548</v>
      </c>
      <c r="N77" s="113"/>
      <c r="O77" s="189" t="s">
        <v>431</v>
      </c>
      <c r="P77" s="113"/>
      <c r="Q77" s="189" t="s">
        <v>432</v>
      </c>
      <c r="R77" s="116"/>
      <c r="S77" s="382"/>
      <c r="T77" s="113"/>
      <c r="U77" s="352"/>
    </row>
    <row r="78" spans="1:45" s="117" customFormat="1" ht="3" customHeight="1" x14ac:dyDescent="0.25">
      <c r="A78" s="98"/>
      <c r="B78" s="99"/>
      <c r="C78" s="113"/>
      <c r="D78" s="113"/>
      <c r="E78" s="113"/>
      <c r="F78" s="113"/>
      <c r="G78" s="113"/>
      <c r="H78" s="113"/>
      <c r="I78" s="113"/>
      <c r="J78" s="113"/>
      <c r="K78" s="113"/>
      <c r="L78" s="113"/>
      <c r="M78" s="113"/>
      <c r="N78" s="113"/>
      <c r="O78" s="113"/>
      <c r="P78" s="113"/>
      <c r="Q78" s="113"/>
      <c r="R78" s="116"/>
      <c r="S78" s="113"/>
      <c r="T78" s="113"/>
      <c r="U78" s="113"/>
      <c r="V78" s="99"/>
      <c r="W78" s="98"/>
      <c r="X78" s="98"/>
      <c r="Y78" s="98"/>
      <c r="Z78" s="98"/>
      <c r="AA78" s="98"/>
      <c r="AB78" s="98"/>
      <c r="AC78" s="98"/>
      <c r="AD78" s="98"/>
      <c r="AE78" s="98"/>
      <c r="AF78" s="98"/>
      <c r="AG78" s="98"/>
      <c r="AH78" s="98"/>
      <c r="AI78" s="98"/>
      <c r="AJ78" s="98"/>
      <c r="AK78" s="98"/>
      <c r="AL78" s="98"/>
      <c r="AM78" s="98"/>
      <c r="AN78" s="98"/>
      <c r="AO78" s="98"/>
      <c r="AP78" s="98"/>
      <c r="AQ78" s="98"/>
      <c r="AR78" s="98"/>
      <c r="AS78" s="98"/>
    </row>
    <row r="79" spans="1:45" s="130" customFormat="1" ht="25.5" customHeight="1" x14ac:dyDescent="0.25">
      <c r="A79" s="125"/>
      <c r="B79" s="127"/>
      <c r="C79" s="190" t="s">
        <v>437</v>
      </c>
      <c r="D79" s="190"/>
      <c r="E79" s="222">
        <v>45291</v>
      </c>
      <c r="F79" s="113"/>
      <c r="G79" s="223">
        <v>10000000000</v>
      </c>
      <c r="H79" s="195"/>
      <c r="I79" s="224">
        <v>0</v>
      </c>
      <c r="J79" s="195"/>
      <c r="K79" s="223">
        <v>1812156000</v>
      </c>
      <c r="L79" s="195"/>
      <c r="M79" s="224">
        <v>0</v>
      </c>
      <c r="N79" s="195"/>
      <c r="O79" s="223">
        <v>26750275000</v>
      </c>
      <c r="P79" s="195"/>
      <c r="Q79" s="223">
        <f>G79+I79+K79+M79+O79</f>
        <v>38562431000</v>
      </c>
      <c r="R79" s="195"/>
      <c r="S79" s="183">
        <v>0</v>
      </c>
      <c r="T79" s="195"/>
      <c r="U79" s="223">
        <f>Q79+S79</f>
        <v>38562431000</v>
      </c>
      <c r="V79" s="127"/>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row>
    <row r="80" spans="1:45" ht="3.75" customHeight="1" x14ac:dyDescent="0.25">
      <c r="C80" s="158"/>
      <c r="D80" s="158"/>
      <c r="E80" s="113"/>
      <c r="F80" s="113"/>
      <c r="G80" s="158"/>
      <c r="H80" s="158"/>
      <c r="I80" s="158"/>
      <c r="J80" s="158"/>
      <c r="K80" s="158"/>
      <c r="L80" s="158"/>
      <c r="M80" s="158"/>
      <c r="N80" s="158"/>
      <c r="O80" s="158"/>
      <c r="P80" s="158"/>
      <c r="Q80" s="158"/>
      <c r="R80" s="158"/>
      <c r="S80" s="158"/>
      <c r="T80" s="158"/>
      <c r="U80" s="158"/>
    </row>
    <row r="81" spans="1:45" ht="27.75" customHeight="1" x14ac:dyDescent="0.25">
      <c r="C81" s="194" t="s">
        <v>439</v>
      </c>
      <c r="D81" s="194"/>
      <c r="E81" s="113"/>
      <c r="F81" s="113"/>
      <c r="G81" s="224"/>
      <c r="H81" s="195"/>
      <c r="I81" s="224"/>
      <c r="J81" s="195"/>
      <c r="K81" s="224"/>
      <c r="L81" s="195"/>
      <c r="M81" s="224"/>
      <c r="N81" s="195"/>
      <c r="O81" s="223">
        <v>12258600000</v>
      </c>
      <c r="P81" s="195"/>
      <c r="Q81" s="223">
        <f>G81+I81+K81+M81+O81</f>
        <v>12258600000</v>
      </c>
      <c r="R81" s="195"/>
      <c r="S81" s="183"/>
      <c r="T81" s="195"/>
      <c r="U81" s="223">
        <f>Q81+S81</f>
        <v>12258600000</v>
      </c>
    </row>
    <row r="82" spans="1:45" s="99" customFormat="1" ht="1.5" customHeight="1" x14ac:dyDescent="0.25">
      <c r="A82" s="98"/>
      <c r="C82" s="195"/>
      <c r="D82" s="195"/>
      <c r="E82" s="107"/>
      <c r="F82" s="107"/>
      <c r="G82" s="195"/>
      <c r="H82" s="195"/>
      <c r="I82" s="195"/>
      <c r="J82" s="195"/>
      <c r="K82" s="195"/>
      <c r="L82" s="195"/>
      <c r="M82" s="196"/>
      <c r="N82" s="195"/>
      <c r="O82" s="195"/>
      <c r="P82" s="195"/>
      <c r="Q82" s="195"/>
      <c r="R82" s="195"/>
      <c r="S82" s="195"/>
      <c r="T82" s="195"/>
      <c r="U82" s="195"/>
      <c r="W82" s="98"/>
      <c r="X82" s="98"/>
      <c r="Y82" s="98"/>
      <c r="Z82" s="98"/>
      <c r="AA82" s="98"/>
      <c r="AB82" s="98"/>
      <c r="AC82" s="98"/>
      <c r="AD82" s="98"/>
      <c r="AE82" s="98"/>
      <c r="AF82" s="98"/>
      <c r="AG82" s="98"/>
      <c r="AH82" s="98"/>
      <c r="AI82" s="98"/>
      <c r="AJ82" s="98"/>
      <c r="AK82" s="98"/>
      <c r="AL82" s="98"/>
      <c r="AM82" s="98"/>
      <c r="AN82" s="98"/>
      <c r="AO82" s="98"/>
      <c r="AP82" s="98"/>
      <c r="AQ82" s="98"/>
      <c r="AR82" s="98"/>
      <c r="AS82" s="98"/>
    </row>
    <row r="83" spans="1:45" s="99" customFormat="1" ht="23.25" customHeight="1" x14ac:dyDescent="0.25">
      <c r="A83" s="98"/>
      <c r="C83" s="194" t="s">
        <v>1508</v>
      </c>
      <c r="D83" s="195"/>
      <c r="E83" s="107"/>
      <c r="F83" s="107"/>
      <c r="G83" s="224"/>
      <c r="H83" s="195"/>
      <c r="I83" s="224"/>
      <c r="J83" s="195"/>
      <c r="K83" s="224"/>
      <c r="L83" s="195"/>
      <c r="M83" s="224"/>
      <c r="N83" s="195"/>
      <c r="O83" s="224"/>
      <c r="P83" s="195"/>
      <c r="Q83" s="224"/>
      <c r="R83" s="195"/>
      <c r="S83" s="183"/>
      <c r="T83" s="195"/>
      <c r="U83" s="224"/>
      <c r="W83" s="98"/>
      <c r="X83" s="98"/>
      <c r="Y83" s="98"/>
      <c r="Z83" s="98"/>
      <c r="AA83" s="98"/>
      <c r="AB83" s="98"/>
      <c r="AC83" s="98"/>
      <c r="AD83" s="98"/>
      <c r="AE83" s="98"/>
      <c r="AF83" s="98"/>
      <c r="AG83" s="98"/>
      <c r="AH83" s="98"/>
      <c r="AI83" s="98"/>
      <c r="AJ83" s="98"/>
      <c r="AK83" s="98"/>
      <c r="AL83" s="98"/>
      <c r="AM83" s="98"/>
      <c r="AN83" s="98"/>
      <c r="AO83" s="98"/>
      <c r="AP83" s="98"/>
      <c r="AQ83" s="98"/>
      <c r="AR83" s="98"/>
      <c r="AS83" s="98"/>
    </row>
    <row r="84" spans="1:45" s="99" customFormat="1" ht="3.75" customHeight="1" x14ac:dyDescent="0.25">
      <c r="A84" s="98"/>
      <c r="C84" s="194"/>
      <c r="D84" s="195"/>
      <c r="E84" s="107"/>
      <c r="F84" s="107"/>
      <c r="G84" s="195"/>
      <c r="H84" s="195"/>
      <c r="I84" s="195"/>
      <c r="J84" s="195"/>
      <c r="K84" s="195"/>
      <c r="L84" s="195"/>
      <c r="M84" s="195"/>
      <c r="N84" s="195"/>
      <c r="O84" s="195"/>
      <c r="P84" s="195"/>
      <c r="Q84" s="195"/>
      <c r="R84" s="195"/>
      <c r="S84" s="195"/>
      <c r="T84" s="195"/>
      <c r="U84" s="195"/>
      <c r="W84" s="98"/>
      <c r="X84" s="98"/>
      <c r="Y84" s="98"/>
      <c r="Z84" s="98"/>
      <c r="AA84" s="98"/>
      <c r="AB84" s="98"/>
      <c r="AC84" s="98"/>
      <c r="AD84" s="98"/>
      <c r="AE84" s="98"/>
      <c r="AF84" s="98"/>
      <c r="AG84" s="98"/>
      <c r="AH84" s="98"/>
      <c r="AI84" s="98"/>
      <c r="AJ84" s="98"/>
      <c r="AK84" s="98"/>
      <c r="AL84" s="98"/>
      <c r="AM84" s="98"/>
      <c r="AN84" s="98"/>
      <c r="AO84" s="98"/>
      <c r="AP84" s="98"/>
      <c r="AQ84" s="98"/>
      <c r="AR84" s="98"/>
      <c r="AS84" s="98"/>
    </row>
    <row r="85" spans="1:45" ht="28.5" customHeight="1" x14ac:dyDescent="0.25">
      <c r="C85" s="194" t="s">
        <v>440</v>
      </c>
      <c r="D85" s="194"/>
      <c r="E85" s="99"/>
      <c r="G85" s="197"/>
      <c r="H85" s="157"/>
      <c r="I85" s="166"/>
      <c r="J85" s="157"/>
      <c r="K85" s="198"/>
      <c r="L85" s="157"/>
      <c r="M85" s="197"/>
      <c r="N85" s="157"/>
      <c r="O85" s="197"/>
      <c r="P85" s="157"/>
      <c r="Q85" s="224"/>
      <c r="R85" s="157"/>
      <c r="S85" s="197"/>
      <c r="T85" s="157"/>
      <c r="U85" s="224"/>
    </row>
    <row r="86" spans="1:45" s="99" customFormat="1" ht="3" customHeight="1" x14ac:dyDescent="0.25">
      <c r="A86" s="98"/>
      <c r="C86" s="157"/>
      <c r="D86" s="157"/>
      <c r="G86" s="157"/>
      <c r="H86" s="157"/>
      <c r="I86" s="157"/>
      <c r="J86" s="157"/>
      <c r="K86" s="157"/>
      <c r="L86" s="157"/>
      <c r="M86" s="157"/>
      <c r="N86" s="157"/>
      <c r="O86" s="157"/>
      <c r="P86" s="157"/>
      <c r="Q86" s="157"/>
      <c r="R86" s="157"/>
      <c r="S86" s="157"/>
      <c r="T86" s="157"/>
      <c r="U86" s="157"/>
      <c r="W86" s="98"/>
      <c r="X86" s="98"/>
      <c r="Y86" s="98"/>
      <c r="Z86" s="98"/>
      <c r="AA86" s="98"/>
      <c r="AB86" s="98"/>
      <c r="AC86" s="98"/>
      <c r="AD86" s="98"/>
      <c r="AE86" s="98"/>
      <c r="AF86" s="98"/>
      <c r="AG86" s="98"/>
      <c r="AH86" s="98"/>
      <c r="AI86" s="98"/>
      <c r="AJ86" s="98"/>
      <c r="AK86" s="98"/>
      <c r="AL86" s="98"/>
      <c r="AM86" s="98"/>
      <c r="AN86" s="98"/>
      <c r="AO86" s="98"/>
      <c r="AP86" s="98"/>
      <c r="AQ86" s="98"/>
      <c r="AR86" s="98"/>
      <c r="AS86" s="98"/>
    </row>
    <row r="87" spans="1:45" ht="28.5" customHeight="1" x14ac:dyDescent="0.25">
      <c r="C87" s="159" t="s">
        <v>441</v>
      </c>
      <c r="D87" s="159"/>
      <c r="E87" s="99"/>
      <c r="G87" s="166"/>
      <c r="H87" s="157"/>
      <c r="I87" s="166"/>
      <c r="J87" s="157"/>
      <c r="K87" s="166"/>
      <c r="L87" s="157"/>
      <c r="M87" s="166"/>
      <c r="N87" s="157"/>
      <c r="O87" s="223">
        <f>O81+O85+O83</f>
        <v>12258600000</v>
      </c>
      <c r="P87" s="157"/>
      <c r="Q87" s="223">
        <f>Q81+Q85+Q83</f>
        <v>12258600000</v>
      </c>
      <c r="R87" s="157"/>
      <c r="S87" s="166"/>
      <c r="T87" s="157"/>
      <c r="U87" s="223">
        <f>U81+U85+U83</f>
        <v>12258600000</v>
      </c>
    </row>
    <row r="88" spans="1:45" s="99" customFormat="1" ht="3" customHeight="1" x14ac:dyDescent="0.25">
      <c r="A88" s="98"/>
      <c r="C88" s="157"/>
      <c r="D88" s="157"/>
      <c r="G88" s="157"/>
      <c r="H88" s="157"/>
      <c r="I88" s="157"/>
      <c r="J88" s="157"/>
      <c r="K88" s="157"/>
      <c r="L88" s="157"/>
      <c r="M88" s="157"/>
      <c r="N88" s="157"/>
      <c r="O88" s="157"/>
      <c r="P88" s="157"/>
      <c r="Q88" s="199"/>
      <c r="R88" s="157"/>
      <c r="S88" s="157"/>
      <c r="T88" s="157"/>
      <c r="U88" s="199"/>
      <c r="W88" s="98"/>
      <c r="X88" s="98"/>
      <c r="Y88" s="98"/>
      <c r="Z88" s="98"/>
      <c r="AA88" s="98"/>
      <c r="AB88" s="98"/>
      <c r="AC88" s="98"/>
      <c r="AD88" s="98"/>
      <c r="AE88" s="98"/>
      <c r="AF88" s="98"/>
      <c r="AG88" s="98"/>
      <c r="AH88" s="98"/>
      <c r="AI88" s="98"/>
      <c r="AJ88" s="98"/>
      <c r="AK88" s="98"/>
      <c r="AL88" s="98"/>
      <c r="AM88" s="98"/>
      <c r="AN88" s="98"/>
      <c r="AO88" s="98"/>
      <c r="AP88" s="98"/>
      <c r="AQ88" s="98"/>
      <c r="AR88" s="98"/>
      <c r="AS88" s="98"/>
    </row>
    <row r="89" spans="1:45" ht="28.5" customHeight="1" x14ac:dyDescent="0.25">
      <c r="C89" s="175" t="s">
        <v>442</v>
      </c>
      <c r="D89" s="175"/>
      <c r="E89" s="99"/>
      <c r="G89" s="197"/>
      <c r="H89" s="157"/>
      <c r="I89" s="197"/>
      <c r="J89" s="157"/>
      <c r="K89" s="197"/>
      <c r="L89" s="157"/>
      <c r="M89" s="197"/>
      <c r="N89" s="157"/>
      <c r="O89" s="225">
        <v>-3000000000</v>
      </c>
      <c r="P89" s="157"/>
      <c r="Q89" s="225">
        <f>G89+I89+K89+M89+O89</f>
        <v>-3000000000</v>
      </c>
      <c r="R89" s="157"/>
      <c r="S89" s="197"/>
      <c r="T89" s="157"/>
      <c r="U89" s="201"/>
    </row>
    <row r="90" spans="1:45" s="99" customFormat="1" ht="3" customHeight="1" x14ac:dyDescent="0.25">
      <c r="A90" s="98"/>
      <c r="C90" s="157"/>
      <c r="D90" s="157"/>
      <c r="G90" s="157"/>
      <c r="H90" s="157"/>
      <c r="I90" s="157"/>
      <c r="J90" s="157"/>
      <c r="K90" s="157"/>
      <c r="L90" s="157"/>
      <c r="M90" s="157"/>
      <c r="N90" s="157"/>
      <c r="O90" s="157"/>
      <c r="P90" s="157"/>
      <c r="Q90" s="199"/>
      <c r="R90" s="157"/>
      <c r="S90" s="157"/>
      <c r="T90" s="157"/>
      <c r="U90" s="199"/>
      <c r="W90" s="98"/>
      <c r="X90" s="98"/>
      <c r="Y90" s="98"/>
      <c r="Z90" s="98"/>
      <c r="AA90" s="98"/>
      <c r="AB90" s="98"/>
      <c r="AC90" s="98"/>
      <c r="AD90" s="98"/>
      <c r="AE90" s="98"/>
      <c r="AF90" s="98"/>
      <c r="AG90" s="98"/>
      <c r="AH90" s="98"/>
      <c r="AI90" s="98"/>
      <c r="AJ90" s="98"/>
      <c r="AK90" s="98"/>
      <c r="AL90" s="98"/>
      <c r="AM90" s="98"/>
      <c r="AN90" s="98"/>
      <c r="AO90" s="98"/>
      <c r="AP90" s="98"/>
      <c r="AQ90" s="98"/>
      <c r="AR90" s="98"/>
      <c r="AS90" s="98"/>
    </row>
    <row r="91" spans="1:45" s="112" customFormat="1" ht="27.75" customHeight="1" x14ac:dyDescent="0.25">
      <c r="A91" s="109"/>
      <c r="C91" s="175" t="s">
        <v>1506</v>
      </c>
      <c r="D91" s="175"/>
      <c r="G91" s="202"/>
      <c r="H91" s="175"/>
      <c r="I91" s="202"/>
      <c r="J91" s="175"/>
      <c r="K91" s="202"/>
      <c r="L91" s="175"/>
      <c r="M91" s="202"/>
      <c r="N91" s="175"/>
      <c r="O91" s="202"/>
      <c r="P91" s="175"/>
      <c r="Q91" s="192"/>
      <c r="R91" s="175"/>
      <c r="S91" s="202"/>
      <c r="T91" s="175"/>
      <c r="U91" s="203"/>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row>
    <row r="92" spans="1:45" s="112" customFormat="1" ht="27.75" customHeight="1" x14ac:dyDescent="0.25">
      <c r="A92" s="109"/>
      <c r="C92" s="175" t="s">
        <v>1507</v>
      </c>
      <c r="D92" s="175"/>
      <c r="G92" s="223">
        <v>2000000000</v>
      </c>
      <c r="H92" s="175"/>
      <c r="I92" s="202"/>
      <c r="J92" s="175"/>
      <c r="K92" s="202"/>
      <c r="L92" s="175"/>
      <c r="M92" s="202"/>
      <c r="N92" s="175"/>
      <c r="O92" s="202"/>
      <c r="P92" s="175"/>
      <c r="Q92" s="223">
        <f>G92+I92+K92+M92+O92</f>
        <v>2000000000</v>
      </c>
      <c r="R92" s="175"/>
      <c r="S92" s="202"/>
      <c r="T92" s="175"/>
      <c r="U92" s="203"/>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row>
    <row r="93" spans="1:45" ht="28.5" customHeight="1" x14ac:dyDescent="0.25">
      <c r="C93" s="190" t="s">
        <v>443</v>
      </c>
      <c r="D93" s="190"/>
      <c r="E93" s="222">
        <v>45657</v>
      </c>
      <c r="G93" s="226">
        <f>G79+G92</f>
        <v>12000000000</v>
      </c>
      <c r="H93" s="175"/>
      <c r="I93" s="163">
        <v>0</v>
      </c>
      <c r="J93" s="175"/>
      <c r="K93" s="223">
        <v>1812156000</v>
      </c>
      <c r="L93" s="175"/>
      <c r="M93" s="163">
        <v>0</v>
      </c>
      <c r="N93" s="175"/>
      <c r="O93" s="223">
        <f>O79+O81+O89</f>
        <v>36008875000</v>
      </c>
      <c r="P93" s="175"/>
      <c r="Q93" s="226">
        <f>G93+I93+K93+M93+O93</f>
        <v>49821031000</v>
      </c>
      <c r="R93" s="175"/>
      <c r="S93" s="163">
        <v>0</v>
      </c>
      <c r="T93" s="175"/>
      <c r="U93" s="226">
        <f>S93+Q93</f>
        <v>49821031000</v>
      </c>
    </row>
    <row r="94" spans="1:45" s="99" customFormat="1" ht="5.25" customHeight="1" x14ac:dyDescent="0.25">
      <c r="A94" s="98"/>
      <c r="G94" s="157"/>
      <c r="H94" s="157"/>
      <c r="I94" s="157"/>
      <c r="J94" s="157"/>
      <c r="K94" s="157"/>
      <c r="L94" s="157"/>
      <c r="M94" s="157"/>
      <c r="N94" s="157"/>
      <c r="O94" s="157"/>
      <c r="P94" s="157"/>
      <c r="Q94" s="199"/>
      <c r="R94" s="157"/>
      <c r="S94" s="157"/>
      <c r="T94" s="157"/>
      <c r="U94" s="199"/>
      <c r="W94" s="98"/>
      <c r="X94" s="98"/>
      <c r="Y94" s="98"/>
      <c r="Z94" s="98"/>
      <c r="AA94" s="98"/>
      <c r="AB94" s="98"/>
      <c r="AC94" s="98"/>
      <c r="AD94" s="98"/>
      <c r="AE94" s="98"/>
      <c r="AF94" s="98"/>
      <c r="AG94" s="98"/>
      <c r="AH94" s="98"/>
      <c r="AI94" s="98"/>
      <c r="AJ94" s="98"/>
      <c r="AK94" s="98"/>
      <c r="AL94" s="98"/>
      <c r="AM94" s="98"/>
      <c r="AN94" s="98"/>
      <c r="AO94" s="98"/>
      <c r="AP94" s="98"/>
      <c r="AQ94" s="98"/>
      <c r="AR94" s="98"/>
      <c r="AS94" s="98"/>
    </row>
    <row r="95" spans="1:45" ht="25.5" customHeight="1" x14ac:dyDescent="0.25">
      <c r="C95" s="355" t="s">
        <v>1486</v>
      </c>
      <c r="D95" s="355"/>
      <c r="E95" s="355"/>
      <c r="F95" s="355"/>
      <c r="G95" s="355"/>
      <c r="H95" s="355"/>
      <c r="I95" s="355"/>
      <c r="J95" s="355"/>
      <c r="K95" s="355"/>
      <c r="L95" s="355"/>
      <c r="M95" s="355"/>
      <c r="N95" s="355"/>
      <c r="O95" s="355"/>
      <c r="P95" s="355"/>
      <c r="Q95" s="355"/>
      <c r="R95" s="355"/>
      <c r="S95" s="355"/>
      <c r="T95" s="355"/>
      <c r="U95" s="355"/>
      <c r="V95" s="187"/>
      <c r="W95" s="188"/>
      <c r="X95" s="188"/>
    </row>
    <row r="96" spans="1:45" s="99" customFormat="1" ht="39.75" customHeight="1" x14ac:dyDescent="0.25">
      <c r="A96" s="98"/>
      <c r="C96" s="386" t="s">
        <v>445</v>
      </c>
      <c r="D96" s="386"/>
      <c r="E96" s="386"/>
      <c r="F96" s="386"/>
      <c r="G96" s="386"/>
      <c r="H96" s="386"/>
      <c r="I96" s="386"/>
      <c r="J96" s="386"/>
      <c r="K96" s="386"/>
      <c r="L96" s="386"/>
      <c r="M96" s="386"/>
      <c r="N96" s="386"/>
      <c r="O96" s="386"/>
      <c r="P96" s="386"/>
      <c r="Q96" s="386"/>
      <c r="R96" s="386"/>
      <c r="S96" s="386"/>
      <c r="T96" s="386"/>
      <c r="U96" s="386"/>
      <c r="V96" s="187"/>
      <c r="W96" s="188"/>
      <c r="X96" s="188"/>
      <c r="Y96" s="98"/>
      <c r="Z96" s="98"/>
      <c r="AA96" s="98"/>
      <c r="AB96" s="98"/>
      <c r="AC96" s="98"/>
      <c r="AD96" s="98"/>
      <c r="AE96" s="98"/>
      <c r="AF96" s="98"/>
      <c r="AG96" s="98"/>
      <c r="AH96" s="98"/>
      <c r="AI96" s="98"/>
      <c r="AJ96" s="98"/>
      <c r="AK96" s="98"/>
      <c r="AL96" s="98"/>
      <c r="AM96" s="98"/>
      <c r="AN96" s="98"/>
      <c r="AO96" s="98"/>
      <c r="AP96" s="98"/>
      <c r="AQ96" s="98"/>
      <c r="AR96" s="98"/>
      <c r="AS96" s="98"/>
    </row>
    <row r="97" spans="1:45" ht="16.5" customHeight="1" x14ac:dyDescent="0.25">
      <c r="C97" s="112"/>
      <c r="D97" s="112"/>
      <c r="E97" s="382" t="s">
        <v>1481</v>
      </c>
      <c r="F97" s="204"/>
      <c r="G97" s="382" t="s">
        <v>1549</v>
      </c>
      <c r="H97" s="382"/>
      <c r="I97" s="382"/>
      <c r="J97" s="113"/>
      <c r="K97" s="382" t="s">
        <v>1550</v>
      </c>
      <c r="L97" s="382"/>
      <c r="M97" s="382"/>
      <c r="N97" s="113"/>
      <c r="O97" s="382" t="s">
        <v>1551</v>
      </c>
      <c r="P97" s="382"/>
      <c r="Q97" s="382"/>
      <c r="R97" s="113"/>
      <c r="S97" s="382" t="s">
        <v>1485</v>
      </c>
      <c r="T97" s="113"/>
      <c r="U97" s="382" t="s">
        <v>383</v>
      </c>
    </row>
    <row r="98" spans="1:45" ht="23.25" customHeight="1" x14ac:dyDescent="0.25">
      <c r="C98" s="112"/>
      <c r="D98" s="112"/>
      <c r="E98" s="382"/>
      <c r="F98" s="204"/>
      <c r="G98" s="382"/>
      <c r="H98" s="382"/>
      <c r="I98" s="382"/>
      <c r="J98" s="113"/>
      <c r="K98" s="382"/>
      <c r="L98" s="382"/>
      <c r="M98" s="382"/>
      <c r="N98" s="113"/>
      <c r="O98" s="382"/>
      <c r="P98" s="382"/>
      <c r="Q98" s="382"/>
      <c r="R98" s="113"/>
      <c r="S98" s="382"/>
      <c r="T98" s="113"/>
      <c r="U98" s="382"/>
    </row>
    <row r="99" spans="1:45" ht="67.5" customHeight="1" x14ac:dyDescent="0.25">
      <c r="C99" s="112"/>
      <c r="D99" s="112"/>
      <c r="E99" s="382"/>
      <c r="F99" s="204"/>
      <c r="G99" s="382"/>
      <c r="H99" s="382"/>
      <c r="I99" s="382"/>
      <c r="J99" s="113"/>
      <c r="K99" s="382"/>
      <c r="L99" s="382"/>
      <c r="M99" s="382"/>
      <c r="N99" s="113"/>
      <c r="O99" s="382"/>
      <c r="P99" s="382"/>
      <c r="Q99" s="382"/>
      <c r="R99" s="113"/>
      <c r="S99" s="382"/>
      <c r="T99" s="113"/>
      <c r="U99" s="382"/>
    </row>
    <row r="100" spans="1:45" s="99" customFormat="1" ht="3.95" customHeight="1" x14ac:dyDescent="0.25">
      <c r="A100" s="98"/>
      <c r="C100" s="112"/>
      <c r="D100" s="112"/>
      <c r="E100" s="205"/>
      <c r="F100" s="107"/>
      <c r="G100" s="107"/>
      <c r="H100" s="107"/>
      <c r="I100" s="107"/>
      <c r="J100" s="107"/>
      <c r="K100" s="107" t="s">
        <v>47</v>
      </c>
      <c r="L100" s="107"/>
      <c r="M100" s="107"/>
      <c r="N100" s="107"/>
      <c r="O100" s="107"/>
      <c r="P100" s="107"/>
      <c r="Q100" s="107"/>
      <c r="R100" s="107"/>
      <c r="S100" s="107"/>
      <c r="T100" s="107"/>
      <c r="U100" s="107"/>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row>
    <row r="101" spans="1:45" ht="28.5" customHeight="1" x14ac:dyDescent="0.25">
      <c r="C101" s="112"/>
      <c r="D101" s="112"/>
      <c r="E101" s="206">
        <v>395</v>
      </c>
      <c r="F101" s="123"/>
      <c r="G101" s="383">
        <f>E101*100000000</f>
        <v>39500000000</v>
      </c>
      <c r="H101" s="383"/>
      <c r="I101" s="383"/>
      <c r="K101" s="385">
        <v>425</v>
      </c>
      <c r="L101" s="385"/>
      <c r="M101" s="385"/>
      <c r="N101" s="110"/>
      <c r="O101" s="383">
        <f>K101*120000000</f>
        <v>51000000000</v>
      </c>
      <c r="P101" s="383"/>
      <c r="Q101" s="383"/>
      <c r="R101" s="110"/>
      <c r="S101" s="227">
        <v>12258600000</v>
      </c>
      <c r="T101" s="110"/>
      <c r="U101" s="227">
        <v>3000000000</v>
      </c>
    </row>
    <row r="102" spans="1:45" s="99" customFormat="1" ht="3" customHeight="1" x14ac:dyDescent="0.25">
      <c r="A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row>
    <row r="103" spans="1:45" ht="3" customHeight="1" x14ac:dyDescent="0.25">
      <c r="C103" s="99"/>
      <c r="D103" s="99"/>
      <c r="E103" s="99"/>
      <c r="I103" s="99"/>
      <c r="K103" s="99"/>
      <c r="M103" s="99"/>
      <c r="O103" s="99"/>
      <c r="Q103" s="99"/>
      <c r="S103" s="99"/>
      <c r="U103" s="99"/>
    </row>
    <row r="104" spans="1:45" ht="3" customHeight="1" x14ac:dyDescent="0.25">
      <c r="C104" s="99"/>
      <c r="D104" s="99"/>
      <c r="E104" s="99"/>
      <c r="I104" s="99"/>
      <c r="K104" s="99"/>
      <c r="M104" s="99"/>
      <c r="O104" s="99"/>
      <c r="Q104" s="99"/>
      <c r="S104" s="99"/>
      <c r="U104" s="99"/>
    </row>
    <row r="105" spans="1:45" ht="25.5" customHeight="1" x14ac:dyDescent="0.25">
      <c r="C105" s="355" t="s">
        <v>1480</v>
      </c>
      <c r="D105" s="355"/>
      <c r="E105" s="355"/>
      <c r="F105" s="355"/>
      <c r="G105" s="355"/>
      <c r="H105" s="355"/>
      <c r="I105" s="355"/>
      <c r="J105" s="355"/>
      <c r="K105" s="355"/>
      <c r="L105" s="355"/>
      <c r="M105" s="355"/>
      <c r="N105" s="355"/>
      <c r="O105" s="355"/>
      <c r="P105" s="355"/>
      <c r="Q105" s="355"/>
      <c r="R105" s="355"/>
      <c r="S105" s="355"/>
      <c r="T105" s="355"/>
      <c r="U105" s="355"/>
      <c r="V105" s="187"/>
      <c r="W105" s="188"/>
      <c r="X105" s="188"/>
    </row>
    <row r="106" spans="1:45" s="99" customFormat="1" ht="39.75" customHeight="1" x14ac:dyDescent="0.25">
      <c r="A106" s="98"/>
      <c r="C106" s="386" t="s">
        <v>445</v>
      </c>
      <c r="D106" s="386"/>
      <c r="E106" s="386"/>
      <c r="F106" s="386"/>
      <c r="G106" s="386"/>
      <c r="H106" s="386"/>
      <c r="I106" s="386"/>
      <c r="J106" s="386"/>
      <c r="K106" s="386"/>
      <c r="L106" s="386"/>
      <c r="M106" s="386"/>
      <c r="N106" s="386"/>
      <c r="O106" s="386"/>
      <c r="P106" s="386"/>
      <c r="Q106" s="386"/>
      <c r="R106" s="386"/>
      <c r="S106" s="386"/>
      <c r="T106" s="386"/>
      <c r="U106" s="386"/>
      <c r="V106" s="187"/>
      <c r="W106" s="188"/>
      <c r="X106" s="188"/>
      <c r="Y106" s="98"/>
      <c r="Z106" s="98"/>
      <c r="AA106" s="98"/>
      <c r="AB106" s="98"/>
      <c r="AC106" s="98"/>
      <c r="AD106" s="98"/>
      <c r="AE106" s="98"/>
      <c r="AF106" s="98"/>
      <c r="AG106" s="98"/>
      <c r="AH106" s="98"/>
      <c r="AI106" s="98"/>
      <c r="AJ106" s="98"/>
      <c r="AK106" s="98"/>
      <c r="AL106" s="98"/>
      <c r="AM106" s="98"/>
      <c r="AN106" s="98"/>
      <c r="AO106" s="98"/>
      <c r="AP106" s="98"/>
      <c r="AQ106" s="98"/>
      <c r="AR106" s="98"/>
      <c r="AS106" s="98"/>
    </row>
    <row r="107" spans="1:45" ht="16.5" customHeight="1" x14ac:dyDescent="0.25">
      <c r="C107" s="112"/>
      <c r="D107" s="112"/>
      <c r="E107" s="384"/>
      <c r="F107" s="204"/>
      <c r="G107" s="384"/>
      <c r="H107" s="113"/>
      <c r="I107" s="384"/>
      <c r="J107" s="113"/>
      <c r="K107" s="382" t="s">
        <v>1420</v>
      </c>
      <c r="L107" s="382"/>
      <c r="M107" s="382"/>
      <c r="N107" s="113"/>
      <c r="O107" s="382" t="s">
        <v>444</v>
      </c>
      <c r="P107" s="382"/>
      <c r="Q107" s="382"/>
      <c r="R107" s="113"/>
      <c r="S107" s="382" t="s">
        <v>1485</v>
      </c>
      <c r="T107" s="113"/>
      <c r="U107" s="382" t="s">
        <v>383</v>
      </c>
    </row>
    <row r="108" spans="1:45" ht="23.25" customHeight="1" x14ac:dyDescent="0.25">
      <c r="C108" s="112"/>
      <c r="D108" s="112"/>
      <c r="E108" s="384"/>
      <c r="F108" s="204"/>
      <c r="G108" s="384"/>
      <c r="H108" s="113"/>
      <c r="I108" s="384"/>
      <c r="J108" s="113"/>
      <c r="K108" s="382"/>
      <c r="L108" s="382"/>
      <c r="M108" s="382"/>
      <c r="N108" s="113"/>
      <c r="O108" s="382"/>
      <c r="P108" s="382"/>
      <c r="Q108" s="382"/>
      <c r="R108" s="113"/>
      <c r="S108" s="382"/>
      <c r="T108" s="113"/>
      <c r="U108" s="382"/>
    </row>
    <row r="109" spans="1:45" ht="48" customHeight="1" x14ac:dyDescent="0.25">
      <c r="C109" s="112"/>
      <c r="D109" s="112"/>
      <c r="E109" s="384"/>
      <c r="F109" s="204"/>
      <c r="G109" s="384"/>
      <c r="H109" s="113"/>
      <c r="I109" s="384"/>
      <c r="J109" s="113"/>
      <c r="K109" s="382"/>
      <c r="L109" s="382"/>
      <c r="M109" s="382"/>
      <c r="N109" s="113"/>
      <c r="O109" s="382"/>
      <c r="P109" s="382"/>
      <c r="Q109" s="382"/>
      <c r="R109" s="113"/>
      <c r="S109" s="382"/>
      <c r="T109" s="113"/>
      <c r="U109" s="382"/>
    </row>
    <row r="110" spans="1:45" s="99" customFormat="1" ht="3.95" customHeight="1" x14ac:dyDescent="0.25">
      <c r="A110" s="98"/>
      <c r="C110" s="112"/>
      <c r="D110" s="112"/>
      <c r="E110" s="205"/>
      <c r="F110" s="107"/>
      <c r="G110" s="107"/>
      <c r="H110" s="107"/>
      <c r="I110" s="107"/>
      <c r="J110" s="107"/>
      <c r="K110" s="107" t="s">
        <v>47</v>
      </c>
      <c r="L110" s="107"/>
      <c r="M110" s="107"/>
      <c r="N110" s="107"/>
      <c r="O110" s="107"/>
      <c r="P110" s="107"/>
      <c r="Q110" s="107"/>
      <c r="R110" s="107"/>
      <c r="S110" s="107"/>
      <c r="T110" s="107"/>
      <c r="U110" s="107"/>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row>
    <row r="111" spans="1:45" ht="28.5" customHeight="1" x14ac:dyDescent="0.25">
      <c r="C111" s="112"/>
      <c r="D111" s="112"/>
      <c r="E111" s="205"/>
      <c r="F111" s="123"/>
      <c r="G111" s="123"/>
      <c r="H111" s="123"/>
      <c r="I111" s="123"/>
      <c r="K111" s="387"/>
      <c r="L111" s="387"/>
      <c r="M111" s="387"/>
      <c r="N111" s="123"/>
      <c r="O111" s="387"/>
      <c r="P111" s="387"/>
      <c r="Q111" s="387"/>
      <c r="S111" s="207"/>
      <c r="U111" s="98"/>
    </row>
    <row r="112" spans="1:45" s="99" customFormat="1" ht="3" customHeight="1" x14ac:dyDescent="0.25">
      <c r="A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row>
    <row r="113" spans="1:22" ht="3" customHeight="1" x14ac:dyDescent="0.25">
      <c r="C113" s="99"/>
      <c r="D113" s="99"/>
      <c r="E113" s="99"/>
      <c r="I113" s="99"/>
      <c r="K113" s="99"/>
      <c r="M113" s="99"/>
      <c r="O113" s="99"/>
      <c r="Q113" s="99"/>
      <c r="S113" s="99"/>
      <c r="U113" s="99"/>
    </row>
    <row r="114" spans="1:22" s="98" customFormat="1" x14ac:dyDescent="0.25"/>
    <row r="115" spans="1:22" s="98" customFormat="1" ht="21.75" customHeight="1" x14ac:dyDescent="0.35">
      <c r="A115" s="208"/>
      <c r="B115" s="209" t="s">
        <v>1593</v>
      </c>
      <c r="C115" s="209"/>
      <c r="D115" s="210"/>
      <c r="E115" s="210"/>
      <c r="F115" s="210"/>
      <c r="G115" s="210"/>
      <c r="H115" s="210"/>
      <c r="I115" s="210"/>
      <c r="J115" s="210"/>
      <c r="K115" s="210"/>
      <c r="L115" s="210"/>
      <c r="M115" s="210"/>
      <c r="N115" s="210"/>
      <c r="O115" s="210"/>
      <c r="P115" s="210"/>
      <c r="Q115" s="210"/>
      <c r="R115" s="210"/>
      <c r="S115" s="210"/>
      <c r="T115" s="210"/>
      <c r="U115" s="210"/>
      <c r="V115" s="210"/>
    </row>
    <row r="116" spans="1:22" s="98" customFormat="1" ht="6" customHeight="1" x14ac:dyDescent="0.35">
      <c r="A116" s="208"/>
      <c r="B116" s="208"/>
      <c r="C116" s="208"/>
    </row>
    <row r="117" spans="1:22" s="208" customFormat="1" ht="18.75" customHeight="1" x14ac:dyDescent="0.35">
      <c r="C117" s="211" t="s">
        <v>1488</v>
      </c>
    </row>
    <row r="118" spans="1:22" s="208" customFormat="1" ht="18.75" customHeight="1" x14ac:dyDescent="0.35">
      <c r="C118" s="208" t="s">
        <v>1501</v>
      </c>
      <c r="G118" s="212"/>
      <c r="H118" s="212"/>
      <c r="I118" s="212"/>
      <c r="K118" s="212"/>
      <c r="M118" s="213"/>
      <c r="Q118" s="214"/>
    </row>
    <row r="119" spans="1:22" s="208" customFormat="1" ht="18.75" customHeight="1" x14ac:dyDescent="0.35">
      <c r="C119" s="208" t="s">
        <v>1510</v>
      </c>
      <c r="G119" s="212"/>
      <c r="H119" s="212"/>
      <c r="I119" s="212"/>
      <c r="M119" s="215"/>
      <c r="O119" s="216"/>
      <c r="Q119" s="213"/>
    </row>
    <row r="120" spans="1:22" s="208" customFormat="1" ht="18.75" customHeight="1" x14ac:dyDescent="0.35">
      <c r="C120" s="208" t="s">
        <v>1502</v>
      </c>
      <c r="I120" s="215"/>
    </row>
    <row r="121" spans="1:22" s="208" customFormat="1" ht="18.75" customHeight="1" x14ac:dyDescent="0.35">
      <c r="Q121" s="218"/>
    </row>
    <row r="122" spans="1:22" s="208" customFormat="1" ht="18.75" customHeight="1" x14ac:dyDescent="0.35">
      <c r="C122" s="211" t="s">
        <v>1489</v>
      </c>
      <c r="M122" s="219"/>
      <c r="Q122" s="213"/>
    </row>
    <row r="123" spans="1:22" s="208" customFormat="1" ht="18.75" customHeight="1" x14ac:dyDescent="0.35">
      <c r="C123" s="208" t="s">
        <v>1512</v>
      </c>
      <c r="G123" s="218"/>
    </row>
    <row r="124" spans="1:22" s="208" customFormat="1" ht="18.75" customHeight="1" x14ac:dyDescent="0.35">
      <c r="C124" s="208" t="s">
        <v>1511</v>
      </c>
      <c r="G124" s="218"/>
      <c r="M124" s="213"/>
    </row>
    <row r="125" spans="1:22" s="208" customFormat="1" ht="18.75" customHeight="1" x14ac:dyDescent="0.35">
      <c r="M125" s="220"/>
      <c r="Q125" s="218"/>
    </row>
    <row r="126" spans="1:22" s="208" customFormat="1" ht="18.75" customHeight="1" x14ac:dyDescent="0.35">
      <c r="C126" s="211" t="s">
        <v>1504</v>
      </c>
      <c r="K126" s="212"/>
      <c r="O126" s="217"/>
      <c r="Q126" s="215"/>
    </row>
    <row r="127" spans="1:22" s="208" customFormat="1" ht="18.75" customHeight="1" x14ac:dyDescent="0.35">
      <c r="C127" s="208" t="s">
        <v>1503</v>
      </c>
      <c r="G127" s="212"/>
      <c r="H127" s="212"/>
      <c r="I127" s="212"/>
      <c r="M127" s="213"/>
      <c r="Q127" s="214"/>
    </row>
    <row r="128" spans="1:22" s="208" customFormat="1" ht="18.75" customHeight="1" x14ac:dyDescent="0.35">
      <c r="C128" s="208" t="s">
        <v>1513</v>
      </c>
      <c r="G128" s="212"/>
      <c r="H128" s="212"/>
      <c r="I128" s="212"/>
      <c r="O128" s="216"/>
      <c r="Q128" s="213"/>
    </row>
    <row r="129" spans="1:45" s="208" customFormat="1" ht="18.75" customHeight="1" x14ac:dyDescent="0.35">
      <c r="C129" s="208" t="s">
        <v>1502</v>
      </c>
    </row>
    <row r="130" spans="1:45" s="208" customFormat="1" ht="18.75" customHeight="1" x14ac:dyDescent="0.35"/>
    <row r="131" spans="1:45" s="99" customFormat="1" ht="13.5" customHeight="1" x14ac:dyDescent="0.25">
      <c r="A131" s="98"/>
      <c r="C131" s="100"/>
      <c r="D131" s="100"/>
      <c r="E131" s="100"/>
      <c r="F131" s="100"/>
      <c r="G131" s="100"/>
      <c r="H131" s="100"/>
      <c r="I131" s="100"/>
      <c r="J131" s="100"/>
      <c r="K131" s="100"/>
      <c r="L131" s="100"/>
      <c r="M131" s="100"/>
      <c r="N131" s="100"/>
      <c r="O131" s="100"/>
      <c r="P131" s="100"/>
      <c r="Q131" s="100"/>
      <c r="R131" s="100"/>
      <c r="S131" s="100"/>
      <c r="T131" s="100"/>
      <c r="U131" s="100"/>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row>
    <row r="132" spans="1:45" s="106" customFormat="1" ht="29.25" customHeight="1" x14ac:dyDescent="0.35">
      <c r="A132" s="101"/>
      <c r="B132" s="102"/>
      <c r="C132" s="355" t="s">
        <v>1478</v>
      </c>
      <c r="D132" s="355"/>
      <c r="E132" s="355"/>
      <c r="F132" s="355"/>
      <c r="G132" s="355"/>
      <c r="H132" s="355"/>
      <c r="I132" s="355"/>
      <c r="J132" s="355"/>
      <c r="K132" s="355"/>
      <c r="L132" s="355"/>
      <c r="M132" s="355"/>
      <c r="N132" s="355"/>
      <c r="O132" s="355"/>
      <c r="P132" s="355"/>
      <c r="Q132" s="355"/>
      <c r="R132" s="355"/>
      <c r="S132" s="355"/>
      <c r="T132" s="355"/>
      <c r="U132" s="355"/>
      <c r="V132" s="104"/>
      <c r="W132" s="105"/>
      <c r="X132" s="105"/>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row>
    <row r="133" spans="1:45" s="99" customFormat="1" ht="27" customHeight="1" x14ac:dyDescent="0.25">
      <c r="A133" s="98"/>
      <c r="C133" s="351" t="s">
        <v>62</v>
      </c>
      <c r="D133" s="351"/>
      <c r="E133" s="351"/>
      <c r="F133" s="351"/>
      <c r="G133" s="351"/>
      <c r="H133" s="351"/>
      <c r="I133" s="351"/>
      <c r="J133" s="351"/>
      <c r="K133" s="351"/>
      <c r="L133" s="351"/>
      <c r="M133" s="351"/>
      <c r="N133" s="351"/>
      <c r="O133" s="351"/>
      <c r="P133" s="351"/>
      <c r="Q133" s="351"/>
      <c r="R133" s="351"/>
      <c r="S133" s="351"/>
      <c r="T133" s="351"/>
      <c r="U133" s="351"/>
      <c r="V133" s="187"/>
      <c r="W133" s="188"/>
      <c r="X133" s="188"/>
      <c r="Y133" s="98"/>
      <c r="Z133" s="98"/>
      <c r="AA133" s="98"/>
      <c r="AB133" s="98"/>
      <c r="AC133" s="98"/>
      <c r="AD133" s="98"/>
      <c r="AE133" s="98"/>
      <c r="AF133" s="98"/>
      <c r="AG133" s="98"/>
      <c r="AH133" s="98"/>
      <c r="AI133" s="98"/>
      <c r="AJ133" s="98"/>
      <c r="AK133" s="98"/>
      <c r="AL133" s="98"/>
      <c r="AM133" s="98"/>
      <c r="AN133" s="98"/>
      <c r="AO133" s="98"/>
      <c r="AP133" s="98"/>
      <c r="AQ133" s="98"/>
      <c r="AR133" s="98"/>
      <c r="AS133" s="98"/>
    </row>
    <row r="134" spans="1:45" s="99" customFormat="1" ht="27" customHeight="1" x14ac:dyDescent="0.25">
      <c r="A134" s="98"/>
      <c r="C134" s="388" t="s">
        <v>1509</v>
      </c>
      <c r="D134" s="388"/>
      <c r="E134" s="388"/>
      <c r="F134" s="388"/>
      <c r="G134" s="388"/>
      <c r="H134" s="388"/>
      <c r="I134" s="388"/>
      <c r="J134" s="388"/>
      <c r="K134" s="388"/>
      <c r="L134" s="388"/>
      <c r="M134" s="388"/>
      <c r="N134" s="388"/>
      <c r="O134" s="388"/>
      <c r="P134" s="388"/>
      <c r="Q134" s="388"/>
      <c r="R134" s="388"/>
      <c r="S134" s="388"/>
      <c r="T134" s="388"/>
      <c r="U134" s="388"/>
      <c r="V134" s="187"/>
      <c r="W134" s="188"/>
      <c r="X134" s="188"/>
      <c r="Y134" s="98"/>
      <c r="Z134" s="98"/>
      <c r="AA134" s="98"/>
      <c r="AB134" s="98"/>
      <c r="AC134" s="98"/>
      <c r="AD134" s="98"/>
      <c r="AE134" s="98"/>
      <c r="AF134" s="98"/>
      <c r="AG134" s="98"/>
      <c r="AH134" s="98"/>
      <c r="AI134" s="98"/>
      <c r="AJ134" s="98"/>
      <c r="AK134" s="98"/>
      <c r="AL134" s="98"/>
      <c r="AM134" s="98"/>
      <c r="AN134" s="98"/>
      <c r="AO134" s="98"/>
      <c r="AP134" s="98"/>
      <c r="AQ134" s="98"/>
      <c r="AR134" s="98"/>
      <c r="AS134" s="98"/>
    </row>
    <row r="135" spans="1:45" s="99" customFormat="1" ht="27" customHeight="1" x14ac:dyDescent="0.25">
      <c r="A135" s="98"/>
      <c r="C135" s="111" t="s">
        <v>435</v>
      </c>
      <c r="D135" s="111"/>
      <c r="E135" s="221" t="s">
        <v>1505</v>
      </c>
      <c r="F135" s="111"/>
      <c r="G135" s="351" t="s">
        <v>436</v>
      </c>
      <c r="H135" s="351"/>
      <c r="I135" s="351"/>
      <c r="J135" s="111"/>
      <c r="K135" s="111"/>
      <c r="L135" s="111"/>
      <c r="M135" s="111"/>
      <c r="N135" s="111"/>
      <c r="O135" s="111"/>
      <c r="P135" s="111"/>
      <c r="Q135" s="111"/>
      <c r="R135" s="111"/>
      <c r="S135" s="111"/>
      <c r="T135" s="111"/>
      <c r="U135" s="111"/>
      <c r="V135" s="187"/>
      <c r="W135" s="188"/>
      <c r="X135" s="188"/>
      <c r="Y135" s="98"/>
      <c r="Z135" s="98"/>
      <c r="AA135" s="98"/>
      <c r="AB135" s="98"/>
      <c r="AC135" s="98"/>
      <c r="AD135" s="98"/>
      <c r="AE135" s="98"/>
      <c r="AF135" s="98"/>
      <c r="AG135" s="98"/>
      <c r="AH135" s="98"/>
      <c r="AI135" s="98"/>
      <c r="AJ135" s="98"/>
      <c r="AK135" s="98"/>
      <c r="AL135" s="98"/>
      <c r="AM135" s="98"/>
      <c r="AN135" s="98"/>
      <c r="AO135" s="98"/>
      <c r="AP135" s="98"/>
      <c r="AQ135" s="98"/>
      <c r="AR135" s="98"/>
      <c r="AS135" s="98"/>
    </row>
    <row r="136" spans="1:45" s="99" customFormat="1" ht="6.75" customHeight="1" x14ac:dyDescent="0.25">
      <c r="A136" s="98"/>
      <c r="C136" s="111"/>
      <c r="D136" s="111"/>
      <c r="E136" s="111"/>
      <c r="F136" s="111"/>
      <c r="G136" s="111"/>
      <c r="H136" s="111"/>
      <c r="I136" s="111"/>
      <c r="J136" s="111"/>
      <c r="K136" s="111"/>
      <c r="L136" s="111"/>
      <c r="M136" s="111"/>
      <c r="N136" s="111"/>
      <c r="O136" s="111"/>
      <c r="P136" s="111"/>
      <c r="Q136" s="111"/>
      <c r="R136" s="111"/>
      <c r="S136" s="111"/>
      <c r="T136" s="111"/>
      <c r="U136" s="111"/>
      <c r="V136" s="187"/>
      <c r="W136" s="188"/>
      <c r="X136" s="188"/>
      <c r="Y136" s="98"/>
      <c r="Z136" s="98"/>
      <c r="AA136" s="98"/>
      <c r="AB136" s="98"/>
      <c r="AC136" s="98"/>
      <c r="AD136" s="98"/>
      <c r="AE136" s="98"/>
      <c r="AF136" s="98"/>
      <c r="AG136" s="98"/>
      <c r="AH136" s="98"/>
      <c r="AI136" s="98"/>
      <c r="AJ136" s="98"/>
      <c r="AK136" s="98"/>
      <c r="AL136" s="98"/>
      <c r="AM136" s="98"/>
      <c r="AN136" s="98"/>
      <c r="AO136" s="98"/>
      <c r="AP136" s="98"/>
      <c r="AQ136" s="98"/>
      <c r="AR136" s="98"/>
      <c r="AS136" s="98"/>
    </row>
    <row r="137" spans="1:45" ht="25.5" customHeight="1" x14ac:dyDescent="0.25">
      <c r="C137" s="113"/>
      <c r="D137" s="113"/>
      <c r="E137" s="382" t="s">
        <v>438</v>
      </c>
      <c r="F137" s="113"/>
      <c r="G137" s="352" t="s">
        <v>426</v>
      </c>
      <c r="H137" s="352"/>
      <c r="I137" s="352"/>
      <c r="J137" s="352"/>
      <c r="K137" s="352"/>
      <c r="L137" s="352"/>
      <c r="M137" s="352"/>
      <c r="N137" s="352"/>
      <c r="O137" s="352"/>
      <c r="P137" s="352"/>
      <c r="Q137" s="352"/>
      <c r="R137" s="116"/>
      <c r="S137" s="382" t="s">
        <v>433</v>
      </c>
      <c r="T137" s="113"/>
      <c r="U137" s="352" t="s">
        <v>434</v>
      </c>
    </row>
    <row r="138" spans="1:45" s="99" customFormat="1" ht="4.5" customHeight="1" x14ac:dyDescent="0.25">
      <c r="A138" s="98"/>
      <c r="C138" s="113"/>
      <c r="D138" s="113"/>
      <c r="E138" s="382"/>
      <c r="F138" s="113"/>
      <c r="G138" s="113"/>
      <c r="H138" s="113"/>
      <c r="I138" s="113"/>
      <c r="J138" s="113"/>
      <c r="K138" s="113"/>
      <c r="L138" s="113"/>
      <c r="M138" s="116"/>
      <c r="N138" s="116"/>
      <c r="O138" s="116"/>
      <c r="P138" s="116"/>
      <c r="Q138" s="116"/>
      <c r="R138" s="116"/>
      <c r="S138" s="382"/>
      <c r="T138" s="113"/>
      <c r="U138" s="352"/>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row>
    <row r="139" spans="1:45" ht="48.75" customHeight="1" x14ac:dyDescent="0.25">
      <c r="C139" s="113"/>
      <c r="D139" s="113"/>
      <c r="E139" s="382"/>
      <c r="F139" s="113"/>
      <c r="G139" s="189" t="s">
        <v>427</v>
      </c>
      <c r="H139" s="113"/>
      <c r="I139" s="189" t="s">
        <v>428</v>
      </c>
      <c r="J139" s="113"/>
      <c r="K139" s="189" t="s">
        <v>429</v>
      </c>
      <c r="L139" s="113"/>
      <c r="M139" s="189" t="s">
        <v>430</v>
      </c>
      <c r="N139" s="113"/>
      <c r="O139" s="189" t="s">
        <v>431</v>
      </c>
      <c r="P139" s="113"/>
      <c r="Q139" s="189" t="s">
        <v>432</v>
      </c>
      <c r="R139" s="116"/>
      <c r="S139" s="382"/>
      <c r="T139" s="113"/>
      <c r="U139" s="352"/>
    </row>
    <row r="140" spans="1:45" s="117" customFormat="1" ht="3" customHeight="1" x14ac:dyDescent="0.25">
      <c r="A140" s="98"/>
      <c r="B140" s="99"/>
      <c r="C140" s="113"/>
      <c r="D140" s="113"/>
      <c r="E140" s="113"/>
      <c r="F140" s="113"/>
      <c r="G140" s="113"/>
      <c r="H140" s="113"/>
      <c r="I140" s="113"/>
      <c r="J140" s="113"/>
      <c r="K140" s="113"/>
      <c r="L140" s="113"/>
      <c r="M140" s="113"/>
      <c r="N140" s="113"/>
      <c r="O140" s="113"/>
      <c r="P140" s="113"/>
      <c r="Q140" s="113"/>
      <c r="R140" s="116"/>
      <c r="S140" s="113"/>
      <c r="T140" s="113"/>
      <c r="U140" s="113"/>
      <c r="V140" s="99"/>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row>
    <row r="141" spans="1:45" s="130" customFormat="1" ht="25.5" customHeight="1" x14ac:dyDescent="0.25">
      <c r="A141" s="125"/>
      <c r="B141" s="127"/>
      <c r="C141" s="190" t="s">
        <v>437</v>
      </c>
      <c r="D141" s="190"/>
      <c r="E141" s="222">
        <v>45291</v>
      </c>
      <c r="F141" s="113"/>
      <c r="G141" s="223">
        <v>10000000000</v>
      </c>
      <c r="H141" s="195"/>
      <c r="I141" s="224">
        <v>0</v>
      </c>
      <c r="J141" s="195"/>
      <c r="K141" s="223">
        <v>1812156000</v>
      </c>
      <c r="L141" s="195"/>
      <c r="M141" s="224">
        <v>0</v>
      </c>
      <c r="N141" s="195"/>
      <c r="O141" s="223">
        <v>26750275000</v>
      </c>
      <c r="P141" s="195"/>
      <c r="Q141" s="223">
        <f>G141+I141+K141+M141+O141</f>
        <v>38562431000</v>
      </c>
      <c r="R141" s="195"/>
      <c r="S141" s="183">
        <v>0</v>
      </c>
      <c r="T141" s="195"/>
      <c r="U141" s="223">
        <f>Q141+S141</f>
        <v>38562431000</v>
      </c>
      <c r="V141" s="127"/>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row>
    <row r="142" spans="1:45" ht="3.75" customHeight="1" x14ac:dyDescent="0.25">
      <c r="C142" s="158"/>
      <c r="D142" s="158"/>
      <c r="E142" s="113"/>
      <c r="F142" s="113"/>
      <c r="G142" s="158"/>
      <c r="H142" s="158"/>
      <c r="I142" s="158"/>
      <c r="J142" s="158"/>
      <c r="K142" s="158"/>
      <c r="L142" s="158"/>
      <c r="M142" s="158"/>
      <c r="N142" s="158"/>
      <c r="O142" s="158"/>
      <c r="P142" s="158"/>
      <c r="Q142" s="158"/>
      <c r="R142" s="158"/>
      <c r="S142" s="158"/>
      <c r="T142" s="158"/>
      <c r="U142" s="158"/>
    </row>
    <row r="143" spans="1:45" ht="27.75" customHeight="1" x14ac:dyDescent="0.25">
      <c r="C143" s="194" t="s">
        <v>439</v>
      </c>
      <c r="D143" s="194"/>
      <c r="E143" s="113"/>
      <c r="F143" s="113"/>
      <c r="G143" s="224"/>
      <c r="H143" s="195"/>
      <c r="I143" s="224"/>
      <c r="J143" s="195"/>
      <c r="K143" s="224"/>
      <c r="L143" s="195"/>
      <c r="M143" s="224"/>
      <c r="N143" s="195"/>
      <c r="O143" s="223">
        <v>12258600000</v>
      </c>
      <c r="P143" s="195"/>
      <c r="Q143" s="223">
        <f>G143+I143+K143+M143+O143</f>
        <v>12258600000</v>
      </c>
      <c r="R143" s="195"/>
      <c r="S143" s="183"/>
      <c r="T143" s="195"/>
      <c r="U143" s="223">
        <f>Q143+S143</f>
        <v>12258600000</v>
      </c>
    </row>
    <row r="144" spans="1:45" s="99" customFormat="1" ht="1.5" customHeight="1" x14ac:dyDescent="0.25">
      <c r="A144" s="98"/>
      <c r="C144" s="195"/>
      <c r="D144" s="195"/>
      <c r="E144" s="107"/>
      <c r="F144" s="107"/>
      <c r="G144" s="195"/>
      <c r="H144" s="195"/>
      <c r="I144" s="195"/>
      <c r="J144" s="195"/>
      <c r="K144" s="195"/>
      <c r="L144" s="195"/>
      <c r="M144" s="196"/>
      <c r="N144" s="195"/>
      <c r="O144" s="195"/>
      <c r="P144" s="195"/>
      <c r="Q144" s="195"/>
      <c r="R144" s="195"/>
      <c r="S144" s="195"/>
      <c r="T144" s="195"/>
      <c r="U144" s="195"/>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row>
    <row r="145" spans="1:45" s="99" customFormat="1" ht="23.25" customHeight="1" x14ac:dyDescent="0.25">
      <c r="A145" s="98"/>
      <c r="C145" s="194" t="s">
        <v>1508</v>
      </c>
      <c r="D145" s="195"/>
      <c r="E145" s="107"/>
      <c r="F145" s="107"/>
      <c r="G145" s="224"/>
      <c r="H145" s="195"/>
      <c r="I145" s="224"/>
      <c r="J145" s="195"/>
      <c r="K145" s="224"/>
      <c r="L145" s="195"/>
      <c r="M145" s="224"/>
      <c r="N145" s="195"/>
      <c r="O145" s="224"/>
      <c r="P145" s="195"/>
      <c r="Q145" s="224"/>
      <c r="R145" s="195"/>
      <c r="S145" s="183"/>
      <c r="T145" s="195"/>
      <c r="U145" s="224"/>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row>
    <row r="146" spans="1:45" s="99" customFormat="1" ht="3.75" customHeight="1" x14ac:dyDescent="0.25">
      <c r="A146" s="98"/>
      <c r="C146" s="194"/>
      <c r="D146" s="195"/>
      <c r="E146" s="107"/>
      <c r="F146" s="107"/>
      <c r="G146" s="195"/>
      <c r="H146" s="195"/>
      <c r="I146" s="195"/>
      <c r="J146" s="195"/>
      <c r="K146" s="195"/>
      <c r="L146" s="195"/>
      <c r="M146" s="195"/>
      <c r="N146" s="195"/>
      <c r="O146" s="195"/>
      <c r="P146" s="195"/>
      <c r="Q146" s="195"/>
      <c r="R146" s="195"/>
      <c r="S146" s="195"/>
      <c r="T146" s="195"/>
      <c r="U146" s="195"/>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row>
    <row r="147" spans="1:45" ht="28.5" customHeight="1" x14ac:dyDescent="0.25">
      <c r="C147" s="194" t="s">
        <v>440</v>
      </c>
      <c r="D147" s="194"/>
      <c r="E147" s="99"/>
      <c r="G147" s="197"/>
      <c r="H147" s="157"/>
      <c r="I147" s="166"/>
      <c r="J147" s="157"/>
      <c r="K147" s="198"/>
      <c r="L147" s="157"/>
      <c r="M147" s="197"/>
      <c r="N147" s="157"/>
      <c r="O147" s="197"/>
      <c r="P147" s="157"/>
      <c r="Q147" s="224"/>
      <c r="R147" s="157"/>
      <c r="S147" s="197"/>
      <c r="T147" s="157"/>
      <c r="U147" s="224"/>
    </row>
    <row r="148" spans="1:45" s="99" customFormat="1" ht="3" customHeight="1" x14ac:dyDescent="0.25">
      <c r="A148" s="98"/>
      <c r="C148" s="157"/>
      <c r="D148" s="157"/>
      <c r="G148" s="157"/>
      <c r="H148" s="157"/>
      <c r="I148" s="157"/>
      <c r="J148" s="157"/>
      <c r="K148" s="157"/>
      <c r="L148" s="157"/>
      <c r="M148" s="157"/>
      <c r="N148" s="157"/>
      <c r="O148" s="157"/>
      <c r="P148" s="157"/>
      <c r="Q148" s="157"/>
      <c r="R148" s="157"/>
      <c r="S148" s="157"/>
      <c r="T148" s="157"/>
      <c r="U148" s="157"/>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row>
    <row r="149" spans="1:45" ht="28.5" customHeight="1" x14ac:dyDescent="0.25">
      <c r="C149" s="159" t="s">
        <v>441</v>
      </c>
      <c r="D149" s="159"/>
      <c r="E149" s="99"/>
      <c r="G149" s="166"/>
      <c r="H149" s="157"/>
      <c r="I149" s="166"/>
      <c r="J149" s="157"/>
      <c r="K149" s="166"/>
      <c r="L149" s="157"/>
      <c r="M149" s="166"/>
      <c r="N149" s="157"/>
      <c r="O149" s="223">
        <f>O143+O147+O145</f>
        <v>12258600000</v>
      </c>
      <c r="P149" s="157"/>
      <c r="Q149" s="223">
        <f>Q143+Q147+Q145</f>
        <v>12258600000</v>
      </c>
      <c r="R149" s="157"/>
      <c r="S149" s="166"/>
      <c r="T149" s="157"/>
      <c r="U149" s="223">
        <f>U143+U147+U145</f>
        <v>12258600000</v>
      </c>
    </row>
    <row r="150" spans="1:45" s="99" customFormat="1" ht="3" customHeight="1" x14ac:dyDescent="0.25">
      <c r="A150" s="98"/>
      <c r="C150" s="157"/>
      <c r="D150" s="157"/>
      <c r="G150" s="157"/>
      <c r="H150" s="157"/>
      <c r="I150" s="157"/>
      <c r="J150" s="157"/>
      <c r="K150" s="157"/>
      <c r="L150" s="157"/>
      <c r="M150" s="157"/>
      <c r="N150" s="157"/>
      <c r="O150" s="157"/>
      <c r="P150" s="157"/>
      <c r="Q150" s="199"/>
      <c r="R150" s="157"/>
      <c r="S150" s="157"/>
      <c r="T150" s="157"/>
      <c r="U150" s="199"/>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row>
    <row r="151" spans="1:45" ht="28.5" customHeight="1" x14ac:dyDescent="0.25">
      <c r="C151" s="175" t="s">
        <v>442</v>
      </c>
      <c r="D151" s="175"/>
      <c r="E151" s="99"/>
      <c r="G151" s="197"/>
      <c r="H151" s="157"/>
      <c r="I151" s="197"/>
      <c r="J151" s="157"/>
      <c r="K151" s="197"/>
      <c r="L151" s="157"/>
      <c r="M151" s="197"/>
      <c r="N151" s="157"/>
      <c r="O151" s="225">
        <v>-3000000000</v>
      </c>
      <c r="P151" s="157"/>
      <c r="Q151" s="225">
        <f>G151+I151+K151+M151+O151</f>
        <v>-3000000000</v>
      </c>
      <c r="R151" s="157"/>
      <c r="S151" s="197"/>
      <c r="T151" s="157"/>
      <c r="U151" s="201"/>
    </row>
    <row r="152" spans="1:45" s="99" customFormat="1" ht="3" customHeight="1" x14ac:dyDescent="0.25">
      <c r="A152" s="98"/>
      <c r="C152" s="157"/>
      <c r="D152" s="157"/>
      <c r="G152" s="157"/>
      <c r="H152" s="157"/>
      <c r="I152" s="157"/>
      <c r="J152" s="157"/>
      <c r="K152" s="157"/>
      <c r="L152" s="157"/>
      <c r="M152" s="157"/>
      <c r="N152" s="157"/>
      <c r="O152" s="157"/>
      <c r="P152" s="157"/>
      <c r="Q152" s="199"/>
      <c r="R152" s="157"/>
      <c r="S152" s="157"/>
      <c r="T152" s="157"/>
      <c r="U152" s="199"/>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row>
    <row r="153" spans="1:45" s="112" customFormat="1" ht="27.75" customHeight="1" x14ac:dyDescent="0.25">
      <c r="A153" s="109"/>
      <c r="C153" s="175" t="s">
        <v>1506</v>
      </c>
      <c r="D153" s="175"/>
      <c r="G153" s="202"/>
      <c r="H153" s="175"/>
      <c r="I153" s="202"/>
      <c r="J153" s="175"/>
      <c r="K153" s="202"/>
      <c r="L153" s="175"/>
      <c r="M153" s="202"/>
      <c r="N153" s="175"/>
      <c r="O153" s="202"/>
      <c r="P153" s="175"/>
      <c r="Q153" s="192"/>
      <c r="R153" s="175"/>
      <c r="S153" s="202"/>
      <c r="T153" s="175"/>
      <c r="U153" s="203"/>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row>
    <row r="154" spans="1:45" s="112" customFormat="1" ht="27.75" customHeight="1" x14ac:dyDescent="0.25">
      <c r="A154" s="109"/>
      <c r="C154" s="175" t="s">
        <v>1507</v>
      </c>
      <c r="D154" s="175"/>
      <c r="G154" s="223">
        <v>2000000000</v>
      </c>
      <c r="H154" s="175"/>
      <c r="I154" s="202"/>
      <c r="J154" s="175"/>
      <c r="K154" s="202"/>
      <c r="L154" s="175"/>
      <c r="M154" s="202"/>
      <c r="N154" s="175"/>
      <c r="O154" s="202"/>
      <c r="P154" s="175"/>
      <c r="Q154" s="223">
        <f>G154+I154+K154+M154+O154</f>
        <v>2000000000</v>
      </c>
      <c r="R154" s="175"/>
      <c r="S154" s="202"/>
      <c r="T154" s="175"/>
      <c r="U154" s="203"/>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109"/>
      <c r="AS154" s="109"/>
    </row>
    <row r="155" spans="1:45" ht="28.5" customHeight="1" x14ac:dyDescent="0.25">
      <c r="C155" s="190" t="s">
        <v>443</v>
      </c>
      <c r="D155" s="190"/>
      <c r="E155" s="222">
        <v>45657</v>
      </c>
      <c r="G155" s="226">
        <f>G141+G154</f>
        <v>12000000000</v>
      </c>
      <c r="H155" s="175"/>
      <c r="I155" s="163">
        <v>0</v>
      </c>
      <c r="J155" s="175"/>
      <c r="K155" s="223">
        <v>1812156000</v>
      </c>
      <c r="L155" s="175"/>
      <c r="M155" s="163">
        <v>0</v>
      </c>
      <c r="N155" s="175"/>
      <c r="O155" s="223">
        <f>O141+O143+O151</f>
        <v>36008875000</v>
      </c>
      <c r="P155" s="175"/>
      <c r="Q155" s="226">
        <f>G155+I155+K155+M155+O155</f>
        <v>49821031000</v>
      </c>
      <c r="R155" s="175"/>
      <c r="S155" s="163">
        <v>0</v>
      </c>
      <c r="T155" s="175"/>
      <c r="U155" s="226">
        <f>S155+Q155</f>
        <v>49821031000</v>
      </c>
    </row>
    <row r="156" spans="1:45" s="99" customFormat="1" ht="5.25" customHeight="1" x14ac:dyDescent="0.25">
      <c r="A156" s="98"/>
      <c r="G156" s="157"/>
      <c r="H156" s="157"/>
      <c r="I156" s="157"/>
      <c r="J156" s="157"/>
      <c r="K156" s="157"/>
      <c r="L156" s="157"/>
      <c r="M156" s="157"/>
      <c r="N156" s="157"/>
      <c r="O156" s="157"/>
      <c r="P156" s="157"/>
      <c r="Q156" s="199"/>
      <c r="R156" s="157"/>
      <c r="S156" s="157"/>
      <c r="T156" s="157"/>
      <c r="U156" s="199"/>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row>
    <row r="157" spans="1:45" ht="25.5" customHeight="1" x14ac:dyDescent="0.25">
      <c r="C157" s="355" t="s">
        <v>1554</v>
      </c>
      <c r="D157" s="355"/>
      <c r="E157" s="355"/>
      <c r="F157" s="355"/>
      <c r="G157" s="355"/>
      <c r="H157" s="355"/>
      <c r="I157" s="355"/>
      <c r="J157" s="355"/>
      <c r="K157" s="355"/>
      <c r="L157" s="355"/>
      <c r="M157" s="355"/>
      <c r="N157" s="355"/>
      <c r="O157" s="355"/>
      <c r="P157" s="355"/>
      <c r="Q157" s="355"/>
      <c r="R157" s="355"/>
      <c r="S157" s="355"/>
      <c r="T157" s="355"/>
      <c r="U157" s="355"/>
      <c r="V157" s="187"/>
      <c r="W157" s="188"/>
      <c r="X157" s="188"/>
    </row>
    <row r="158" spans="1:45" s="99" customFormat="1" ht="39.75" customHeight="1" x14ac:dyDescent="0.25">
      <c r="A158" s="98"/>
      <c r="C158" s="386" t="s">
        <v>445</v>
      </c>
      <c r="D158" s="386"/>
      <c r="E158" s="386"/>
      <c r="F158" s="386"/>
      <c r="G158" s="386"/>
      <c r="H158" s="386"/>
      <c r="I158" s="386"/>
      <c r="J158" s="386"/>
      <c r="K158" s="386"/>
      <c r="L158" s="386"/>
      <c r="M158" s="386"/>
      <c r="N158" s="386"/>
      <c r="O158" s="386"/>
      <c r="P158" s="386"/>
      <c r="Q158" s="386"/>
      <c r="R158" s="386"/>
      <c r="S158" s="386"/>
      <c r="T158" s="386"/>
      <c r="U158" s="386"/>
      <c r="V158" s="187"/>
      <c r="W158" s="188"/>
      <c r="X158" s="188"/>
      <c r="Y158" s="98"/>
      <c r="Z158" s="98"/>
      <c r="AA158" s="98"/>
      <c r="AB158" s="98"/>
      <c r="AC158" s="98"/>
      <c r="AD158" s="98"/>
      <c r="AE158" s="98"/>
      <c r="AF158" s="98"/>
      <c r="AG158" s="98"/>
      <c r="AH158" s="98"/>
      <c r="AI158" s="98"/>
      <c r="AJ158" s="98"/>
      <c r="AK158" s="98"/>
      <c r="AL158" s="98"/>
      <c r="AM158" s="98"/>
      <c r="AN158" s="98"/>
      <c r="AO158" s="98"/>
      <c r="AP158" s="98"/>
      <c r="AQ158" s="98"/>
      <c r="AR158" s="98"/>
      <c r="AS158" s="98"/>
    </row>
    <row r="159" spans="1:45" ht="16.5" customHeight="1" x14ac:dyDescent="0.25">
      <c r="C159" s="112"/>
      <c r="D159" s="112"/>
      <c r="E159" s="382" t="s">
        <v>1481</v>
      </c>
      <c r="F159" s="204"/>
      <c r="G159" s="382" t="s">
        <v>1482</v>
      </c>
      <c r="H159" s="382"/>
      <c r="I159" s="382"/>
      <c r="J159" s="113"/>
      <c r="K159" s="382" t="s">
        <v>1483</v>
      </c>
      <c r="L159" s="382"/>
      <c r="M159" s="382"/>
      <c r="N159" s="113"/>
      <c r="O159" s="382" t="s">
        <v>1484</v>
      </c>
      <c r="P159" s="382"/>
      <c r="Q159" s="382"/>
      <c r="R159" s="113"/>
      <c r="S159" s="382" t="s">
        <v>1485</v>
      </c>
      <c r="T159" s="113"/>
      <c r="U159" s="382" t="s">
        <v>383</v>
      </c>
    </row>
    <row r="160" spans="1:45" ht="23.25" customHeight="1" x14ac:dyDescent="0.25">
      <c r="C160" s="112"/>
      <c r="D160" s="112"/>
      <c r="E160" s="382"/>
      <c r="F160" s="204"/>
      <c r="G160" s="382"/>
      <c r="H160" s="382"/>
      <c r="I160" s="382"/>
      <c r="J160" s="113"/>
      <c r="K160" s="382"/>
      <c r="L160" s="382"/>
      <c r="M160" s="382"/>
      <c r="N160" s="113"/>
      <c r="O160" s="382"/>
      <c r="P160" s="382"/>
      <c r="Q160" s="382"/>
      <c r="R160" s="113"/>
      <c r="S160" s="382"/>
      <c r="T160" s="113"/>
      <c r="U160" s="382"/>
    </row>
    <row r="161" spans="1:45" ht="67.5" customHeight="1" x14ac:dyDescent="0.25">
      <c r="C161" s="112"/>
      <c r="D161" s="112"/>
      <c r="E161" s="382"/>
      <c r="F161" s="204"/>
      <c r="G161" s="382"/>
      <c r="H161" s="382"/>
      <c r="I161" s="382"/>
      <c r="J161" s="113"/>
      <c r="K161" s="382"/>
      <c r="L161" s="382"/>
      <c r="M161" s="382"/>
      <c r="N161" s="113"/>
      <c r="O161" s="382"/>
      <c r="P161" s="382"/>
      <c r="Q161" s="382"/>
      <c r="R161" s="113"/>
      <c r="S161" s="382"/>
      <c r="T161" s="113"/>
      <c r="U161" s="382"/>
    </row>
    <row r="162" spans="1:45" s="99" customFormat="1" ht="3.95" customHeight="1" x14ac:dyDescent="0.25">
      <c r="A162" s="98"/>
      <c r="C162" s="112"/>
      <c r="D162" s="112"/>
      <c r="E162" s="205"/>
      <c r="F162" s="107"/>
      <c r="G162" s="107"/>
      <c r="H162" s="107"/>
      <c r="I162" s="107"/>
      <c r="J162" s="107"/>
      <c r="K162" s="107" t="s">
        <v>47</v>
      </c>
      <c r="L162" s="107"/>
      <c r="M162" s="107"/>
      <c r="N162" s="107"/>
      <c r="O162" s="107"/>
      <c r="P162" s="107"/>
      <c r="Q162" s="107"/>
      <c r="R162" s="107"/>
      <c r="S162" s="107"/>
      <c r="T162" s="107"/>
      <c r="U162" s="107"/>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row>
    <row r="163" spans="1:45" ht="28.5" customHeight="1" x14ac:dyDescent="0.25">
      <c r="C163" s="112"/>
      <c r="D163" s="112"/>
      <c r="E163" s="206"/>
      <c r="F163" s="123"/>
      <c r="G163" s="383"/>
      <c r="H163" s="383"/>
      <c r="I163" s="383"/>
      <c r="K163" s="385"/>
      <c r="L163" s="385"/>
      <c r="M163" s="385"/>
      <c r="N163" s="110"/>
      <c r="O163" s="383"/>
      <c r="P163" s="383"/>
      <c r="Q163" s="383"/>
      <c r="R163" s="110"/>
      <c r="S163" s="227"/>
      <c r="T163" s="110"/>
      <c r="U163" s="227"/>
    </row>
    <row r="164" spans="1:45" s="99" customFormat="1" ht="3" customHeight="1" x14ac:dyDescent="0.25">
      <c r="A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row>
    <row r="165" spans="1:45" ht="3" customHeight="1" x14ac:dyDescent="0.25">
      <c r="C165" s="99"/>
      <c r="D165" s="99"/>
      <c r="E165" s="99"/>
      <c r="I165" s="99"/>
      <c r="K165" s="99"/>
      <c r="M165" s="99"/>
      <c r="O165" s="99"/>
      <c r="Q165" s="99"/>
      <c r="S165" s="99"/>
      <c r="U165" s="99"/>
    </row>
    <row r="166" spans="1:45" ht="3" customHeight="1" x14ac:dyDescent="0.25">
      <c r="C166" s="99"/>
      <c r="D166" s="99"/>
      <c r="E166" s="99"/>
      <c r="I166" s="99"/>
      <c r="K166" s="99"/>
      <c r="M166" s="99"/>
      <c r="O166" s="99"/>
      <c r="Q166" s="99"/>
      <c r="S166" s="99"/>
      <c r="U166" s="99"/>
    </row>
    <row r="167" spans="1:45" ht="25.5" customHeight="1" x14ac:dyDescent="0.25">
      <c r="C167" s="355" t="s">
        <v>1480</v>
      </c>
      <c r="D167" s="355"/>
      <c r="E167" s="355"/>
      <c r="F167" s="355"/>
      <c r="G167" s="355"/>
      <c r="H167" s="355"/>
      <c r="I167" s="355"/>
      <c r="J167" s="355"/>
      <c r="K167" s="355"/>
      <c r="L167" s="355"/>
      <c r="M167" s="355"/>
      <c r="N167" s="355"/>
      <c r="O167" s="355"/>
      <c r="P167" s="355"/>
      <c r="Q167" s="355"/>
      <c r="R167" s="355"/>
      <c r="S167" s="355"/>
      <c r="T167" s="355"/>
      <c r="U167" s="355"/>
      <c r="V167" s="187"/>
      <c r="W167" s="188"/>
      <c r="X167" s="188"/>
    </row>
    <row r="168" spans="1:45" s="99" customFormat="1" ht="39.75" customHeight="1" x14ac:dyDescent="0.25">
      <c r="A168" s="98"/>
      <c r="C168" s="386" t="s">
        <v>445</v>
      </c>
      <c r="D168" s="386"/>
      <c r="E168" s="386"/>
      <c r="F168" s="386"/>
      <c r="G168" s="386"/>
      <c r="H168" s="386"/>
      <c r="I168" s="386"/>
      <c r="J168" s="386"/>
      <c r="K168" s="386"/>
      <c r="L168" s="386"/>
      <c r="M168" s="386"/>
      <c r="N168" s="386"/>
      <c r="O168" s="386"/>
      <c r="P168" s="386"/>
      <c r="Q168" s="386"/>
      <c r="R168" s="386"/>
      <c r="S168" s="386"/>
      <c r="T168" s="386"/>
      <c r="U168" s="386"/>
      <c r="V168" s="187"/>
      <c r="W168" s="188"/>
      <c r="X168" s="188"/>
      <c r="Y168" s="98"/>
      <c r="Z168" s="98"/>
      <c r="AA168" s="98"/>
      <c r="AB168" s="98"/>
      <c r="AC168" s="98"/>
      <c r="AD168" s="98"/>
      <c r="AE168" s="98"/>
      <c r="AF168" s="98"/>
      <c r="AG168" s="98"/>
      <c r="AH168" s="98"/>
      <c r="AI168" s="98"/>
      <c r="AJ168" s="98"/>
      <c r="AK168" s="98"/>
      <c r="AL168" s="98"/>
      <c r="AM168" s="98"/>
      <c r="AN168" s="98"/>
      <c r="AO168" s="98"/>
      <c r="AP168" s="98"/>
      <c r="AQ168" s="98"/>
      <c r="AR168" s="98"/>
      <c r="AS168" s="98"/>
    </row>
    <row r="169" spans="1:45" ht="16.5" customHeight="1" x14ac:dyDescent="0.25">
      <c r="C169" s="112"/>
      <c r="D169" s="112"/>
      <c r="E169" s="384"/>
      <c r="F169" s="204"/>
      <c r="G169" s="384"/>
      <c r="H169" s="113"/>
      <c r="I169" s="384"/>
      <c r="J169" s="113"/>
      <c r="K169" s="382" t="s">
        <v>1420</v>
      </c>
      <c r="L169" s="382"/>
      <c r="M169" s="382"/>
      <c r="N169" s="113"/>
      <c r="O169" s="382" t="s">
        <v>444</v>
      </c>
      <c r="P169" s="382"/>
      <c r="Q169" s="382"/>
      <c r="R169" s="113"/>
      <c r="S169" s="382" t="s">
        <v>1485</v>
      </c>
      <c r="T169" s="113"/>
      <c r="U169" s="382" t="s">
        <v>383</v>
      </c>
    </row>
    <row r="170" spans="1:45" ht="23.25" customHeight="1" x14ac:dyDescent="0.25">
      <c r="C170" s="112"/>
      <c r="D170" s="112"/>
      <c r="E170" s="384"/>
      <c r="F170" s="204"/>
      <c r="G170" s="384"/>
      <c r="H170" s="113"/>
      <c r="I170" s="384"/>
      <c r="J170" s="113"/>
      <c r="K170" s="382"/>
      <c r="L170" s="382"/>
      <c r="M170" s="382"/>
      <c r="N170" s="113"/>
      <c r="O170" s="382"/>
      <c r="P170" s="382"/>
      <c r="Q170" s="382"/>
      <c r="R170" s="113"/>
      <c r="S170" s="382"/>
      <c r="T170" s="113"/>
      <c r="U170" s="382"/>
    </row>
    <row r="171" spans="1:45" ht="48" customHeight="1" x14ac:dyDescent="0.25">
      <c r="C171" s="112"/>
      <c r="D171" s="112"/>
      <c r="E171" s="384"/>
      <c r="F171" s="204"/>
      <c r="G171" s="384"/>
      <c r="H171" s="113"/>
      <c r="I171" s="384"/>
      <c r="J171" s="113"/>
      <c r="K171" s="382"/>
      <c r="L171" s="382"/>
      <c r="M171" s="382"/>
      <c r="N171" s="113"/>
      <c r="O171" s="382"/>
      <c r="P171" s="382"/>
      <c r="Q171" s="382"/>
      <c r="R171" s="113"/>
      <c r="S171" s="382"/>
      <c r="T171" s="113"/>
      <c r="U171" s="382"/>
    </row>
    <row r="172" spans="1:45" s="99" customFormat="1" ht="3.95" customHeight="1" x14ac:dyDescent="0.25">
      <c r="A172" s="98"/>
      <c r="C172" s="112"/>
      <c r="D172" s="112"/>
      <c r="E172" s="205"/>
      <c r="F172" s="107"/>
      <c r="G172" s="107"/>
      <c r="H172" s="107"/>
      <c r="I172" s="107"/>
      <c r="J172" s="107"/>
      <c r="K172" s="107" t="s">
        <v>47</v>
      </c>
      <c r="L172" s="107"/>
      <c r="M172" s="107"/>
      <c r="N172" s="107"/>
      <c r="O172" s="107"/>
      <c r="P172" s="107"/>
      <c r="Q172" s="107"/>
      <c r="R172" s="107"/>
      <c r="S172" s="107"/>
      <c r="T172" s="107"/>
      <c r="U172" s="107"/>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row>
    <row r="173" spans="1:45" ht="28.5" customHeight="1" x14ac:dyDescent="0.25">
      <c r="C173" s="112"/>
      <c r="D173" s="112"/>
      <c r="E173" s="205"/>
      <c r="F173" s="123"/>
      <c r="G173" s="123"/>
      <c r="H173" s="123"/>
      <c r="I173" s="123"/>
      <c r="K173" s="383">
        <v>38562431000</v>
      </c>
      <c r="L173" s="383"/>
      <c r="M173" s="383"/>
      <c r="N173" s="123"/>
      <c r="O173" s="383">
        <v>49821031000</v>
      </c>
      <c r="P173" s="383"/>
      <c r="Q173" s="383"/>
      <c r="S173" s="227">
        <v>12258600000</v>
      </c>
      <c r="U173" s="227">
        <v>3000000000</v>
      </c>
    </row>
    <row r="174" spans="1:45" s="98" customFormat="1" x14ac:dyDescent="0.25">
      <c r="B174" s="99"/>
      <c r="C174" s="99"/>
      <c r="D174" s="99"/>
      <c r="E174" s="99"/>
      <c r="F174" s="99"/>
      <c r="G174" s="99"/>
      <c r="H174" s="99"/>
      <c r="I174" s="99"/>
      <c r="J174" s="99"/>
      <c r="K174" s="99"/>
      <c r="L174" s="99"/>
      <c r="M174" s="99"/>
      <c r="N174" s="99"/>
      <c r="O174" s="99"/>
      <c r="P174" s="99"/>
      <c r="Q174" s="99"/>
      <c r="R174" s="99"/>
      <c r="S174" s="99"/>
      <c r="T174" s="99"/>
      <c r="U174" s="99"/>
      <c r="V174" s="99"/>
    </row>
    <row r="175" spans="1:45" s="98" customFormat="1" x14ac:dyDescent="0.25"/>
    <row r="176" spans="1:45" s="98" customFormat="1" x14ac:dyDescent="0.25"/>
    <row r="177" s="98" customFormat="1" x14ac:dyDescent="0.25"/>
    <row r="178" s="98" customFormat="1" x14ac:dyDescent="0.25"/>
    <row r="179" s="98" customFormat="1" x14ac:dyDescent="0.25"/>
    <row r="180" s="98" customFormat="1" x14ac:dyDescent="0.25"/>
    <row r="181" s="98" customFormat="1" x14ac:dyDescent="0.25"/>
    <row r="182" s="98" customFormat="1" x14ac:dyDescent="0.25"/>
    <row r="183" s="98" customFormat="1" x14ac:dyDescent="0.25"/>
    <row r="184" s="98" customFormat="1" x14ac:dyDescent="0.25"/>
    <row r="185" s="98" customFormat="1" x14ac:dyDescent="0.25"/>
    <row r="186" s="98" customFormat="1" x14ac:dyDescent="0.25"/>
    <row r="187" s="98" customFormat="1" x14ac:dyDescent="0.25"/>
    <row r="188" s="98" customFormat="1" x14ac:dyDescent="0.25"/>
    <row r="189" s="98" customFormat="1" x14ac:dyDescent="0.25"/>
    <row r="190" s="98" customFormat="1" x14ac:dyDescent="0.25"/>
    <row r="191" s="98" customFormat="1" x14ac:dyDescent="0.25"/>
    <row r="192" s="98" customFormat="1" x14ac:dyDescent="0.25"/>
    <row r="193" s="98" customFormat="1" x14ac:dyDescent="0.25"/>
    <row r="194" s="98" customFormat="1" x14ac:dyDescent="0.25"/>
    <row r="195" s="98" customFormat="1" x14ac:dyDescent="0.25"/>
    <row r="196" s="98" customFormat="1" x14ac:dyDescent="0.25"/>
    <row r="197" s="98" customFormat="1" x14ac:dyDescent="0.25"/>
    <row r="198" s="98" customFormat="1" x14ac:dyDescent="0.25"/>
    <row r="199" s="98" customFormat="1" x14ac:dyDescent="0.25"/>
    <row r="200" s="98" customFormat="1" x14ac:dyDescent="0.25"/>
    <row r="201" s="98" customFormat="1" x14ac:dyDescent="0.25"/>
    <row r="202" s="98" customFormat="1" x14ac:dyDescent="0.25"/>
    <row r="203" s="98" customFormat="1" x14ac:dyDescent="0.25"/>
    <row r="204" s="98" customFormat="1" x14ac:dyDescent="0.25"/>
    <row r="205" s="98" customFormat="1" x14ac:dyDescent="0.25"/>
    <row r="206" s="98" customFormat="1" x14ac:dyDescent="0.25"/>
    <row r="207" s="98" customFormat="1" x14ac:dyDescent="0.25"/>
    <row r="208" s="98" customFormat="1" x14ac:dyDescent="0.25"/>
    <row r="209" s="98" customFormat="1" x14ac:dyDescent="0.25"/>
    <row r="210" s="98" customFormat="1" x14ac:dyDescent="0.25"/>
    <row r="211" s="98" customFormat="1" x14ac:dyDescent="0.25"/>
    <row r="212" s="98" customFormat="1" x14ac:dyDescent="0.25"/>
    <row r="213" s="98" customFormat="1" x14ac:dyDescent="0.25"/>
    <row r="214" s="98" customFormat="1" x14ac:dyDescent="0.25"/>
    <row r="215" s="98" customFormat="1" x14ac:dyDescent="0.25"/>
    <row r="216" s="98" customFormat="1" x14ac:dyDescent="0.25"/>
    <row r="217" s="98" customFormat="1" x14ac:dyDescent="0.25"/>
    <row r="218" s="98" customFormat="1" x14ac:dyDescent="0.25"/>
    <row r="219" s="98" customFormat="1" x14ac:dyDescent="0.25"/>
    <row r="220" s="98" customFormat="1" x14ac:dyDescent="0.25"/>
    <row r="221" s="98" customFormat="1" x14ac:dyDescent="0.25"/>
    <row r="222" s="98" customFormat="1" x14ac:dyDescent="0.25"/>
    <row r="223" s="98" customFormat="1" x14ac:dyDescent="0.25"/>
    <row r="224" s="98" customFormat="1" x14ac:dyDescent="0.25"/>
    <row r="225" s="98" customFormat="1" x14ac:dyDescent="0.25"/>
    <row r="226" s="98" customFormat="1" x14ac:dyDescent="0.25"/>
    <row r="227" s="98" customFormat="1" x14ac:dyDescent="0.25"/>
    <row r="228" s="98" customFormat="1" x14ac:dyDescent="0.25"/>
    <row r="229" s="98" customFormat="1" x14ac:dyDescent="0.25"/>
    <row r="230" s="98" customFormat="1" x14ac:dyDescent="0.25"/>
    <row r="231" s="98" customFormat="1" x14ac:dyDescent="0.25"/>
    <row r="232" s="98" customFormat="1" x14ac:dyDescent="0.25"/>
    <row r="233" s="98" customFormat="1" x14ac:dyDescent="0.25"/>
    <row r="234" s="98" customFormat="1" x14ac:dyDescent="0.25"/>
    <row r="235" s="98" customFormat="1" x14ac:dyDescent="0.25"/>
    <row r="236" s="98" customFormat="1" x14ac:dyDescent="0.25"/>
    <row r="237" s="98" customFormat="1" x14ac:dyDescent="0.25"/>
    <row r="238" s="98" customFormat="1" x14ac:dyDescent="0.25"/>
    <row r="239" s="98" customFormat="1" x14ac:dyDescent="0.25"/>
    <row r="240" s="98" customFormat="1" x14ac:dyDescent="0.25"/>
    <row r="241" s="98" customFormat="1" x14ac:dyDescent="0.25"/>
    <row r="242" s="98" customFormat="1" x14ac:dyDescent="0.25"/>
    <row r="243" s="98" customFormat="1" x14ac:dyDescent="0.25"/>
    <row r="244" s="98" customFormat="1" x14ac:dyDescent="0.25"/>
    <row r="245" s="98" customFormat="1" x14ac:dyDescent="0.25"/>
    <row r="246" s="98" customFormat="1" x14ac:dyDescent="0.25"/>
    <row r="247" s="98" customFormat="1" x14ac:dyDescent="0.25"/>
    <row r="248" s="98" customFormat="1" x14ac:dyDescent="0.25"/>
    <row r="249" s="98" customFormat="1" x14ac:dyDescent="0.25"/>
    <row r="250" s="98" customFormat="1" x14ac:dyDescent="0.25"/>
    <row r="251" s="98" customFormat="1" x14ac:dyDescent="0.25"/>
    <row r="252" s="98" customFormat="1" x14ac:dyDescent="0.25"/>
    <row r="253" s="98" customFormat="1" x14ac:dyDescent="0.25"/>
    <row r="254" s="98" customFormat="1" x14ac:dyDescent="0.25"/>
    <row r="255" s="98" customFormat="1" x14ac:dyDescent="0.25"/>
    <row r="256" s="98" customFormat="1" x14ac:dyDescent="0.25"/>
    <row r="257" s="98" customFormat="1" x14ac:dyDescent="0.25"/>
    <row r="258" s="98" customFormat="1" x14ac:dyDescent="0.25"/>
    <row r="259" s="98" customFormat="1" x14ac:dyDescent="0.25"/>
    <row r="260" s="98" customFormat="1" x14ac:dyDescent="0.25"/>
    <row r="261" s="98" customFormat="1" x14ac:dyDescent="0.25"/>
    <row r="262" s="98" customFormat="1" x14ac:dyDescent="0.25"/>
    <row r="263" s="98" customFormat="1" x14ac:dyDescent="0.25"/>
    <row r="264" s="98" customFormat="1" x14ac:dyDescent="0.25"/>
    <row r="265" s="98" customFormat="1" x14ac:dyDescent="0.25"/>
    <row r="266" s="98" customFormat="1" x14ac:dyDescent="0.25"/>
    <row r="267" s="98" customFormat="1" x14ac:dyDescent="0.25"/>
    <row r="268" s="98" customFormat="1" x14ac:dyDescent="0.25"/>
    <row r="269" s="98" customFormat="1" x14ac:dyDescent="0.25"/>
    <row r="270" s="98" customFormat="1" x14ac:dyDescent="0.25"/>
    <row r="271" s="98" customFormat="1" x14ac:dyDescent="0.25"/>
    <row r="272" s="98" customFormat="1" x14ac:dyDescent="0.25"/>
    <row r="273" s="98" customFormat="1" x14ac:dyDescent="0.25"/>
    <row r="274" s="98" customFormat="1" x14ac:dyDescent="0.25"/>
    <row r="275" s="98" customFormat="1" x14ac:dyDescent="0.25"/>
    <row r="276" s="98" customFormat="1" x14ac:dyDescent="0.25"/>
    <row r="277" s="98" customFormat="1" x14ac:dyDescent="0.25"/>
    <row r="278" s="98" customFormat="1" x14ac:dyDescent="0.25"/>
    <row r="279" s="98" customFormat="1" x14ac:dyDescent="0.25"/>
    <row r="280" s="98" customFormat="1" x14ac:dyDescent="0.25"/>
    <row r="281" s="98" customFormat="1" x14ac:dyDescent="0.25"/>
    <row r="282" s="98" customFormat="1" x14ac:dyDescent="0.25"/>
    <row r="283" s="98" customFormat="1" x14ac:dyDescent="0.25"/>
    <row r="284" s="98" customFormat="1" x14ac:dyDescent="0.25"/>
    <row r="285" s="98" customFormat="1" x14ac:dyDescent="0.25"/>
    <row r="286" s="98" customFormat="1" x14ac:dyDescent="0.25"/>
    <row r="287" s="98" customFormat="1" x14ac:dyDescent="0.25"/>
    <row r="288" s="98" customFormat="1" x14ac:dyDescent="0.25"/>
    <row r="289" s="98" customFormat="1" x14ac:dyDescent="0.25"/>
    <row r="290" s="98" customFormat="1" x14ac:dyDescent="0.25"/>
    <row r="291" s="98" customFormat="1" x14ac:dyDescent="0.25"/>
    <row r="292" s="98" customFormat="1" x14ac:dyDescent="0.25"/>
    <row r="293" s="98" customFormat="1" x14ac:dyDescent="0.25"/>
    <row r="294" s="98" customFormat="1" x14ac:dyDescent="0.25"/>
    <row r="295" s="98" customFormat="1" x14ac:dyDescent="0.25"/>
    <row r="296" s="98" customFormat="1" x14ac:dyDescent="0.25"/>
    <row r="297" s="98" customFormat="1" x14ac:dyDescent="0.25"/>
    <row r="298" s="98" customFormat="1" x14ac:dyDescent="0.25"/>
    <row r="299" s="98" customFormat="1" x14ac:dyDescent="0.25"/>
    <row r="300" s="98" customFormat="1" x14ac:dyDescent="0.25"/>
    <row r="301" s="98" customFormat="1" x14ac:dyDescent="0.25"/>
    <row r="302" s="98" customFormat="1" x14ac:dyDescent="0.25"/>
    <row r="303" s="98" customFormat="1" x14ac:dyDescent="0.25"/>
    <row r="304" s="98" customFormat="1" x14ac:dyDescent="0.25"/>
    <row r="305" s="98" customFormat="1" x14ac:dyDescent="0.25"/>
    <row r="306" s="98" customFormat="1" x14ac:dyDescent="0.25"/>
    <row r="307" s="98" customFormat="1" x14ac:dyDescent="0.25"/>
    <row r="308" s="98" customFormat="1" x14ac:dyDescent="0.25"/>
    <row r="309" s="98" customFormat="1" x14ac:dyDescent="0.25"/>
    <row r="310" s="98" customFormat="1" x14ac:dyDescent="0.25"/>
    <row r="311" s="98" customFormat="1" x14ac:dyDescent="0.25"/>
    <row r="312" s="98" customFormat="1" x14ac:dyDescent="0.25"/>
    <row r="313" s="98" customFormat="1" x14ac:dyDescent="0.25"/>
    <row r="314" s="98" customFormat="1" x14ac:dyDescent="0.25"/>
    <row r="315" s="98" customFormat="1" x14ac:dyDescent="0.25"/>
    <row r="316" s="98" customFormat="1" x14ac:dyDescent="0.25"/>
    <row r="317" s="98" customFormat="1" x14ac:dyDescent="0.25"/>
    <row r="318" s="98" customFormat="1" x14ac:dyDescent="0.25"/>
    <row r="319" s="98" customFormat="1" x14ac:dyDescent="0.25"/>
    <row r="320" s="98" customFormat="1" x14ac:dyDescent="0.25"/>
    <row r="321" s="98" customFormat="1" x14ac:dyDescent="0.25"/>
    <row r="322" s="98" customFormat="1" x14ac:dyDescent="0.25"/>
    <row r="323" s="98" customFormat="1" x14ac:dyDescent="0.25"/>
    <row r="324" s="98" customFormat="1" x14ac:dyDescent="0.25"/>
    <row r="325" s="98" customFormat="1" x14ac:dyDescent="0.25"/>
    <row r="326" s="98" customFormat="1" x14ac:dyDescent="0.25"/>
    <row r="327" s="98" customFormat="1" x14ac:dyDescent="0.25"/>
    <row r="328" s="98" customFormat="1" x14ac:dyDescent="0.25"/>
    <row r="329" s="98" customFormat="1" x14ac:dyDescent="0.25"/>
    <row r="330" s="98" customFormat="1" x14ac:dyDescent="0.25"/>
    <row r="331" s="98" customFormat="1" x14ac:dyDescent="0.25"/>
    <row r="332" s="98" customFormat="1" x14ac:dyDescent="0.25"/>
    <row r="333" s="98" customFormat="1" x14ac:dyDescent="0.25"/>
    <row r="334" s="98" customFormat="1" x14ac:dyDescent="0.25"/>
    <row r="335" s="98" customFormat="1" x14ac:dyDescent="0.25"/>
  </sheetData>
  <mergeCells count="90">
    <mergeCell ref="K31:M33"/>
    <mergeCell ref="K35:M35"/>
    <mergeCell ref="C40:U40"/>
    <mergeCell ref="E41:E43"/>
    <mergeCell ref="G41:G43"/>
    <mergeCell ref="I41:I43"/>
    <mergeCell ref="S41:S43"/>
    <mergeCell ref="U41:U43"/>
    <mergeCell ref="O41:Q43"/>
    <mergeCell ref="C4:U4"/>
    <mergeCell ref="C5:U5"/>
    <mergeCell ref="G7:I7"/>
    <mergeCell ref="E9:E11"/>
    <mergeCell ref="G9:Q9"/>
    <mergeCell ref="S9:S11"/>
    <mergeCell ref="U9:U11"/>
    <mergeCell ref="C6:U6"/>
    <mergeCell ref="G101:I101"/>
    <mergeCell ref="K101:M101"/>
    <mergeCell ref="O101:Q101"/>
    <mergeCell ref="C70:U70"/>
    <mergeCell ref="C71:U71"/>
    <mergeCell ref="C95:U95"/>
    <mergeCell ref="C96:U96"/>
    <mergeCell ref="E97:E99"/>
    <mergeCell ref="G97:I99"/>
    <mergeCell ref="K97:M99"/>
    <mergeCell ref="O97:Q99"/>
    <mergeCell ref="S97:S99"/>
    <mergeCell ref="U97:U99"/>
    <mergeCell ref="C72:U72"/>
    <mergeCell ref="G73:I73"/>
    <mergeCell ref="E75:E77"/>
    <mergeCell ref="G75:Q75"/>
    <mergeCell ref="S75:S77"/>
    <mergeCell ref="U75:U77"/>
    <mergeCell ref="C29:U29"/>
    <mergeCell ref="S31:S33"/>
    <mergeCell ref="O31:Q33"/>
    <mergeCell ref="U31:U33"/>
    <mergeCell ref="E31:E33"/>
    <mergeCell ref="C30:U30"/>
    <mergeCell ref="G31:I33"/>
    <mergeCell ref="G35:I35"/>
    <mergeCell ref="C39:U39"/>
    <mergeCell ref="O45:Q45"/>
    <mergeCell ref="K41:M43"/>
    <mergeCell ref="K45:M45"/>
    <mergeCell ref="O35:Q35"/>
    <mergeCell ref="C105:U105"/>
    <mergeCell ref="C106:U106"/>
    <mergeCell ref="E107:E109"/>
    <mergeCell ref="G107:G109"/>
    <mergeCell ref="I107:I109"/>
    <mergeCell ref="K107:M109"/>
    <mergeCell ref="O107:Q109"/>
    <mergeCell ref="S107:S109"/>
    <mergeCell ref="U107:U109"/>
    <mergeCell ref="K111:M111"/>
    <mergeCell ref="O111:Q111"/>
    <mergeCell ref="C132:U132"/>
    <mergeCell ref="C133:U133"/>
    <mergeCell ref="C134:U134"/>
    <mergeCell ref="G135:I135"/>
    <mergeCell ref="E137:E139"/>
    <mergeCell ref="G137:Q137"/>
    <mergeCell ref="S137:S139"/>
    <mergeCell ref="U137:U139"/>
    <mergeCell ref="C157:U157"/>
    <mergeCell ref="C158:U158"/>
    <mergeCell ref="E159:E161"/>
    <mergeCell ref="G159:I161"/>
    <mergeCell ref="K159:M161"/>
    <mergeCell ref="O159:Q161"/>
    <mergeCell ref="S159:S161"/>
    <mergeCell ref="U159:U161"/>
    <mergeCell ref="G163:I163"/>
    <mergeCell ref="K163:M163"/>
    <mergeCell ref="O163:Q163"/>
    <mergeCell ref="C167:U167"/>
    <mergeCell ref="C168:U168"/>
    <mergeCell ref="S169:S171"/>
    <mergeCell ref="U169:U171"/>
    <mergeCell ref="K173:M173"/>
    <mergeCell ref="O173:Q173"/>
    <mergeCell ref="E169:E171"/>
    <mergeCell ref="G169:G171"/>
    <mergeCell ref="I169:I171"/>
    <mergeCell ref="K169:M171"/>
    <mergeCell ref="O169:Q171"/>
  </mergeCells>
  <printOptions horizontalCentered="1" verticalCentered="1"/>
  <pageMargins left="0" right="0" top="0" bottom="0" header="0.44" footer="0"/>
  <pageSetup paperSize="9" scale="49" orientation="landscape" r:id="rId1"/>
  <headerFooter>
    <oddHeader>&amp;L&amp;"Calibri"&amp;10&amp;K000000 [Limited Sharing]&amp;1#_x000D_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906B6-EA40-4906-8D2B-7C5C893B5B9F}">
  <sheetPr>
    <pageSetUpPr fitToPage="1"/>
  </sheetPr>
  <dimension ref="A1:CB376"/>
  <sheetViews>
    <sheetView zoomScale="70" zoomScaleNormal="70" zoomScaleSheetLayoutView="70" workbookViewId="0">
      <selection activeCell="AC60" sqref="AC60"/>
    </sheetView>
  </sheetViews>
  <sheetFormatPr defaultRowHeight="15" x14ac:dyDescent="0.25"/>
  <cols>
    <col min="1" max="1" width="3.28515625" style="98" customWidth="1"/>
    <col min="2" max="2" width="1.7109375" style="99" customWidth="1"/>
    <col min="3" max="3" width="8.42578125" style="115" customWidth="1"/>
    <col min="4" max="4" width="0.85546875" style="99" customWidth="1"/>
    <col min="5" max="5" width="24.5703125" style="115" customWidth="1"/>
    <col min="6" max="6" width="0.85546875" style="99" customWidth="1"/>
    <col min="7" max="7" width="23.7109375" style="115" customWidth="1"/>
    <col min="8" max="8" width="0.85546875" style="99" customWidth="1"/>
    <col min="9" max="9" width="18.85546875" style="115" customWidth="1"/>
    <col min="10" max="10" width="0.85546875" style="99" customWidth="1"/>
    <col min="11" max="11" width="16" style="115" customWidth="1"/>
    <col min="12" max="12" width="0.85546875" style="99" customWidth="1"/>
    <col min="13" max="13" width="24.5703125" style="115" customWidth="1"/>
    <col min="14" max="14" width="0.85546875" style="99" customWidth="1"/>
    <col min="15" max="15" width="24.7109375" style="115" customWidth="1"/>
    <col min="16" max="16" width="0.85546875" style="99" customWidth="1"/>
    <col min="17" max="17" width="18.28515625" style="115" customWidth="1"/>
    <col min="18" max="18" width="0.85546875" style="99" customWidth="1"/>
    <col min="19" max="19" width="16.42578125" style="115" customWidth="1"/>
    <col min="20" max="20" width="0.85546875" style="99" customWidth="1"/>
    <col min="21" max="21" width="24.5703125" style="115" customWidth="1"/>
    <col min="22" max="22" width="0.85546875" style="99" customWidth="1"/>
    <col min="23" max="23" width="25.28515625" style="115" customWidth="1"/>
    <col min="24" max="24" width="0.85546875" style="99" customWidth="1"/>
    <col min="25" max="25" width="21.28515625" style="115" customWidth="1"/>
    <col min="26" max="26" width="0.85546875" style="99" customWidth="1"/>
    <col min="27" max="27" width="16.140625" style="115" customWidth="1"/>
    <col min="28" max="28" width="0.85546875" style="99" customWidth="1"/>
    <col min="29" max="29" width="24.5703125" style="115" customWidth="1"/>
    <col min="30" max="30" width="0.85546875" style="99" customWidth="1"/>
    <col min="31" max="31" width="23.42578125" style="115" customWidth="1"/>
    <col min="32" max="32" width="0.85546875" style="99" customWidth="1"/>
    <col min="33" max="33" width="19.42578125" style="115" customWidth="1"/>
    <col min="34" max="34" width="0.85546875" style="99" customWidth="1"/>
    <col min="35" max="35" width="15" style="115" customWidth="1"/>
    <col min="36" max="36" width="2.42578125" style="99" customWidth="1"/>
    <col min="37" max="39" width="9.140625" style="98" customWidth="1"/>
    <col min="40" max="40" width="14.28515625" style="98" customWidth="1"/>
    <col min="41" max="41" width="12" style="98" customWidth="1"/>
    <col min="42" max="80" width="9.140625" style="98" customWidth="1"/>
    <col min="81" max="16384" width="9.140625" style="115"/>
  </cols>
  <sheetData>
    <row r="1" spans="1:80" s="98" customFormat="1" x14ac:dyDescent="0.25"/>
    <row r="2" spans="1:80" s="98" customFormat="1" ht="12.75" customHeight="1" x14ac:dyDescent="0.25"/>
    <row r="3" spans="1:80" s="99" customFormat="1" ht="12.75" customHeight="1" x14ac:dyDescent="0.25">
      <c r="A3" s="98"/>
      <c r="D3" s="100"/>
      <c r="E3" s="100"/>
      <c r="F3" s="100"/>
      <c r="G3" s="100"/>
      <c r="H3" s="100"/>
      <c r="I3" s="100"/>
      <c r="J3" s="100"/>
      <c r="K3" s="100"/>
      <c r="L3" s="100"/>
      <c r="M3" s="100"/>
      <c r="N3" s="100"/>
      <c r="O3" s="100"/>
      <c r="P3" s="100"/>
      <c r="Q3" s="100"/>
      <c r="R3" s="100"/>
      <c r="S3" s="100"/>
      <c r="T3" s="100"/>
      <c r="U3" s="100"/>
      <c r="V3" s="100"/>
      <c r="W3" s="100"/>
      <c r="X3" s="100"/>
      <c r="AC3" s="100"/>
      <c r="AD3" s="100"/>
      <c r="AE3" s="100"/>
      <c r="AF3" s="100"/>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row>
    <row r="4" spans="1:80" s="233" customFormat="1" ht="30.75" customHeight="1" x14ac:dyDescent="0.45">
      <c r="A4" s="228"/>
      <c r="B4" s="229"/>
      <c r="C4" s="396" t="s">
        <v>1521</v>
      </c>
      <c r="D4" s="397"/>
      <c r="E4" s="397"/>
      <c r="F4" s="397"/>
      <c r="G4" s="397"/>
      <c r="H4" s="397"/>
      <c r="I4" s="397"/>
      <c r="J4" s="397"/>
      <c r="K4" s="397"/>
      <c r="L4" s="397"/>
      <c r="M4" s="397"/>
      <c r="N4" s="397"/>
      <c r="O4" s="397"/>
      <c r="P4" s="397"/>
      <c r="Q4" s="397"/>
      <c r="R4" s="397"/>
      <c r="S4" s="397"/>
      <c r="T4" s="397"/>
      <c r="U4" s="397"/>
      <c r="V4" s="397"/>
      <c r="W4" s="397"/>
      <c r="X4" s="397"/>
      <c r="Y4" s="397"/>
      <c r="Z4" s="397"/>
      <c r="AA4" s="397"/>
      <c r="AB4" s="230"/>
      <c r="AC4" s="230"/>
      <c r="AD4" s="230"/>
      <c r="AE4" s="230"/>
      <c r="AF4" s="230"/>
      <c r="AG4" s="230"/>
      <c r="AH4" s="230"/>
      <c r="AI4" s="230"/>
      <c r="AJ4" s="231"/>
      <c r="AK4" s="232"/>
      <c r="AL4" s="232"/>
      <c r="AM4" s="232"/>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row>
    <row r="5" spans="1:80" ht="12.75" customHeight="1" x14ac:dyDescent="0.35">
      <c r="C5" s="234"/>
      <c r="D5" s="235"/>
      <c r="E5" s="235"/>
      <c r="F5" s="235"/>
      <c r="G5" s="235"/>
      <c r="H5" s="235"/>
      <c r="I5" s="235"/>
      <c r="J5" s="235"/>
      <c r="K5" s="235"/>
      <c r="L5" s="235"/>
      <c r="M5" s="235"/>
      <c r="N5" s="235"/>
      <c r="O5" s="235"/>
      <c r="P5" s="235"/>
      <c r="Q5" s="235"/>
      <c r="R5" s="235"/>
      <c r="S5" s="235"/>
      <c r="T5" s="235"/>
      <c r="U5" s="235"/>
      <c r="V5" s="235"/>
      <c r="W5" s="235"/>
      <c r="X5" s="235"/>
      <c r="Y5" s="235"/>
      <c r="Z5" s="235"/>
      <c r="AA5" s="235"/>
      <c r="AB5" s="236"/>
      <c r="AC5" s="236"/>
      <c r="AD5" s="236"/>
      <c r="AE5" s="236"/>
      <c r="AF5" s="236"/>
      <c r="AG5" s="236"/>
      <c r="AH5" s="236"/>
      <c r="AI5" s="236"/>
      <c r="AJ5" s="236"/>
      <c r="AK5" s="188"/>
      <c r="AL5" s="188"/>
      <c r="AM5" s="188"/>
    </row>
    <row r="6" spans="1:80" s="99" customFormat="1" ht="21.75" customHeight="1" x14ac:dyDescent="0.25">
      <c r="A6" s="98"/>
      <c r="C6" s="392" t="s">
        <v>49</v>
      </c>
      <c r="D6" s="392"/>
      <c r="E6" s="392"/>
      <c r="F6" s="392"/>
      <c r="G6" s="392"/>
      <c r="H6" s="392"/>
      <c r="I6" s="392"/>
      <c r="J6" s="392"/>
      <c r="K6" s="392"/>
      <c r="L6" s="392"/>
      <c r="M6" s="392"/>
      <c r="N6" s="392"/>
      <c r="O6" s="392"/>
      <c r="P6" s="392"/>
      <c r="Q6" s="392"/>
      <c r="R6" s="392"/>
      <c r="S6" s="392"/>
      <c r="T6" s="392"/>
      <c r="U6" s="392"/>
      <c r="V6" s="392"/>
      <c r="W6" s="392"/>
      <c r="X6" s="392"/>
      <c r="Y6" s="392"/>
      <c r="Z6" s="392"/>
      <c r="AA6" s="392"/>
      <c r="AB6" s="236"/>
      <c r="AC6" s="236"/>
      <c r="AD6" s="236"/>
      <c r="AE6" s="236"/>
      <c r="AF6" s="236"/>
      <c r="AG6" s="236"/>
      <c r="AH6" s="236"/>
      <c r="AI6" s="236"/>
      <c r="AJ6" s="236"/>
      <c r="AK6" s="188"/>
      <c r="AL6" s="188"/>
      <c r="AM6" s="18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row>
    <row r="7" spans="1:80" s="99" customFormat="1" ht="22.5" customHeight="1" x14ac:dyDescent="0.25">
      <c r="A7" s="98"/>
      <c r="C7" s="392" t="s">
        <v>64</v>
      </c>
      <c r="D7" s="392"/>
      <c r="E7" s="392"/>
      <c r="F7" s="392"/>
      <c r="G7" s="392"/>
      <c r="H7" s="392"/>
      <c r="I7" s="392"/>
      <c r="J7" s="392"/>
      <c r="K7" s="392"/>
      <c r="L7" s="392"/>
      <c r="M7" s="392"/>
      <c r="N7" s="392"/>
      <c r="O7" s="392"/>
      <c r="P7" s="392"/>
      <c r="Q7" s="392"/>
      <c r="R7" s="392"/>
      <c r="S7" s="392"/>
      <c r="T7" s="392"/>
      <c r="U7" s="392"/>
      <c r="V7" s="392"/>
      <c r="W7" s="392"/>
      <c r="X7" s="392"/>
      <c r="Y7" s="392"/>
      <c r="Z7" s="392"/>
      <c r="AA7" s="392"/>
      <c r="AB7" s="236"/>
      <c r="AC7" s="236"/>
      <c r="AD7" s="236"/>
      <c r="AE7" s="236"/>
      <c r="AF7" s="236"/>
      <c r="AG7" s="236"/>
      <c r="AH7" s="236"/>
      <c r="AI7" s="236"/>
      <c r="AJ7" s="236"/>
      <c r="AK7" s="188"/>
      <c r="AL7" s="188"/>
      <c r="AM7" s="18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row>
    <row r="8" spans="1:80" s="99" customFormat="1" ht="21.75" customHeight="1" x14ac:dyDescent="0.25">
      <c r="A8" s="98"/>
      <c r="C8" s="392" t="s">
        <v>79</v>
      </c>
      <c r="D8" s="392"/>
      <c r="E8" s="392"/>
      <c r="F8" s="392"/>
      <c r="G8" s="392"/>
      <c r="H8" s="392"/>
      <c r="I8" s="392"/>
      <c r="J8" s="392"/>
      <c r="K8" s="392"/>
      <c r="L8" s="392"/>
      <c r="M8" s="392"/>
      <c r="N8" s="392"/>
      <c r="O8" s="392"/>
      <c r="P8" s="392"/>
      <c r="Q8" s="392"/>
      <c r="R8" s="392"/>
      <c r="S8" s="392"/>
      <c r="T8" s="392"/>
      <c r="U8" s="392"/>
      <c r="V8" s="392"/>
      <c r="W8" s="392"/>
      <c r="X8" s="392"/>
      <c r="Y8" s="392"/>
      <c r="Z8" s="392"/>
      <c r="AA8" s="392"/>
      <c r="AB8" s="236"/>
      <c r="AC8" s="236"/>
      <c r="AD8" s="236"/>
      <c r="AE8" s="236"/>
      <c r="AF8" s="236"/>
      <c r="AG8" s="236"/>
      <c r="AH8" s="236"/>
      <c r="AI8" s="236"/>
      <c r="AJ8" s="236"/>
      <c r="AK8" s="188"/>
      <c r="AL8" s="188"/>
      <c r="AM8" s="18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row>
    <row r="9" spans="1:80" s="99" customFormat="1" ht="13.5" customHeight="1" x14ac:dyDescent="0.25">
      <c r="A9" s="98"/>
      <c r="C9" s="392"/>
      <c r="D9" s="392"/>
      <c r="E9" s="392"/>
      <c r="F9" s="392"/>
      <c r="G9" s="392"/>
      <c r="H9" s="392"/>
      <c r="I9" s="392"/>
      <c r="J9" s="392"/>
      <c r="K9" s="392"/>
      <c r="L9" s="392"/>
      <c r="M9" s="392"/>
      <c r="N9" s="392"/>
      <c r="O9" s="392"/>
      <c r="P9" s="392"/>
      <c r="Q9" s="392"/>
      <c r="R9" s="392"/>
      <c r="S9" s="392"/>
      <c r="T9" s="392"/>
      <c r="U9" s="392"/>
      <c r="V9" s="392"/>
      <c r="W9" s="392"/>
      <c r="X9" s="392"/>
      <c r="Y9" s="392"/>
      <c r="Z9" s="237"/>
      <c r="AA9" s="237"/>
      <c r="AB9" s="236"/>
      <c r="AC9" s="236"/>
      <c r="AD9" s="236"/>
      <c r="AE9" s="236"/>
      <c r="AF9" s="236"/>
      <c r="AG9" s="236"/>
      <c r="AH9" s="236"/>
      <c r="AI9" s="236"/>
      <c r="AJ9" s="236"/>
      <c r="AK9" s="188"/>
      <c r="AL9" s="188"/>
      <c r="AM9" s="18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row>
    <row r="10" spans="1:80" ht="16.5" customHeight="1" x14ac:dyDescent="0.35">
      <c r="C10" s="390" t="s">
        <v>36</v>
      </c>
      <c r="D10" s="238"/>
      <c r="E10" s="391" t="s">
        <v>26</v>
      </c>
      <c r="F10" s="391"/>
      <c r="G10" s="391"/>
      <c r="H10" s="239"/>
      <c r="I10" s="390" t="s">
        <v>25</v>
      </c>
      <c r="J10" s="390"/>
      <c r="K10" s="390"/>
      <c r="L10" s="239"/>
      <c r="M10" s="399" t="s">
        <v>81</v>
      </c>
      <c r="N10" s="239"/>
      <c r="O10" s="390" t="s">
        <v>29</v>
      </c>
      <c r="P10" s="240"/>
      <c r="Q10" s="391" t="s">
        <v>27</v>
      </c>
      <c r="R10" s="391"/>
      <c r="S10" s="391"/>
      <c r="T10" s="240"/>
      <c r="U10" s="391" t="s">
        <v>28</v>
      </c>
      <c r="V10" s="239"/>
      <c r="W10" s="391" t="s">
        <v>60</v>
      </c>
      <c r="X10" s="241"/>
      <c r="Y10" s="391" t="s">
        <v>55</v>
      </c>
      <c r="Z10" s="391"/>
      <c r="AA10" s="391"/>
      <c r="AB10" s="391"/>
      <c r="AC10" s="391"/>
      <c r="AD10" s="391"/>
      <c r="AE10" s="391"/>
      <c r="AF10" s="127"/>
      <c r="AG10" s="391" t="s">
        <v>50</v>
      </c>
      <c r="AH10" s="391"/>
      <c r="AI10" s="391"/>
      <c r="AJ10" s="242"/>
    </row>
    <row r="11" spans="1:80" s="99" customFormat="1" ht="3" customHeight="1" x14ac:dyDescent="0.25">
      <c r="A11" s="98"/>
      <c r="C11" s="390"/>
      <c r="D11" s="238"/>
      <c r="E11" s="391"/>
      <c r="F11" s="391"/>
      <c r="G11" s="391"/>
      <c r="H11" s="239"/>
      <c r="I11" s="390"/>
      <c r="J11" s="390"/>
      <c r="K11" s="390"/>
      <c r="L11" s="239"/>
      <c r="M11" s="399"/>
      <c r="N11" s="239"/>
      <c r="O11" s="390"/>
      <c r="P11" s="240"/>
      <c r="Q11" s="391"/>
      <c r="R11" s="391"/>
      <c r="S11" s="391"/>
      <c r="T11" s="240"/>
      <c r="U11" s="391"/>
      <c r="V11" s="239"/>
      <c r="W11" s="391"/>
      <c r="X11" s="239"/>
      <c r="Y11" s="391"/>
      <c r="Z11" s="391"/>
      <c r="AA11" s="391"/>
      <c r="AB11" s="391"/>
      <c r="AC11" s="391"/>
      <c r="AD11" s="391"/>
      <c r="AE11" s="391"/>
      <c r="AF11" s="243"/>
      <c r="AG11" s="391"/>
      <c r="AH11" s="391"/>
      <c r="AI11" s="391"/>
      <c r="AJ11" s="242"/>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row>
    <row r="12" spans="1:80" ht="15" customHeight="1" x14ac:dyDescent="0.25">
      <c r="C12" s="390"/>
      <c r="D12" s="238"/>
      <c r="E12" s="391"/>
      <c r="F12" s="391"/>
      <c r="G12" s="391"/>
      <c r="H12" s="239"/>
      <c r="I12" s="390"/>
      <c r="J12" s="390"/>
      <c r="K12" s="390"/>
      <c r="L12" s="239"/>
      <c r="M12" s="399"/>
      <c r="N12" s="239"/>
      <c r="O12" s="390"/>
      <c r="P12" s="238"/>
      <c r="Q12" s="391"/>
      <c r="R12" s="391"/>
      <c r="S12" s="391"/>
      <c r="T12" s="240"/>
      <c r="U12" s="391"/>
      <c r="V12" s="239"/>
      <c r="W12" s="391"/>
      <c r="X12" s="239"/>
      <c r="Y12" s="391"/>
      <c r="Z12" s="391"/>
      <c r="AA12" s="391"/>
      <c r="AB12" s="391"/>
      <c r="AC12" s="391"/>
      <c r="AD12" s="391"/>
      <c r="AE12" s="391"/>
      <c r="AF12" s="243"/>
      <c r="AG12" s="391"/>
      <c r="AH12" s="391"/>
      <c r="AI12" s="391"/>
      <c r="AJ12" s="242"/>
    </row>
    <row r="13" spans="1:80" s="99" customFormat="1" ht="4.5" customHeight="1" x14ac:dyDescent="0.25">
      <c r="A13" s="98"/>
      <c r="C13" s="390"/>
      <c r="D13" s="238"/>
      <c r="E13" s="391"/>
      <c r="F13" s="391"/>
      <c r="G13" s="391"/>
      <c r="H13" s="239"/>
      <c r="I13" s="390"/>
      <c r="J13" s="390"/>
      <c r="K13" s="390"/>
      <c r="L13" s="239"/>
      <c r="M13" s="399"/>
      <c r="N13" s="239"/>
      <c r="O13" s="390"/>
      <c r="P13" s="238"/>
      <c r="Q13" s="391"/>
      <c r="R13" s="391"/>
      <c r="S13" s="391"/>
      <c r="T13" s="238"/>
      <c r="U13" s="391"/>
      <c r="V13" s="239"/>
      <c r="W13" s="391"/>
      <c r="X13" s="239"/>
      <c r="Y13" s="239"/>
      <c r="Z13" s="239"/>
      <c r="AA13" s="239"/>
      <c r="AB13" s="238"/>
      <c r="AC13" s="239"/>
      <c r="AD13" s="238"/>
      <c r="AE13" s="239"/>
      <c r="AF13" s="243"/>
      <c r="AG13" s="391"/>
      <c r="AH13" s="391"/>
      <c r="AI13" s="391"/>
      <c r="AJ13" s="242"/>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row>
    <row r="14" spans="1:80" ht="20.25" customHeight="1" x14ac:dyDescent="0.25">
      <c r="C14" s="390"/>
      <c r="D14" s="238"/>
      <c r="E14" s="391"/>
      <c r="F14" s="391"/>
      <c r="G14" s="391"/>
      <c r="H14" s="239"/>
      <c r="I14" s="390"/>
      <c r="J14" s="390"/>
      <c r="K14" s="390"/>
      <c r="L14" s="239"/>
      <c r="M14" s="399"/>
      <c r="N14" s="239"/>
      <c r="O14" s="390"/>
      <c r="P14" s="238"/>
      <c r="Q14" s="391"/>
      <c r="R14" s="391"/>
      <c r="S14" s="391"/>
      <c r="T14" s="238"/>
      <c r="U14" s="391"/>
      <c r="V14" s="239"/>
      <c r="W14" s="391"/>
      <c r="X14" s="239"/>
      <c r="Y14" s="391" t="s">
        <v>30</v>
      </c>
      <c r="Z14" s="391"/>
      <c r="AA14" s="391"/>
      <c r="AB14" s="238"/>
      <c r="AC14" s="391" t="s">
        <v>31</v>
      </c>
      <c r="AD14" s="391"/>
      <c r="AE14" s="391"/>
      <c r="AF14" s="243"/>
      <c r="AG14" s="391"/>
      <c r="AH14" s="391"/>
      <c r="AI14" s="391"/>
      <c r="AJ14" s="242"/>
    </row>
    <row r="15" spans="1:80" ht="88.5" customHeight="1" x14ac:dyDescent="0.25">
      <c r="C15" s="390"/>
      <c r="D15" s="238"/>
      <c r="E15" s="391"/>
      <c r="F15" s="391"/>
      <c r="G15" s="391"/>
      <c r="H15" s="239"/>
      <c r="I15" s="390"/>
      <c r="J15" s="390"/>
      <c r="K15" s="390"/>
      <c r="L15" s="239"/>
      <c r="M15" s="399"/>
      <c r="N15" s="239"/>
      <c r="O15" s="390"/>
      <c r="P15" s="238"/>
      <c r="Q15" s="391"/>
      <c r="R15" s="391"/>
      <c r="S15" s="391"/>
      <c r="T15" s="238"/>
      <c r="U15" s="391"/>
      <c r="V15" s="239"/>
      <c r="W15" s="391"/>
      <c r="X15" s="239"/>
      <c r="Y15" s="391"/>
      <c r="Z15" s="391"/>
      <c r="AA15" s="391"/>
      <c r="AB15" s="238"/>
      <c r="AC15" s="391"/>
      <c r="AD15" s="391"/>
      <c r="AE15" s="391"/>
      <c r="AF15" s="243"/>
      <c r="AG15" s="391"/>
      <c r="AH15" s="391"/>
      <c r="AI15" s="391"/>
      <c r="AJ15" s="242"/>
    </row>
    <row r="16" spans="1:80" s="99" customFormat="1" ht="3" customHeight="1" x14ac:dyDescent="0.25">
      <c r="A16" s="98"/>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107"/>
      <c r="AG16" s="107"/>
      <c r="AH16" s="107"/>
      <c r="AI16" s="107"/>
      <c r="AJ16" s="107"/>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row>
    <row r="17" spans="1:80" ht="32.1" customHeight="1" x14ac:dyDescent="0.35">
      <c r="C17" s="245">
        <v>1</v>
      </c>
      <c r="D17" s="246"/>
      <c r="E17" s="398"/>
      <c r="F17" s="398"/>
      <c r="G17" s="398"/>
      <c r="H17" s="246"/>
      <c r="I17" s="398"/>
      <c r="J17" s="398"/>
      <c r="K17" s="398"/>
      <c r="L17" s="246"/>
      <c r="M17" s="247"/>
      <c r="N17" s="246"/>
      <c r="O17" s="247"/>
      <c r="P17" s="246"/>
      <c r="Q17" s="398" t="s">
        <v>32</v>
      </c>
      <c r="R17" s="398"/>
      <c r="S17" s="398"/>
      <c r="T17" s="246"/>
      <c r="U17" s="247"/>
      <c r="V17" s="246"/>
      <c r="W17" s="247"/>
      <c r="X17" s="246"/>
      <c r="Y17" s="393"/>
      <c r="Z17" s="393"/>
      <c r="AA17" s="393"/>
      <c r="AB17" s="248"/>
      <c r="AC17" s="393"/>
      <c r="AD17" s="393"/>
      <c r="AE17" s="393"/>
      <c r="AG17" s="387"/>
      <c r="AH17" s="387"/>
      <c r="AI17" s="387"/>
      <c r="AJ17" s="123"/>
    </row>
    <row r="18" spans="1:80" s="99" customFormat="1" ht="3" customHeight="1" x14ac:dyDescent="0.35">
      <c r="A18" s="98"/>
      <c r="C18" s="248">
        <v>2</v>
      </c>
      <c r="D18" s="246"/>
      <c r="E18" s="246"/>
      <c r="F18" s="246"/>
      <c r="G18" s="246"/>
      <c r="H18" s="246"/>
      <c r="I18" s="246"/>
      <c r="J18" s="246"/>
      <c r="K18" s="246"/>
      <c r="L18" s="246"/>
      <c r="M18" s="246"/>
      <c r="N18" s="246"/>
      <c r="O18" s="246"/>
      <c r="P18" s="246"/>
      <c r="Q18" s="246"/>
      <c r="R18" s="246"/>
      <c r="S18" s="246"/>
      <c r="T18" s="246"/>
      <c r="U18" s="246"/>
      <c r="V18" s="246"/>
      <c r="W18" s="246"/>
      <c r="X18" s="246"/>
      <c r="Y18" s="248"/>
      <c r="Z18" s="248"/>
      <c r="AA18" s="248"/>
      <c r="AB18" s="248"/>
      <c r="AC18" s="246"/>
      <c r="AD18" s="246"/>
      <c r="AE18" s="246"/>
      <c r="AG18" s="123"/>
      <c r="AH18" s="123"/>
      <c r="AI18" s="123"/>
      <c r="AJ18" s="123"/>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row>
    <row r="19" spans="1:80" ht="32.1" customHeight="1" x14ac:dyDescent="0.35">
      <c r="C19" s="245">
        <v>2</v>
      </c>
      <c r="D19" s="246"/>
      <c r="E19" s="398"/>
      <c r="F19" s="398"/>
      <c r="G19" s="398"/>
      <c r="H19" s="246"/>
      <c r="I19" s="398"/>
      <c r="J19" s="398"/>
      <c r="K19" s="398"/>
      <c r="L19" s="246"/>
      <c r="M19" s="247"/>
      <c r="N19" s="246"/>
      <c r="O19" s="247"/>
      <c r="P19" s="246"/>
      <c r="Q19" s="398"/>
      <c r="R19" s="398"/>
      <c r="S19" s="398"/>
      <c r="T19" s="246"/>
      <c r="U19" s="247" t="s">
        <v>47</v>
      </c>
      <c r="V19" s="246"/>
      <c r="W19" s="247"/>
      <c r="X19" s="246"/>
      <c r="Y19" s="393"/>
      <c r="Z19" s="393"/>
      <c r="AA19" s="393"/>
      <c r="AB19" s="248"/>
      <c r="AC19" s="393"/>
      <c r="AD19" s="393"/>
      <c r="AE19" s="393"/>
      <c r="AG19" s="387"/>
      <c r="AH19" s="387"/>
      <c r="AI19" s="387"/>
      <c r="AJ19" s="123"/>
    </row>
    <row r="20" spans="1:80" s="99" customFormat="1" ht="3" customHeight="1" x14ac:dyDescent="0.35">
      <c r="A20" s="98"/>
      <c r="C20" s="248"/>
      <c r="D20" s="246"/>
      <c r="E20" s="246"/>
      <c r="F20" s="246"/>
      <c r="G20" s="246"/>
      <c r="H20" s="246"/>
      <c r="I20" s="246"/>
      <c r="J20" s="246"/>
      <c r="K20" s="246"/>
      <c r="L20" s="246"/>
      <c r="M20" s="246"/>
      <c r="N20" s="246"/>
      <c r="O20" s="246"/>
      <c r="P20" s="246"/>
      <c r="Q20" s="246"/>
      <c r="R20" s="246"/>
      <c r="S20" s="246"/>
      <c r="T20" s="246"/>
      <c r="U20" s="246" t="s">
        <v>32</v>
      </c>
      <c r="V20" s="246"/>
      <c r="W20" s="246"/>
      <c r="X20" s="246"/>
      <c r="Y20" s="248"/>
      <c r="Z20" s="248"/>
      <c r="AA20" s="248"/>
      <c r="AB20" s="248"/>
      <c r="AC20" s="246"/>
      <c r="AD20" s="246"/>
      <c r="AE20" s="246"/>
      <c r="AG20" s="123"/>
      <c r="AH20" s="123"/>
      <c r="AI20" s="123"/>
      <c r="AJ20" s="123"/>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row>
    <row r="21" spans="1:80" ht="32.1" customHeight="1" x14ac:dyDescent="0.35">
      <c r="C21" s="245">
        <v>3</v>
      </c>
      <c r="D21" s="246"/>
      <c r="E21" s="398"/>
      <c r="F21" s="398"/>
      <c r="G21" s="398"/>
      <c r="H21" s="246"/>
      <c r="I21" s="398"/>
      <c r="J21" s="398"/>
      <c r="K21" s="398"/>
      <c r="L21" s="246"/>
      <c r="M21" s="247"/>
      <c r="N21" s="246"/>
      <c r="O21" s="247"/>
      <c r="P21" s="246"/>
      <c r="Q21" s="398"/>
      <c r="R21" s="398"/>
      <c r="S21" s="398"/>
      <c r="T21" s="246"/>
      <c r="U21" s="247" t="s">
        <v>32</v>
      </c>
      <c r="V21" s="246"/>
      <c r="W21" s="247"/>
      <c r="X21" s="246"/>
      <c r="Y21" s="393"/>
      <c r="Z21" s="393"/>
      <c r="AA21" s="393"/>
      <c r="AB21" s="248"/>
      <c r="AC21" s="393"/>
      <c r="AD21" s="393"/>
      <c r="AE21" s="393"/>
      <c r="AG21" s="387"/>
      <c r="AH21" s="387"/>
      <c r="AI21" s="387"/>
      <c r="AJ21" s="123"/>
    </row>
    <row r="22" spans="1:80" s="99" customFormat="1" ht="3" customHeight="1" x14ac:dyDescent="0.35">
      <c r="A22" s="98"/>
      <c r="C22" s="248"/>
      <c r="D22" s="246"/>
      <c r="E22" s="246"/>
      <c r="F22" s="246"/>
      <c r="G22" s="246"/>
      <c r="H22" s="246"/>
      <c r="I22" s="246"/>
      <c r="J22" s="246"/>
      <c r="K22" s="246"/>
      <c r="L22" s="246"/>
      <c r="M22" s="246"/>
      <c r="N22" s="246"/>
      <c r="O22" s="246"/>
      <c r="P22" s="246"/>
      <c r="Q22" s="246"/>
      <c r="R22" s="246"/>
      <c r="S22" s="246"/>
      <c r="T22" s="246"/>
      <c r="U22" s="246" t="s">
        <v>32</v>
      </c>
      <c r="V22" s="246"/>
      <c r="W22" s="246"/>
      <c r="X22" s="246"/>
      <c r="Y22" s="248"/>
      <c r="Z22" s="248"/>
      <c r="AA22" s="248"/>
      <c r="AB22" s="248"/>
      <c r="AC22" s="246"/>
      <c r="AD22" s="246"/>
      <c r="AE22" s="246"/>
      <c r="AG22" s="123"/>
      <c r="AH22" s="123"/>
      <c r="AI22" s="123"/>
      <c r="AJ22" s="123"/>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row>
    <row r="23" spans="1:80" ht="32.1" customHeight="1" x14ac:dyDescent="0.35">
      <c r="C23" s="245">
        <v>4</v>
      </c>
      <c r="D23" s="246"/>
      <c r="E23" s="398"/>
      <c r="F23" s="398"/>
      <c r="G23" s="398"/>
      <c r="H23" s="246"/>
      <c r="I23" s="398"/>
      <c r="J23" s="398"/>
      <c r="K23" s="398"/>
      <c r="L23" s="246"/>
      <c r="M23" s="247"/>
      <c r="N23" s="246"/>
      <c r="O23" s="247"/>
      <c r="P23" s="246"/>
      <c r="Q23" s="398"/>
      <c r="R23" s="398"/>
      <c r="S23" s="398"/>
      <c r="T23" s="246"/>
      <c r="U23" s="247"/>
      <c r="V23" s="246"/>
      <c r="W23" s="247"/>
      <c r="X23" s="246"/>
      <c r="Y23" s="393"/>
      <c r="Z23" s="393"/>
      <c r="AA23" s="393"/>
      <c r="AB23" s="248"/>
      <c r="AC23" s="393"/>
      <c r="AD23" s="393"/>
      <c r="AE23" s="393"/>
      <c r="AG23" s="387"/>
      <c r="AH23" s="387"/>
      <c r="AI23" s="387"/>
      <c r="AJ23" s="123"/>
    </row>
    <row r="24" spans="1:80" s="99" customFormat="1" ht="3" customHeight="1" x14ac:dyDescent="0.35">
      <c r="A24" s="98"/>
      <c r="C24" s="248"/>
      <c r="D24" s="246"/>
      <c r="E24" s="246"/>
      <c r="F24" s="246"/>
      <c r="G24" s="246"/>
      <c r="H24" s="246"/>
      <c r="I24" s="246"/>
      <c r="J24" s="246"/>
      <c r="K24" s="246"/>
      <c r="L24" s="246"/>
      <c r="M24" s="246"/>
      <c r="N24" s="246"/>
      <c r="O24" s="246"/>
      <c r="P24" s="246"/>
      <c r="Q24" s="246"/>
      <c r="R24" s="246"/>
      <c r="S24" s="246"/>
      <c r="T24" s="246"/>
      <c r="U24" s="246"/>
      <c r="V24" s="246"/>
      <c r="W24" s="246"/>
      <c r="X24" s="246"/>
      <c r="Y24" s="248"/>
      <c r="Z24" s="248"/>
      <c r="AA24" s="248"/>
      <c r="AB24" s="248"/>
      <c r="AC24" s="246"/>
      <c r="AD24" s="246"/>
      <c r="AE24" s="246"/>
      <c r="AG24" s="123"/>
      <c r="AH24" s="123"/>
      <c r="AI24" s="123"/>
      <c r="AJ24" s="123"/>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row>
    <row r="25" spans="1:80" ht="32.1" customHeight="1" x14ac:dyDescent="0.35">
      <c r="C25" s="245">
        <v>5</v>
      </c>
      <c r="D25" s="246"/>
      <c r="E25" s="398"/>
      <c r="F25" s="398"/>
      <c r="G25" s="398"/>
      <c r="H25" s="246"/>
      <c r="I25" s="398"/>
      <c r="J25" s="398"/>
      <c r="K25" s="398"/>
      <c r="L25" s="246"/>
      <c r="M25" s="247"/>
      <c r="N25" s="246"/>
      <c r="O25" s="247"/>
      <c r="P25" s="246"/>
      <c r="Q25" s="398"/>
      <c r="R25" s="398"/>
      <c r="S25" s="398"/>
      <c r="T25" s="246"/>
      <c r="U25" s="247"/>
      <c r="V25" s="246"/>
      <c r="W25" s="247"/>
      <c r="X25" s="246"/>
      <c r="Y25" s="393"/>
      <c r="Z25" s="393"/>
      <c r="AA25" s="393"/>
      <c r="AB25" s="248"/>
      <c r="AC25" s="393"/>
      <c r="AD25" s="393"/>
      <c r="AE25" s="393"/>
      <c r="AG25" s="387"/>
      <c r="AH25" s="387"/>
      <c r="AI25" s="387"/>
      <c r="AJ25" s="123"/>
    </row>
    <row r="26" spans="1:80" s="99" customFormat="1" ht="3" customHeight="1" x14ac:dyDescent="0.35">
      <c r="A26" s="98"/>
      <c r="C26" s="248"/>
      <c r="D26" s="246"/>
      <c r="E26" s="246"/>
      <c r="F26" s="246"/>
      <c r="G26" s="246"/>
      <c r="H26" s="246"/>
      <c r="I26" s="246"/>
      <c r="J26" s="246"/>
      <c r="K26" s="246"/>
      <c r="L26" s="246"/>
      <c r="M26" s="246"/>
      <c r="N26" s="246"/>
      <c r="O26" s="246"/>
      <c r="P26" s="246"/>
      <c r="Q26" s="246"/>
      <c r="R26" s="246"/>
      <c r="S26" s="246"/>
      <c r="T26" s="246"/>
      <c r="U26" s="246"/>
      <c r="V26" s="246"/>
      <c r="W26" s="246"/>
      <c r="X26" s="246"/>
      <c r="Y26" s="248"/>
      <c r="Z26" s="248"/>
      <c r="AA26" s="248"/>
      <c r="AB26" s="248"/>
      <c r="AC26" s="246"/>
      <c r="AD26" s="246"/>
      <c r="AE26" s="246"/>
      <c r="AG26" s="123"/>
      <c r="AH26" s="123"/>
      <c r="AI26" s="123"/>
      <c r="AJ26" s="123"/>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row>
    <row r="27" spans="1:80" ht="32.1" customHeight="1" x14ac:dyDescent="0.35">
      <c r="C27" s="245">
        <v>6</v>
      </c>
      <c r="D27" s="246"/>
      <c r="E27" s="398"/>
      <c r="F27" s="398"/>
      <c r="G27" s="398"/>
      <c r="H27" s="246"/>
      <c r="I27" s="398"/>
      <c r="J27" s="398"/>
      <c r="K27" s="398"/>
      <c r="L27" s="246"/>
      <c r="M27" s="247"/>
      <c r="N27" s="246"/>
      <c r="O27" s="247"/>
      <c r="P27" s="246"/>
      <c r="Q27" s="398"/>
      <c r="R27" s="398"/>
      <c r="S27" s="398"/>
      <c r="T27" s="246"/>
      <c r="U27" s="247"/>
      <c r="V27" s="246"/>
      <c r="W27" s="247"/>
      <c r="X27" s="246"/>
      <c r="Y27" s="393"/>
      <c r="Z27" s="393"/>
      <c r="AA27" s="393"/>
      <c r="AB27" s="248"/>
      <c r="AC27" s="393"/>
      <c r="AD27" s="393"/>
      <c r="AE27" s="393"/>
      <c r="AG27" s="387"/>
      <c r="AH27" s="387"/>
      <c r="AI27" s="387"/>
      <c r="AJ27" s="123"/>
    </row>
    <row r="28" spans="1:80" s="99" customFormat="1" ht="3" customHeight="1" x14ac:dyDescent="0.35">
      <c r="A28" s="98"/>
      <c r="C28" s="248"/>
      <c r="D28" s="246"/>
      <c r="E28" s="246"/>
      <c r="F28" s="246"/>
      <c r="G28" s="246"/>
      <c r="H28" s="246"/>
      <c r="I28" s="246"/>
      <c r="J28" s="246"/>
      <c r="K28" s="246"/>
      <c r="L28" s="246"/>
      <c r="M28" s="246"/>
      <c r="N28" s="246"/>
      <c r="O28" s="246"/>
      <c r="P28" s="246"/>
      <c r="Q28" s="246"/>
      <c r="R28" s="246"/>
      <c r="S28" s="246"/>
      <c r="T28" s="246"/>
      <c r="U28" s="246"/>
      <c r="V28" s="246"/>
      <c r="W28" s="246"/>
      <c r="X28" s="246"/>
      <c r="Y28" s="248"/>
      <c r="Z28" s="248"/>
      <c r="AA28" s="248"/>
      <c r="AB28" s="248"/>
      <c r="AC28" s="246"/>
      <c r="AD28" s="246"/>
      <c r="AE28" s="246"/>
      <c r="AG28" s="123"/>
      <c r="AH28" s="123"/>
      <c r="AI28" s="123"/>
      <c r="AJ28" s="123"/>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row>
    <row r="29" spans="1:80" s="99" customFormat="1" ht="25.5" customHeight="1" x14ac:dyDescent="0.35">
      <c r="A29" s="98"/>
      <c r="C29" s="394" t="s">
        <v>91</v>
      </c>
      <c r="D29" s="395"/>
      <c r="E29" s="395"/>
      <c r="F29" s="395"/>
      <c r="G29" s="395"/>
      <c r="H29" s="395"/>
      <c r="I29" s="395"/>
      <c r="J29" s="395"/>
      <c r="K29" s="395"/>
      <c r="L29" s="395"/>
      <c r="M29" s="395"/>
      <c r="N29" s="395"/>
      <c r="O29" s="395"/>
      <c r="P29" s="395"/>
      <c r="Q29" s="395"/>
      <c r="R29" s="395"/>
      <c r="S29" s="395"/>
      <c r="T29" s="395"/>
      <c r="U29" s="395"/>
      <c r="V29" s="395"/>
      <c r="W29" s="395"/>
      <c r="X29" s="246"/>
      <c r="Y29" s="248"/>
      <c r="Z29" s="248"/>
      <c r="AA29" s="248"/>
      <c r="AB29" s="248"/>
      <c r="AC29" s="246"/>
      <c r="AD29" s="246"/>
      <c r="AE29" s="246"/>
      <c r="AG29" s="123"/>
      <c r="AH29" s="123"/>
      <c r="AI29" s="123"/>
      <c r="AJ29" s="123"/>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row>
    <row r="30" spans="1:80" s="99" customFormat="1" ht="30.75" customHeight="1" x14ac:dyDescent="0.25">
      <c r="A30" s="98"/>
      <c r="C30" s="395" t="s">
        <v>61</v>
      </c>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2"/>
      <c r="AC30" s="392"/>
      <c r="AD30" s="392"/>
      <c r="AE30" s="392"/>
      <c r="AF30" s="392"/>
      <c r="AG30" s="392"/>
      <c r="AH30" s="392"/>
      <c r="AI30" s="392"/>
      <c r="AJ30" s="123"/>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row>
    <row r="31" spans="1:80" s="233" customFormat="1" ht="32.25" customHeight="1" x14ac:dyDescent="0.45">
      <c r="A31" s="228"/>
      <c r="B31" s="229"/>
      <c r="C31" s="396" t="s">
        <v>1608</v>
      </c>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230"/>
      <c r="AC31" s="230"/>
      <c r="AD31" s="230"/>
      <c r="AE31" s="230"/>
      <c r="AF31" s="230"/>
      <c r="AG31" s="230"/>
      <c r="AH31" s="230"/>
      <c r="AI31" s="230"/>
      <c r="AJ31" s="231"/>
      <c r="AK31" s="232"/>
      <c r="AL31" s="232"/>
      <c r="AM31" s="232"/>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row>
    <row r="32" spans="1:80" ht="8.25" customHeight="1" x14ac:dyDescent="0.25">
      <c r="C32" s="99"/>
      <c r="E32" s="99"/>
      <c r="G32" s="99"/>
      <c r="I32" s="99"/>
      <c r="K32" s="99"/>
      <c r="M32" s="99"/>
      <c r="O32" s="99"/>
      <c r="Q32" s="99"/>
      <c r="S32" s="99"/>
      <c r="U32" s="99"/>
      <c r="W32" s="99"/>
      <c r="Y32" s="99"/>
      <c r="AA32" s="99"/>
      <c r="AC32" s="99"/>
      <c r="AE32" s="99"/>
      <c r="AG32" s="99"/>
      <c r="AI32" s="99"/>
      <c r="AJ32" s="236"/>
      <c r="AK32" s="188"/>
      <c r="AL32" s="188"/>
      <c r="AM32" s="188"/>
    </row>
    <row r="33" spans="1:80" s="99" customFormat="1" ht="27" customHeight="1" x14ac:dyDescent="0.25">
      <c r="A33" s="98"/>
      <c r="C33" s="395" t="s">
        <v>82</v>
      </c>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236"/>
      <c r="AC33" s="236"/>
      <c r="AD33" s="236"/>
      <c r="AE33" s="236"/>
      <c r="AF33" s="236"/>
      <c r="AG33" s="236"/>
      <c r="AH33" s="236"/>
      <c r="AI33" s="236"/>
      <c r="AJ33" s="236"/>
      <c r="AK33" s="188"/>
      <c r="AL33" s="188"/>
      <c r="AM33" s="18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row>
    <row r="34" spans="1:80" ht="27.75" customHeight="1" x14ac:dyDescent="0.25">
      <c r="C34" s="390" t="s">
        <v>36</v>
      </c>
      <c r="D34" s="238"/>
      <c r="E34" s="389" t="s">
        <v>1609</v>
      </c>
      <c r="F34" s="389"/>
      <c r="G34" s="389"/>
      <c r="H34" s="389"/>
      <c r="I34" s="389"/>
      <c r="J34" s="389"/>
      <c r="K34" s="389"/>
      <c r="L34" s="240"/>
      <c r="M34" s="389" t="s">
        <v>1610</v>
      </c>
      <c r="N34" s="389"/>
      <c r="O34" s="389"/>
      <c r="P34" s="389"/>
      <c r="Q34" s="389"/>
      <c r="R34" s="389"/>
      <c r="S34" s="389"/>
      <c r="T34" s="240"/>
      <c r="U34" s="389" t="s">
        <v>1611</v>
      </c>
      <c r="V34" s="389"/>
      <c r="W34" s="389"/>
      <c r="X34" s="389"/>
      <c r="Y34" s="389"/>
      <c r="Z34" s="389"/>
      <c r="AA34" s="389"/>
      <c r="AB34" s="238"/>
      <c r="AC34" s="389" t="s">
        <v>1612</v>
      </c>
      <c r="AD34" s="389"/>
      <c r="AE34" s="389"/>
      <c r="AF34" s="389"/>
      <c r="AG34" s="389"/>
      <c r="AH34" s="389"/>
      <c r="AI34" s="389"/>
      <c r="AJ34" s="242"/>
    </row>
    <row r="35" spans="1:80" s="99" customFormat="1" ht="4.5" customHeight="1" x14ac:dyDescent="0.25">
      <c r="A35" s="98"/>
      <c r="C35" s="390"/>
      <c r="D35" s="238"/>
      <c r="E35" s="240"/>
      <c r="F35" s="240"/>
      <c r="G35" s="240"/>
      <c r="H35" s="240"/>
      <c r="I35" s="240"/>
      <c r="J35" s="240"/>
      <c r="K35" s="240"/>
      <c r="L35" s="240"/>
      <c r="M35" s="240"/>
      <c r="N35" s="238"/>
      <c r="O35" s="240"/>
      <c r="P35" s="240"/>
      <c r="Q35" s="240"/>
      <c r="R35" s="240"/>
      <c r="S35" s="240"/>
      <c r="T35" s="240"/>
      <c r="U35" s="240"/>
      <c r="V35" s="238"/>
      <c r="W35" s="239"/>
      <c r="X35" s="239"/>
      <c r="Y35" s="240"/>
      <c r="Z35" s="240"/>
      <c r="AA35" s="240"/>
      <c r="AB35" s="238"/>
      <c r="AC35" s="240"/>
      <c r="AD35" s="238"/>
      <c r="AE35" s="239"/>
      <c r="AF35" s="239"/>
      <c r="AG35" s="240"/>
      <c r="AH35" s="240"/>
      <c r="AI35" s="240"/>
      <c r="AJ35" s="242"/>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row>
    <row r="36" spans="1:80" ht="36" customHeight="1" x14ac:dyDescent="0.25">
      <c r="C36" s="390"/>
      <c r="D36" s="238"/>
      <c r="E36" s="390" t="s">
        <v>1450</v>
      </c>
      <c r="F36" s="240"/>
      <c r="G36" s="390" t="s">
        <v>34</v>
      </c>
      <c r="H36" s="240"/>
      <c r="I36" s="390" t="s">
        <v>53</v>
      </c>
      <c r="J36" s="390"/>
      <c r="K36" s="390"/>
      <c r="L36" s="240"/>
      <c r="M36" s="390" t="s">
        <v>1613</v>
      </c>
      <c r="N36" s="238"/>
      <c r="O36" s="390" t="s">
        <v>34</v>
      </c>
      <c r="P36" s="238"/>
      <c r="Q36" s="390" t="s">
        <v>53</v>
      </c>
      <c r="R36" s="390"/>
      <c r="S36" s="390"/>
      <c r="T36" s="240"/>
      <c r="U36" s="390" t="s">
        <v>1614</v>
      </c>
      <c r="V36" s="238"/>
      <c r="W36" s="390" t="s">
        <v>34</v>
      </c>
      <c r="X36" s="239"/>
      <c r="Y36" s="390" t="s">
        <v>53</v>
      </c>
      <c r="Z36" s="390"/>
      <c r="AA36" s="390"/>
      <c r="AB36" s="238"/>
      <c r="AC36" s="390" t="s">
        <v>1615</v>
      </c>
      <c r="AD36" s="238"/>
      <c r="AE36" s="390" t="s">
        <v>34</v>
      </c>
      <c r="AF36" s="239"/>
      <c r="AG36" s="390" t="s">
        <v>53</v>
      </c>
      <c r="AH36" s="390"/>
      <c r="AI36" s="390"/>
      <c r="AJ36" s="242"/>
    </row>
    <row r="37" spans="1:80" s="117" customFormat="1" ht="3.75" customHeight="1" x14ac:dyDescent="0.25">
      <c r="A37" s="98"/>
      <c r="B37" s="99"/>
      <c r="C37" s="390"/>
      <c r="D37" s="238"/>
      <c r="E37" s="390"/>
      <c r="F37" s="240"/>
      <c r="G37" s="390"/>
      <c r="H37" s="240"/>
      <c r="I37" s="249"/>
      <c r="J37" s="240"/>
      <c r="K37" s="239"/>
      <c r="L37" s="240"/>
      <c r="M37" s="390"/>
      <c r="N37" s="238"/>
      <c r="O37" s="390"/>
      <c r="P37" s="238"/>
      <c r="Q37" s="249"/>
      <c r="R37" s="238"/>
      <c r="S37" s="239"/>
      <c r="T37" s="240"/>
      <c r="U37" s="390"/>
      <c r="V37" s="238"/>
      <c r="W37" s="390"/>
      <c r="X37" s="239"/>
      <c r="Y37" s="249"/>
      <c r="Z37" s="240"/>
      <c r="AA37" s="239"/>
      <c r="AB37" s="238"/>
      <c r="AC37" s="390"/>
      <c r="AD37" s="238"/>
      <c r="AE37" s="390"/>
      <c r="AF37" s="239"/>
      <c r="AG37" s="250"/>
      <c r="AH37" s="251"/>
      <c r="AI37" s="252"/>
      <c r="AJ37" s="242"/>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row>
    <row r="38" spans="1:80" ht="36.75" customHeight="1" x14ac:dyDescent="0.25">
      <c r="C38" s="390"/>
      <c r="D38" s="238"/>
      <c r="E38" s="390"/>
      <c r="F38" s="240"/>
      <c r="G38" s="390"/>
      <c r="H38" s="240"/>
      <c r="I38" s="253" t="s">
        <v>54</v>
      </c>
      <c r="J38" s="240"/>
      <c r="K38" s="254" t="s">
        <v>35</v>
      </c>
      <c r="L38" s="240"/>
      <c r="M38" s="390"/>
      <c r="N38" s="238"/>
      <c r="O38" s="390"/>
      <c r="P38" s="238"/>
      <c r="Q38" s="253" t="s">
        <v>54</v>
      </c>
      <c r="R38" s="238"/>
      <c r="S38" s="254" t="s">
        <v>35</v>
      </c>
      <c r="T38" s="238"/>
      <c r="U38" s="390"/>
      <c r="V38" s="238"/>
      <c r="W38" s="390"/>
      <c r="X38" s="239"/>
      <c r="Y38" s="253" t="s">
        <v>54</v>
      </c>
      <c r="Z38" s="240"/>
      <c r="AA38" s="254" t="s">
        <v>35</v>
      </c>
      <c r="AB38" s="238"/>
      <c r="AC38" s="390"/>
      <c r="AD38" s="238"/>
      <c r="AE38" s="390"/>
      <c r="AF38" s="239"/>
      <c r="AG38" s="253" t="s">
        <v>54</v>
      </c>
      <c r="AH38" s="240"/>
      <c r="AI38" s="254" t="s">
        <v>35</v>
      </c>
      <c r="AJ38" s="242"/>
    </row>
    <row r="39" spans="1:80" s="99" customFormat="1" ht="3" customHeight="1" x14ac:dyDescent="0.25">
      <c r="A39" s="98"/>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row>
    <row r="40" spans="1:80" ht="32.1" customHeight="1" x14ac:dyDescent="0.35">
      <c r="C40" s="255">
        <v>1</v>
      </c>
      <c r="AB40" s="123"/>
      <c r="AJ40" s="123"/>
    </row>
    <row r="41" spans="1:80" s="99" customFormat="1" ht="3" customHeight="1" x14ac:dyDescent="0.35">
      <c r="A41" s="98"/>
      <c r="C41" s="256"/>
      <c r="Y41" s="123"/>
      <c r="Z41" s="123"/>
      <c r="AA41" s="123"/>
      <c r="AB41" s="123"/>
      <c r="AG41" s="123"/>
      <c r="AH41" s="123"/>
      <c r="AI41" s="123"/>
      <c r="AJ41" s="123"/>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row>
    <row r="42" spans="1:80" ht="32.1" customHeight="1" x14ac:dyDescent="0.35">
      <c r="C42" s="255">
        <v>2</v>
      </c>
      <c r="AB42" s="123"/>
      <c r="AJ42" s="123"/>
    </row>
    <row r="43" spans="1:80" s="99" customFormat="1" ht="3" customHeight="1" x14ac:dyDescent="0.35">
      <c r="A43" s="98"/>
      <c r="C43" s="257"/>
      <c r="Y43" s="123"/>
      <c r="Z43" s="123"/>
      <c r="AA43" s="123"/>
      <c r="AB43" s="123"/>
      <c r="AG43" s="123"/>
      <c r="AH43" s="123"/>
      <c r="AI43" s="123"/>
      <c r="AJ43" s="123"/>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row>
    <row r="44" spans="1:80" ht="32.1" customHeight="1" x14ac:dyDescent="0.35">
      <c r="C44" s="255">
        <v>3</v>
      </c>
      <c r="AB44" s="123"/>
      <c r="AJ44" s="123"/>
    </row>
    <row r="45" spans="1:80" s="99" customFormat="1" ht="3" customHeight="1" x14ac:dyDescent="0.35">
      <c r="A45" s="98"/>
      <c r="C45" s="257"/>
      <c r="Y45" s="123"/>
      <c r="Z45" s="123"/>
      <c r="AA45" s="123"/>
      <c r="AB45" s="123"/>
      <c r="AG45" s="123"/>
      <c r="AH45" s="123"/>
      <c r="AI45" s="123"/>
      <c r="AJ45" s="123"/>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row>
    <row r="46" spans="1:80" ht="32.1" customHeight="1" x14ac:dyDescent="0.35">
      <c r="C46" s="255">
        <v>4</v>
      </c>
      <c r="AB46" s="123"/>
      <c r="AJ46" s="123"/>
    </row>
    <row r="47" spans="1:80" s="99" customFormat="1" ht="3" customHeight="1" x14ac:dyDescent="0.35">
      <c r="A47" s="98"/>
      <c r="C47" s="257"/>
      <c r="Y47" s="123"/>
      <c r="Z47" s="123"/>
      <c r="AA47" s="123"/>
      <c r="AB47" s="123"/>
      <c r="AG47" s="123"/>
      <c r="AH47" s="123"/>
      <c r="AI47" s="123"/>
      <c r="AJ47" s="123"/>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row>
    <row r="48" spans="1:80" ht="32.1" customHeight="1" x14ac:dyDescent="0.35">
      <c r="C48" s="255">
        <v>5</v>
      </c>
      <c r="AB48" s="123"/>
      <c r="AJ48" s="123"/>
    </row>
    <row r="49" spans="1:80" s="99" customFormat="1" ht="3" customHeight="1" x14ac:dyDescent="0.35">
      <c r="A49" s="98"/>
      <c r="C49" s="257"/>
      <c r="Y49" s="123"/>
      <c r="Z49" s="123"/>
      <c r="AA49" s="123"/>
      <c r="AB49" s="123"/>
      <c r="AG49" s="123"/>
      <c r="AH49" s="123"/>
      <c r="AI49" s="123"/>
      <c r="AJ49" s="123"/>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row>
    <row r="50" spans="1:80" ht="32.1" customHeight="1" x14ac:dyDescent="0.35">
      <c r="C50" s="255">
        <v>6</v>
      </c>
      <c r="AB50" s="123"/>
      <c r="AJ50" s="123"/>
    </row>
    <row r="51" spans="1:80" s="99" customFormat="1" ht="3" customHeight="1" x14ac:dyDescent="0.35">
      <c r="A51" s="98"/>
      <c r="C51" s="257"/>
      <c r="Y51" s="123"/>
      <c r="Z51" s="123"/>
      <c r="AA51" s="123"/>
      <c r="AB51" s="123"/>
      <c r="AG51" s="123"/>
      <c r="AH51" s="123"/>
      <c r="AI51" s="123"/>
      <c r="AJ51" s="123"/>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row>
    <row r="52" spans="1:80" s="99" customFormat="1" ht="11.25" customHeight="1" x14ac:dyDescent="0.25">
      <c r="A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row>
    <row r="53" spans="1:80" s="233" customFormat="1" ht="33.75" customHeight="1" x14ac:dyDescent="0.45">
      <c r="A53" s="228"/>
      <c r="B53" s="229"/>
      <c r="C53" s="396" t="s">
        <v>1523</v>
      </c>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230"/>
      <c r="AC53" s="230"/>
      <c r="AD53" s="230"/>
      <c r="AE53" s="230"/>
      <c r="AF53" s="230"/>
      <c r="AG53" s="230"/>
      <c r="AH53" s="230"/>
      <c r="AI53" s="230"/>
      <c r="AJ53" s="231"/>
      <c r="AK53" s="232"/>
      <c r="AL53" s="232"/>
      <c r="AM53" s="232"/>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row>
    <row r="54" spans="1:80" s="256" customFormat="1" ht="38.25" customHeight="1" x14ac:dyDescent="0.35">
      <c r="A54" s="208"/>
      <c r="C54" s="258" t="s">
        <v>1477</v>
      </c>
      <c r="D54" s="259"/>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1"/>
      <c r="AL54" s="261"/>
      <c r="AM54" s="261"/>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c r="BU54" s="208"/>
      <c r="BV54" s="208"/>
      <c r="BW54" s="208"/>
      <c r="BX54" s="208"/>
      <c r="BY54" s="208"/>
      <c r="BZ54" s="208"/>
      <c r="CA54" s="208"/>
      <c r="CB54" s="208"/>
    </row>
    <row r="55" spans="1:80" ht="30.75" customHeight="1" x14ac:dyDescent="0.25">
      <c r="C55" s="390" t="s">
        <v>36</v>
      </c>
      <c r="D55" s="238"/>
      <c r="E55" s="389" t="s">
        <v>388</v>
      </c>
      <c r="F55" s="389"/>
      <c r="G55" s="389"/>
      <c r="H55" s="389"/>
      <c r="I55" s="389"/>
      <c r="J55" s="389"/>
      <c r="K55" s="389"/>
      <c r="L55" s="240"/>
      <c r="M55" s="389" t="s">
        <v>1616</v>
      </c>
      <c r="N55" s="389"/>
      <c r="O55" s="389"/>
      <c r="P55" s="389"/>
      <c r="Q55" s="389"/>
      <c r="R55" s="389"/>
      <c r="S55" s="389"/>
      <c r="T55" s="240"/>
      <c r="U55" s="389" t="s">
        <v>1617</v>
      </c>
      <c r="V55" s="389"/>
      <c r="W55" s="389"/>
      <c r="X55" s="389"/>
      <c r="Y55" s="389"/>
      <c r="Z55" s="389"/>
      <c r="AA55" s="389"/>
      <c r="AB55" s="238"/>
      <c r="AC55" s="389" t="s">
        <v>1618</v>
      </c>
      <c r="AD55" s="389"/>
      <c r="AE55" s="389"/>
      <c r="AF55" s="389"/>
      <c r="AG55" s="389"/>
      <c r="AH55" s="389"/>
      <c r="AI55" s="389"/>
      <c r="AJ55" s="242"/>
    </row>
    <row r="56" spans="1:80" s="99" customFormat="1" ht="4.5" customHeight="1" x14ac:dyDescent="0.25">
      <c r="A56" s="98"/>
      <c r="C56" s="390"/>
      <c r="D56" s="238"/>
      <c r="E56" s="240"/>
      <c r="F56" s="240"/>
      <c r="G56" s="240"/>
      <c r="H56" s="240"/>
      <c r="I56" s="240"/>
      <c r="J56" s="240"/>
      <c r="K56" s="240"/>
      <c r="L56" s="240"/>
      <c r="M56" s="240"/>
      <c r="N56" s="238"/>
      <c r="O56" s="240"/>
      <c r="P56" s="240"/>
      <c r="Q56" s="240"/>
      <c r="R56" s="240"/>
      <c r="S56" s="240"/>
      <c r="T56" s="240"/>
      <c r="U56" s="240"/>
      <c r="V56" s="238"/>
      <c r="W56" s="239"/>
      <c r="X56" s="239"/>
      <c r="Y56" s="240"/>
      <c r="Z56" s="240"/>
      <c r="AA56" s="240"/>
      <c r="AB56" s="238"/>
      <c r="AC56" s="240"/>
      <c r="AD56" s="238"/>
      <c r="AE56" s="239"/>
      <c r="AF56" s="239"/>
      <c r="AG56" s="240"/>
      <c r="AH56" s="240"/>
      <c r="AI56" s="240"/>
      <c r="AJ56" s="242"/>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row>
    <row r="57" spans="1:80" ht="35.25" customHeight="1" x14ac:dyDescent="0.25">
      <c r="C57" s="390"/>
      <c r="D57" s="238"/>
      <c r="E57" s="390" t="s">
        <v>1451</v>
      </c>
      <c r="F57" s="240"/>
      <c r="G57" s="390" t="s">
        <v>34</v>
      </c>
      <c r="H57" s="240"/>
      <c r="I57" s="389" t="s">
        <v>33</v>
      </c>
      <c r="J57" s="389"/>
      <c r="K57" s="389"/>
      <c r="L57" s="240"/>
      <c r="M57" s="390" t="s">
        <v>1452</v>
      </c>
      <c r="N57" s="238"/>
      <c r="O57" s="390" t="s">
        <v>34</v>
      </c>
      <c r="P57" s="238"/>
      <c r="Q57" s="389" t="s">
        <v>33</v>
      </c>
      <c r="R57" s="389"/>
      <c r="S57" s="389"/>
      <c r="T57" s="240"/>
      <c r="U57" s="390" t="s">
        <v>1453</v>
      </c>
      <c r="V57" s="238"/>
      <c r="W57" s="390" t="s">
        <v>34</v>
      </c>
      <c r="X57" s="239"/>
      <c r="Y57" s="389" t="s">
        <v>33</v>
      </c>
      <c r="Z57" s="389"/>
      <c r="AA57" s="389"/>
      <c r="AB57" s="238"/>
      <c r="AC57" s="390" t="s">
        <v>1619</v>
      </c>
      <c r="AD57" s="238"/>
      <c r="AE57" s="390" t="s">
        <v>34</v>
      </c>
      <c r="AF57" s="239"/>
      <c r="AG57" s="389" t="s">
        <v>33</v>
      </c>
      <c r="AH57" s="389"/>
      <c r="AI57" s="389"/>
      <c r="AJ57" s="242"/>
    </row>
    <row r="58" spans="1:80" s="117" customFormat="1" ht="4.5" customHeight="1" x14ac:dyDescent="0.25">
      <c r="A58" s="98"/>
      <c r="B58" s="99"/>
      <c r="C58" s="390"/>
      <c r="D58" s="238"/>
      <c r="E58" s="390"/>
      <c r="F58" s="240"/>
      <c r="G58" s="390"/>
      <c r="H58" s="240"/>
      <c r="I58" s="249"/>
      <c r="J58" s="240"/>
      <c r="K58" s="239"/>
      <c r="L58" s="240"/>
      <c r="M58" s="390"/>
      <c r="N58" s="238"/>
      <c r="O58" s="390"/>
      <c r="P58" s="238"/>
      <c r="Q58" s="249"/>
      <c r="R58" s="238"/>
      <c r="S58" s="239"/>
      <c r="T58" s="240"/>
      <c r="U58" s="390"/>
      <c r="V58" s="238"/>
      <c r="W58" s="390"/>
      <c r="X58" s="239"/>
      <c r="Y58" s="249"/>
      <c r="Z58" s="240"/>
      <c r="AA58" s="239"/>
      <c r="AB58" s="238"/>
      <c r="AC58" s="390"/>
      <c r="AD58" s="238"/>
      <c r="AE58" s="390"/>
      <c r="AF58" s="239"/>
      <c r="AG58" s="249"/>
      <c r="AH58" s="240"/>
      <c r="AI58" s="239"/>
      <c r="AJ58" s="242"/>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row>
    <row r="59" spans="1:80" ht="41.25" customHeight="1" x14ac:dyDescent="0.25">
      <c r="C59" s="390"/>
      <c r="D59" s="238"/>
      <c r="E59" s="390"/>
      <c r="F59" s="240"/>
      <c r="G59" s="390"/>
      <c r="H59" s="240"/>
      <c r="I59" s="253" t="s">
        <v>54</v>
      </c>
      <c r="J59" s="240"/>
      <c r="K59" s="254" t="s">
        <v>35</v>
      </c>
      <c r="L59" s="240"/>
      <c r="M59" s="390"/>
      <c r="N59" s="238"/>
      <c r="O59" s="390"/>
      <c r="P59" s="238"/>
      <c r="Q59" s="253" t="s">
        <v>54</v>
      </c>
      <c r="R59" s="238"/>
      <c r="S59" s="254" t="s">
        <v>35</v>
      </c>
      <c r="T59" s="238"/>
      <c r="U59" s="390"/>
      <c r="V59" s="238"/>
      <c r="W59" s="390"/>
      <c r="X59" s="239"/>
      <c r="Y59" s="253" t="s">
        <v>54</v>
      </c>
      <c r="Z59" s="240"/>
      <c r="AA59" s="254" t="s">
        <v>35</v>
      </c>
      <c r="AB59" s="238"/>
      <c r="AC59" s="390"/>
      <c r="AD59" s="238"/>
      <c r="AE59" s="390"/>
      <c r="AF59" s="239"/>
      <c r="AG59" s="253" t="s">
        <v>54</v>
      </c>
      <c r="AH59" s="240"/>
      <c r="AI59" s="254" t="s">
        <v>35</v>
      </c>
      <c r="AJ59" s="242"/>
    </row>
    <row r="60" spans="1:80" s="99" customFormat="1" ht="3" customHeight="1" x14ac:dyDescent="0.25">
      <c r="A60" s="98"/>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row>
    <row r="61" spans="1:80" ht="32.1" customHeight="1" x14ac:dyDescent="0.35">
      <c r="C61" s="245">
        <v>1</v>
      </c>
      <c r="AB61" s="123"/>
      <c r="AJ61" s="123"/>
    </row>
    <row r="62" spans="1:80" s="99" customFormat="1" ht="3" customHeight="1" x14ac:dyDescent="0.35">
      <c r="A62" s="98"/>
      <c r="C62" s="246"/>
      <c r="Y62" s="123"/>
      <c r="Z62" s="123"/>
      <c r="AA62" s="123"/>
      <c r="AB62" s="123"/>
      <c r="AG62" s="123"/>
      <c r="AH62" s="123"/>
      <c r="AI62" s="123"/>
      <c r="AJ62" s="123"/>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row>
    <row r="63" spans="1:80" ht="32.1" customHeight="1" x14ac:dyDescent="0.35">
      <c r="C63" s="245">
        <v>2</v>
      </c>
      <c r="AB63" s="123"/>
      <c r="AJ63" s="123"/>
    </row>
    <row r="64" spans="1:80" s="99" customFormat="1" ht="3" customHeight="1" x14ac:dyDescent="0.35">
      <c r="A64" s="98"/>
      <c r="C64" s="248"/>
      <c r="Y64" s="123"/>
      <c r="Z64" s="123"/>
      <c r="AA64" s="123"/>
      <c r="AB64" s="123"/>
      <c r="AG64" s="123"/>
      <c r="AH64" s="123"/>
      <c r="AI64" s="123"/>
      <c r="AJ64" s="123"/>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row>
    <row r="65" spans="1:80" ht="32.1" customHeight="1" x14ac:dyDescent="0.35">
      <c r="C65" s="245">
        <v>3</v>
      </c>
      <c r="AB65" s="123"/>
      <c r="AJ65" s="123"/>
    </row>
    <row r="66" spans="1:80" s="99" customFormat="1" ht="3" customHeight="1" x14ac:dyDescent="0.35">
      <c r="A66" s="98"/>
      <c r="C66" s="248"/>
      <c r="Y66" s="123"/>
      <c r="Z66" s="123"/>
      <c r="AA66" s="123"/>
      <c r="AB66" s="123"/>
      <c r="AG66" s="123"/>
      <c r="AH66" s="123"/>
      <c r="AI66" s="123"/>
      <c r="AJ66" s="123"/>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row>
    <row r="67" spans="1:80" ht="32.1" customHeight="1" x14ac:dyDescent="0.35">
      <c r="C67" s="245">
        <v>4</v>
      </c>
      <c r="AB67" s="123"/>
      <c r="AJ67" s="123"/>
    </row>
    <row r="68" spans="1:80" s="99" customFormat="1" ht="3" customHeight="1" x14ac:dyDescent="0.35">
      <c r="A68" s="98"/>
      <c r="C68" s="248"/>
      <c r="Y68" s="123"/>
      <c r="Z68" s="123"/>
      <c r="AA68" s="123"/>
      <c r="AB68" s="123"/>
      <c r="AG68" s="123"/>
      <c r="AH68" s="123"/>
      <c r="AI68" s="123"/>
      <c r="AJ68" s="123"/>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row>
    <row r="69" spans="1:80" ht="32.1" customHeight="1" x14ac:dyDescent="0.35">
      <c r="C69" s="245">
        <v>5</v>
      </c>
      <c r="AB69" s="123"/>
      <c r="AJ69" s="123"/>
    </row>
    <row r="70" spans="1:80" s="99" customFormat="1" ht="3" customHeight="1" x14ac:dyDescent="0.25">
      <c r="A70" s="98"/>
      <c r="C70" s="123"/>
      <c r="Y70" s="123"/>
      <c r="Z70" s="123"/>
      <c r="AA70" s="123"/>
      <c r="AB70" s="123"/>
      <c r="AG70" s="123"/>
      <c r="AH70" s="123"/>
      <c r="AI70" s="123"/>
      <c r="AJ70" s="123"/>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row>
    <row r="71" spans="1:80" ht="32.1" customHeight="1" x14ac:dyDescent="0.35">
      <c r="C71" s="245">
        <v>6</v>
      </c>
      <c r="AB71" s="123"/>
      <c r="AJ71" s="123"/>
    </row>
    <row r="72" spans="1:80" s="99" customFormat="1" ht="3" customHeight="1" x14ac:dyDescent="0.35">
      <c r="A72" s="98"/>
      <c r="C72" s="248"/>
      <c r="Y72" s="123"/>
      <c r="Z72" s="123"/>
      <c r="AA72" s="123"/>
      <c r="AB72" s="123"/>
      <c r="AG72" s="123"/>
      <c r="AH72" s="123"/>
      <c r="AI72" s="123"/>
      <c r="AJ72" s="123"/>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row>
    <row r="73" spans="1:80" s="262" customFormat="1" ht="9" customHeight="1" x14ac:dyDescent="0.25">
      <c r="A73" s="98"/>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row>
    <row r="74" spans="1:80" s="98" customFormat="1" x14ac:dyDescent="0.25"/>
    <row r="75" spans="1:80" s="98" customFormat="1" x14ac:dyDescent="0.25"/>
    <row r="76" spans="1:80" s="98" customFormat="1" ht="23.25" x14ac:dyDescent="0.35">
      <c r="C76" s="337" t="s">
        <v>446</v>
      </c>
    </row>
    <row r="77" spans="1:80" s="98" customFormat="1" ht="2.25" customHeight="1" x14ac:dyDescent="0.25"/>
    <row r="78" spans="1:80" s="98" customFormat="1" ht="9" customHeight="1" x14ac:dyDescent="0.25"/>
    <row r="79" spans="1:80" s="208" customFormat="1" ht="21" x14ac:dyDescent="0.35">
      <c r="C79" s="208" t="s">
        <v>1423</v>
      </c>
    </row>
    <row r="80" spans="1:80" s="208" customFormat="1" ht="21" x14ac:dyDescent="0.35">
      <c r="C80" s="208" t="s">
        <v>1424</v>
      </c>
    </row>
    <row r="81" spans="7:13" s="208" customFormat="1" ht="21" x14ac:dyDescent="0.35"/>
    <row r="82" spans="7:13" s="208" customFormat="1" ht="21" x14ac:dyDescent="0.35">
      <c r="K82" s="208" t="s">
        <v>1426</v>
      </c>
    </row>
    <row r="83" spans="7:13" s="208" customFormat="1" ht="21.75" thickBot="1" x14ac:dyDescent="0.4"/>
    <row r="84" spans="7:13" s="208" customFormat="1" ht="21.75" thickBot="1" x14ac:dyDescent="0.4">
      <c r="G84" s="264" t="s">
        <v>1339</v>
      </c>
    </row>
    <row r="85" spans="7:13" s="208" customFormat="1" ht="21" x14ac:dyDescent="0.35">
      <c r="G85" s="265" t="s">
        <v>1428</v>
      </c>
    </row>
    <row r="86" spans="7:13" s="208" customFormat="1" ht="21.75" thickBot="1" x14ac:dyDescent="0.4"/>
    <row r="87" spans="7:13" s="208" customFormat="1" ht="21.75" thickBot="1" x14ac:dyDescent="0.4">
      <c r="G87" s="264" t="s">
        <v>1340</v>
      </c>
      <c r="M87" s="265" t="s">
        <v>1436</v>
      </c>
    </row>
    <row r="88" spans="7:13" s="208" customFormat="1" ht="21" x14ac:dyDescent="0.35">
      <c r="G88" s="265" t="s">
        <v>1429</v>
      </c>
      <c r="M88" s="400" t="s">
        <v>1425</v>
      </c>
    </row>
    <row r="89" spans="7:13" s="208" customFormat="1" ht="21.75" thickBot="1" x14ac:dyDescent="0.4">
      <c r="M89" s="401"/>
    </row>
    <row r="90" spans="7:13" s="208" customFormat="1" ht="21.75" thickBot="1" x14ac:dyDescent="0.4">
      <c r="G90" s="264" t="s">
        <v>1357</v>
      </c>
      <c r="M90" s="402"/>
    </row>
    <row r="91" spans="7:13" s="208" customFormat="1" ht="21" x14ac:dyDescent="0.35">
      <c r="G91" s="265" t="s">
        <v>1430</v>
      </c>
    </row>
    <row r="92" spans="7:13" s="208" customFormat="1" ht="21.75" thickBot="1" x14ac:dyDescent="0.4"/>
    <row r="93" spans="7:13" s="208" customFormat="1" ht="21.75" thickBot="1" x14ac:dyDescent="0.4">
      <c r="G93" s="266" t="s">
        <v>1427</v>
      </c>
    </row>
    <row r="94" spans="7:13" s="208" customFormat="1" ht="21" x14ac:dyDescent="0.35">
      <c r="G94" s="265" t="s">
        <v>1430</v>
      </c>
    </row>
    <row r="95" spans="7:13" s="208" customFormat="1" ht="21.75" thickBot="1" x14ac:dyDescent="0.4"/>
    <row r="96" spans="7:13" s="208" customFormat="1" ht="21.75" thickBot="1" x14ac:dyDescent="0.4">
      <c r="G96" s="264" t="s">
        <v>1431</v>
      </c>
    </row>
    <row r="97" spans="3:41" s="208" customFormat="1" ht="21" x14ac:dyDescent="0.35">
      <c r="E97" s="265" t="s">
        <v>1432</v>
      </c>
    </row>
    <row r="98" spans="3:41" s="208" customFormat="1" ht="21.75" thickBot="1" x14ac:dyDescent="0.4"/>
    <row r="99" spans="3:41" s="208" customFormat="1" ht="21.75" thickBot="1" x14ac:dyDescent="0.4">
      <c r="G99" s="267" t="s">
        <v>1435</v>
      </c>
    </row>
    <row r="100" spans="3:41" s="208" customFormat="1" ht="21" x14ac:dyDescent="0.35">
      <c r="E100" s="208" t="s">
        <v>1514</v>
      </c>
      <c r="G100" s="268"/>
    </row>
    <row r="101" spans="3:41" s="208" customFormat="1" ht="21.75" thickBot="1" x14ac:dyDescent="0.4"/>
    <row r="102" spans="3:41" s="208" customFormat="1" ht="21.75" thickBot="1" x14ac:dyDescent="0.4">
      <c r="G102" s="269" t="s">
        <v>1433</v>
      </c>
    </row>
    <row r="103" spans="3:41" s="208" customFormat="1" ht="21" x14ac:dyDescent="0.35">
      <c r="E103" s="208" t="s">
        <v>1434</v>
      </c>
      <c r="AN103" s="212"/>
      <c r="AO103" s="215"/>
    </row>
    <row r="104" spans="3:41" s="208" customFormat="1" ht="21" x14ac:dyDescent="0.35"/>
    <row r="105" spans="3:41" s="208" customFormat="1" ht="21" x14ac:dyDescent="0.35">
      <c r="C105" s="208" t="s">
        <v>1515</v>
      </c>
    </row>
    <row r="106" spans="3:41" s="208" customFormat="1" ht="60" customHeight="1" x14ac:dyDescent="0.35">
      <c r="C106" s="270">
        <v>1</v>
      </c>
      <c r="E106" s="403" t="s">
        <v>1516</v>
      </c>
      <c r="F106" s="403"/>
      <c r="G106" s="403"/>
      <c r="H106" s="403"/>
      <c r="I106" s="403"/>
      <c r="J106" s="403"/>
      <c r="K106" s="403"/>
      <c r="L106" s="403"/>
      <c r="M106" s="403"/>
      <c r="N106" s="403"/>
      <c r="O106" s="403"/>
      <c r="P106" s="403"/>
      <c r="Q106" s="403"/>
      <c r="R106" s="403"/>
      <c r="S106" s="403"/>
      <c r="T106" s="403"/>
      <c r="U106" s="403"/>
      <c r="V106" s="403"/>
      <c r="W106" s="403"/>
      <c r="X106" s="403"/>
      <c r="Y106" s="403"/>
      <c r="Z106" s="403"/>
      <c r="AA106" s="403"/>
      <c r="AB106" s="403"/>
      <c r="AC106" s="403"/>
    </row>
    <row r="107" spans="3:41" s="208" customFormat="1" ht="3.75" customHeight="1" x14ac:dyDescent="0.35">
      <c r="C107" s="271"/>
    </row>
    <row r="108" spans="3:41" s="208" customFormat="1" ht="64.5" customHeight="1" x14ac:dyDescent="0.35">
      <c r="C108" s="270">
        <v>2</v>
      </c>
      <c r="D108" s="272"/>
      <c r="E108" s="404" t="s">
        <v>1463</v>
      </c>
      <c r="F108" s="404"/>
      <c r="G108" s="404"/>
      <c r="H108" s="404"/>
      <c r="I108" s="404"/>
      <c r="J108" s="404"/>
      <c r="K108" s="404"/>
      <c r="L108" s="404"/>
      <c r="M108" s="404"/>
      <c r="N108" s="404"/>
      <c r="O108" s="404"/>
      <c r="P108" s="404"/>
      <c r="Q108" s="404"/>
      <c r="R108" s="404"/>
      <c r="S108" s="404"/>
      <c r="T108" s="404"/>
      <c r="U108" s="404"/>
      <c r="V108" s="404"/>
      <c r="W108" s="404"/>
      <c r="X108" s="404"/>
      <c r="Y108" s="404"/>
      <c r="Z108" s="404"/>
      <c r="AA108" s="404"/>
      <c r="AB108" s="404"/>
      <c r="AC108" s="404"/>
    </row>
    <row r="109" spans="3:41" s="208" customFormat="1" ht="6.75" customHeight="1" x14ac:dyDescent="0.35">
      <c r="C109" s="271"/>
    </row>
    <row r="110" spans="3:41" s="208" customFormat="1" ht="44.25" customHeight="1" x14ac:dyDescent="0.35">
      <c r="C110" s="270">
        <v>3</v>
      </c>
      <c r="D110" s="272"/>
      <c r="E110" s="403" t="s">
        <v>1437</v>
      </c>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row>
    <row r="111" spans="3:41" s="208" customFormat="1" ht="6" customHeight="1" x14ac:dyDescent="0.35">
      <c r="C111" s="271"/>
    </row>
    <row r="112" spans="3:41" s="208" customFormat="1" ht="48" customHeight="1" x14ac:dyDescent="0.35">
      <c r="C112" s="270">
        <v>4</v>
      </c>
      <c r="E112" s="403" t="s">
        <v>1517</v>
      </c>
      <c r="F112" s="403"/>
      <c r="G112" s="403"/>
      <c r="H112" s="403"/>
      <c r="I112" s="403"/>
      <c r="J112" s="403"/>
      <c r="K112" s="403"/>
      <c r="L112" s="403"/>
      <c r="M112" s="403"/>
      <c r="N112" s="403"/>
      <c r="O112" s="403"/>
      <c r="P112" s="403"/>
      <c r="Q112" s="403"/>
      <c r="R112" s="403"/>
      <c r="S112" s="403"/>
      <c r="T112" s="403"/>
      <c r="U112" s="403"/>
      <c r="V112" s="403"/>
      <c r="W112" s="403"/>
      <c r="X112" s="403"/>
      <c r="Y112" s="403"/>
      <c r="Z112" s="403"/>
      <c r="AA112" s="403"/>
      <c r="AB112" s="403"/>
      <c r="AC112" s="403"/>
    </row>
    <row r="113" spans="2:36" s="208" customFormat="1" ht="6.75" customHeight="1" x14ac:dyDescent="0.35">
      <c r="C113" s="271"/>
    </row>
    <row r="114" spans="2:36" s="208" customFormat="1" ht="67.5" customHeight="1" x14ac:dyDescent="0.35">
      <c r="C114" s="270">
        <v>5</v>
      </c>
      <c r="E114" s="403" t="s">
        <v>1568</v>
      </c>
      <c r="F114" s="403"/>
      <c r="G114" s="403"/>
      <c r="H114" s="403"/>
      <c r="I114" s="403"/>
      <c r="J114" s="403"/>
      <c r="K114" s="403"/>
      <c r="L114" s="403"/>
      <c r="M114" s="403"/>
      <c r="N114" s="403"/>
      <c r="O114" s="403"/>
      <c r="P114" s="403"/>
      <c r="Q114" s="403"/>
      <c r="R114" s="403"/>
      <c r="S114" s="403"/>
      <c r="T114" s="403"/>
      <c r="U114" s="403"/>
      <c r="V114" s="403"/>
      <c r="W114" s="403"/>
      <c r="X114" s="403"/>
      <c r="Y114" s="403"/>
      <c r="Z114" s="403"/>
      <c r="AA114" s="403"/>
      <c r="AB114" s="403"/>
      <c r="AC114" s="403"/>
    </row>
    <row r="115" spans="2:36" s="208" customFormat="1" ht="40.5" customHeight="1" x14ac:dyDescent="0.35">
      <c r="C115" s="268"/>
      <c r="E115" s="406" t="s">
        <v>1518</v>
      </c>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06"/>
    </row>
    <row r="116" spans="2:36" s="208" customFormat="1" ht="21" x14ac:dyDescent="0.35">
      <c r="C116" s="405" t="s">
        <v>1438</v>
      </c>
      <c r="D116" s="405"/>
      <c r="E116" s="405"/>
      <c r="F116" s="405"/>
      <c r="G116" s="405"/>
      <c r="H116" s="405"/>
      <c r="I116" s="405"/>
      <c r="J116" s="405"/>
      <c r="K116" s="405"/>
      <c r="L116" s="405"/>
      <c r="M116" s="405"/>
      <c r="N116" s="405"/>
      <c r="O116" s="405"/>
      <c r="P116" s="405"/>
      <c r="Q116" s="405"/>
      <c r="R116" s="405"/>
      <c r="S116" s="405"/>
      <c r="T116" s="405"/>
      <c r="U116" s="405"/>
      <c r="V116" s="405"/>
      <c r="W116" s="405"/>
      <c r="X116" s="405"/>
      <c r="Y116" s="405"/>
      <c r="Z116" s="405"/>
      <c r="AA116" s="405"/>
      <c r="AB116" s="405"/>
      <c r="AC116" s="405"/>
    </row>
    <row r="117" spans="2:36" s="208" customFormat="1" ht="21" x14ac:dyDescent="0.35">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c r="AA117" s="273"/>
      <c r="AB117" s="273"/>
      <c r="AC117" s="273"/>
    </row>
    <row r="118" spans="2:36" s="208" customFormat="1" ht="21" x14ac:dyDescent="0.35"/>
    <row r="119" spans="2:36" s="98" customFormat="1" x14ac:dyDescent="0.25">
      <c r="B119" s="99"/>
      <c r="C119" s="99"/>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99"/>
      <c r="Z119" s="99"/>
      <c r="AA119" s="99"/>
      <c r="AB119" s="99"/>
      <c r="AC119" s="100"/>
      <c r="AD119" s="100"/>
      <c r="AE119" s="100"/>
      <c r="AF119" s="100"/>
      <c r="AG119" s="99"/>
      <c r="AH119" s="99"/>
      <c r="AI119" s="99"/>
      <c r="AJ119" s="99"/>
    </row>
    <row r="120" spans="2:36" s="98" customFormat="1" ht="30" x14ac:dyDescent="0.45">
      <c r="B120" s="229"/>
      <c r="C120" s="396" t="s">
        <v>1521</v>
      </c>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230"/>
      <c r="AC120" s="230"/>
      <c r="AD120" s="230"/>
      <c r="AE120" s="230"/>
      <c r="AF120" s="230"/>
      <c r="AG120" s="230"/>
      <c r="AH120" s="230"/>
      <c r="AI120" s="230"/>
      <c r="AJ120" s="231"/>
    </row>
    <row r="121" spans="2:36" s="98" customFormat="1" ht="7.5" customHeight="1" x14ac:dyDescent="0.35">
      <c r="B121" s="99"/>
      <c r="C121" s="234"/>
      <c r="D121" s="235"/>
      <c r="E121" s="235"/>
      <c r="F121" s="235"/>
      <c r="G121" s="235"/>
      <c r="H121" s="235"/>
      <c r="I121" s="235"/>
      <c r="J121" s="235"/>
      <c r="K121" s="235"/>
      <c r="L121" s="235"/>
      <c r="M121" s="235"/>
      <c r="N121" s="235"/>
      <c r="O121" s="235"/>
      <c r="P121" s="235"/>
      <c r="Q121" s="235"/>
      <c r="R121" s="235"/>
      <c r="S121" s="235"/>
      <c r="T121" s="235"/>
      <c r="U121" s="235"/>
      <c r="V121" s="235"/>
      <c r="W121" s="235"/>
      <c r="X121" s="235"/>
      <c r="Y121" s="235"/>
      <c r="Z121" s="235"/>
      <c r="AA121" s="235"/>
      <c r="AB121" s="236"/>
      <c r="AC121" s="236"/>
      <c r="AD121" s="236"/>
      <c r="AE121" s="236"/>
      <c r="AF121" s="236"/>
      <c r="AG121" s="236"/>
      <c r="AH121" s="236"/>
      <c r="AI121" s="236"/>
      <c r="AJ121" s="236"/>
    </row>
    <row r="122" spans="2:36" s="98" customFormat="1" ht="21" x14ac:dyDescent="0.25">
      <c r="B122" s="99"/>
      <c r="C122" s="392" t="s">
        <v>49</v>
      </c>
      <c r="D122" s="392"/>
      <c r="E122" s="392"/>
      <c r="F122" s="392"/>
      <c r="G122" s="392"/>
      <c r="H122" s="392"/>
      <c r="I122" s="392"/>
      <c r="J122" s="392"/>
      <c r="K122" s="392"/>
      <c r="L122" s="392"/>
      <c r="M122" s="392"/>
      <c r="N122" s="392"/>
      <c r="O122" s="392"/>
      <c r="P122" s="392"/>
      <c r="Q122" s="392"/>
      <c r="R122" s="392"/>
      <c r="S122" s="392"/>
      <c r="T122" s="392"/>
      <c r="U122" s="392"/>
      <c r="V122" s="392"/>
      <c r="W122" s="392"/>
      <c r="X122" s="392"/>
      <c r="Y122" s="392"/>
      <c r="Z122" s="392"/>
      <c r="AA122" s="392"/>
      <c r="AB122" s="236"/>
      <c r="AC122" s="236"/>
      <c r="AD122" s="236"/>
      <c r="AE122" s="236"/>
      <c r="AF122" s="236"/>
      <c r="AG122" s="236"/>
      <c r="AH122" s="236"/>
      <c r="AI122" s="236"/>
      <c r="AJ122" s="236"/>
    </row>
    <row r="123" spans="2:36" s="98" customFormat="1" ht="21" x14ac:dyDescent="0.25">
      <c r="B123" s="99"/>
      <c r="C123" s="392" t="s">
        <v>64</v>
      </c>
      <c r="D123" s="392"/>
      <c r="E123" s="392"/>
      <c r="F123" s="392"/>
      <c r="G123" s="392"/>
      <c r="H123" s="392"/>
      <c r="I123" s="392"/>
      <c r="J123" s="392"/>
      <c r="K123" s="392"/>
      <c r="L123" s="392"/>
      <c r="M123" s="392"/>
      <c r="N123" s="392"/>
      <c r="O123" s="392"/>
      <c r="P123" s="392"/>
      <c r="Q123" s="392"/>
      <c r="R123" s="392"/>
      <c r="S123" s="392"/>
      <c r="T123" s="392"/>
      <c r="U123" s="392"/>
      <c r="V123" s="392"/>
      <c r="W123" s="392"/>
      <c r="X123" s="392"/>
      <c r="Y123" s="392"/>
      <c r="Z123" s="392"/>
      <c r="AA123" s="392"/>
      <c r="AB123" s="236"/>
      <c r="AC123" s="236"/>
      <c r="AD123" s="236"/>
      <c r="AE123" s="236"/>
      <c r="AF123" s="236"/>
      <c r="AG123" s="236"/>
      <c r="AH123" s="236"/>
      <c r="AI123" s="236"/>
      <c r="AJ123" s="236"/>
    </row>
    <row r="124" spans="2:36" s="98" customFormat="1" ht="21" x14ac:dyDescent="0.25">
      <c r="B124" s="99"/>
      <c r="C124" s="392" t="s">
        <v>79</v>
      </c>
      <c r="D124" s="392"/>
      <c r="E124" s="392"/>
      <c r="F124" s="392"/>
      <c r="G124" s="392"/>
      <c r="H124" s="392"/>
      <c r="I124" s="392"/>
      <c r="J124" s="392"/>
      <c r="K124" s="392"/>
      <c r="L124" s="392"/>
      <c r="M124" s="392"/>
      <c r="N124" s="392"/>
      <c r="O124" s="392"/>
      <c r="P124" s="392"/>
      <c r="Q124" s="392"/>
      <c r="R124" s="392"/>
      <c r="S124" s="392"/>
      <c r="T124" s="392"/>
      <c r="U124" s="392"/>
      <c r="V124" s="392"/>
      <c r="W124" s="392"/>
      <c r="X124" s="392"/>
      <c r="Y124" s="392"/>
      <c r="Z124" s="392"/>
      <c r="AA124" s="392"/>
      <c r="AB124" s="236"/>
      <c r="AC124" s="236"/>
      <c r="AD124" s="236"/>
      <c r="AE124" s="236"/>
      <c r="AF124" s="236"/>
      <c r="AG124" s="236"/>
      <c r="AH124" s="236"/>
      <c r="AI124" s="236"/>
      <c r="AJ124" s="236"/>
    </row>
    <row r="125" spans="2:36" s="98" customFormat="1" ht="3.75" customHeight="1" x14ac:dyDescent="0.25">
      <c r="B125" s="99"/>
      <c r="C125" s="392"/>
      <c r="D125" s="392"/>
      <c r="E125" s="392"/>
      <c r="F125" s="392"/>
      <c r="G125" s="392"/>
      <c r="H125" s="392"/>
      <c r="I125" s="392"/>
      <c r="J125" s="392"/>
      <c r="K125" s="392"/>
      <c r="L125" s="392"/>
      <c r="M125" s="392"/>
      <c r="N125" s="392"/>
      <c r="O125" s="392"/>
      <c r="P125" s="392"/>
      <c r="Q125" s="392"/>
      <c r="R125" s="392"/>
      <c r="S125" s="392"/>
      <c r="T125" s="392"/>
      <c r="U125" s="392"/>
      <c r="V125" s="392"/>
      <c r="W125" s="392"/>
      <c r="X125" s="392"/>
      <c r="Y125" s="392"/>
      <c r="Z125" s="237"/>
      <c r="AA125" s="237"/>
      <c r="AB125" s="236"/>
      <c r="AC125" s="236"/>
      <c r="AD125" s="236"/>
      <c r="AE125" s="236"/>
      <c r="AF125" s="236"/>
      <c r="AG125" s="236"/>
      <c r="AH125" s="236"/>
      <c r="AI125" s="236"/>
      <c r="AJ125" s="236"/>
    </row>
    <row r="126" spans="2:36" s="98" customFormat="1" ht="23.25" x14ac:dyDescent="0.35">
      <c r="B126" s="99"/>
      <c r="C126" s="390" t="s">
        <v>36</v>
      </c>
      <c r="D126" s="238"/>
      <c r="E126" s="391" t="s">
        <v>26</v>
      </c>
      <c r="F126" s="391"/>
      <c r="G126" s="391"/>
      <c r="H126" s="239"/>
      <c r="I126" s="390" t="s">
        <v>25</v>
      </c>
      <c r="J126" s="390"/>
      <c r="K126" s="390"/>
      <c r="L126" s="239"/>
      <c r="M126" s="390" t="s">
        <v>81</v>
      </c>
      <c r="N126" s="239"/>
      <c r="O126" s="390" t="s">
        <v>29</v>
      </c>
      <c r="P126" s="240"/>
      <c r="Q126" s="391" t="s">
        <v>27</v>
      </c>
      <c r="R126" s="391"/>
      <c r="S126" s="391"/>
      <c r="T126" s="240"/>
      <c r="U126" s="391" t="s">
        <v>28</v>
      </c>
      <c r="V126" s="239"/>
      <c r="W126" s="391" t="s">
        <v>60</v>
      </c>
      <c r="X126" s="241"/>
      <c r="Y126" s="391" t="s">
        <v>55</v>
      </c>
      <c r="Z126" s="391"/>
      <c r="AA126" s="391"/>
      <c r="AB126" s="391"/>
      <c r="AC126" s="391"/>
      <c r="AD126" s="391"/>
      <c r="AE126" s="391"/>
      <c r="AF126" s="127"/>
      <c r="AG126" s="391" t="s">
        <v>50</v>
      </c>
      <c r="AH126" s="391"/>
      <c r="AI126" s="391"/>
      <c r="AJ126" s="242"/>
    </row>
    <row r="127" spans="2:36" s="98" customFormat="1" ht="23.25" x14ac:dyDescent="0.25">
      <c r="B127" s="99"/>
      <c r="C127" s="390"/>
      <c r="D127" s="238"/>
      <c r="E127" s="391"/>
      <c r="F127" s="391"/>
      <c r="G127" s="391"/>
      <c r="H127" s="239"/>
      <c r="I127" s="390"/>
      <c r="J127" s="390"/>
      <c r="K127" s="390"/>
      <c r="L127" s="239"/>
      <c r="M127" s="390"/>
      <c r="N127" s="239"/>
      <c r="O127" s="390"/>
      <c r="P127" s="240"/>
      <c r="Q127" s="391"/>
      <c r="R127" s="391"/>
      <c r="S127" s="391"/>
      <c r="T127" s="240"/>
      <c r="U127" s="391"/>
      <c r="V127" s="239"/>
      <c r="W127" s="391"/>
      <c r="X127" s="239"/>
      <c r="Y127" s="391"/>
      <c r="Z127" s="391"/>
      <c r="AA127" s="391"/>
      <c r="AB127" s="391"/>
      <c r="AC127" s="391"/>
      <c r="AD127" s="391"/>
      <c r="AE127" s="391"/>
      <c r="AF127" s="243"/>
      <c r="AG127" s="391"/>
      <c r="AH127" s="391"/>
      <c r="AI127" s="391"/>
      <c r="AJ127" s="242"/>
    </row>
    <row r="128" spans="2:36" s="98" customFormat="1" ht="23.25" x14ac:dyDescent="0.25">
      <c r="B128" s="99"/>
      <c r="C128" s="390"/>
      <c r="D128" s="238"/>
      <c r="E128" s="391"/>
      <c r="F128" s="391"/>
      <c r="G128" s="391"/>
      <c r="H128" s="239"/>
      <c r="I128" s="390"/>
      <c r="J128" s="390"/>
      <c r="K128" s="390"/>
      <c r="L128" s="239"/>
      <c r="M128" s="390"/>
      <c r="N128" s="239"/>
      <c r="O128" s="390"/>
      <c r="P128" s="238"/>
      <c r="Q128" s="391"/>
      <c r="R128" s="391"/>
      <c r="S128" s="391"/>
      <c r="T128" s="240"/>
      <c r="U128" s="391"/>
      <c r="V128" s="239"/>
      <c r="W128" s="391"/>
      <c r="X128" s="239"/>
      <c r="Y128" s="391"/>
      <c r="Z128" s="391"/>
      <c r="AA128" s="391"/>
      <c r="AB128" s="391"/>
      <c r="AC128" s="391"/>
      <c r="AD128" s="391"/>
      <c r="AE128" s="391"/>
      <c r="AF128" s="243"/>
      <c r="AG128" s="391"/>
      <c r="AH128" s="391"/>
      <c r="AI128" s="391"/>
      <c r="AJ128" s="242"/>
    </row>
    <row r="129" spans="2:36" s="98" customFormat="1" ht="7.5" customHeight="1" x14ac:dyDescent="0.25">
      <c r="B129" s="99"/>
      <c r="C129" s="390"/>
      <c r="D129" s="238"/>
      <c r="E129" s="391"/>
      <c r="F129" s="391"/>
      <c r="G129" s="391"/>
      <c r="H129" s="239"/>
      <c r="I129" s="390"/>
      <c r="J129" s="390"/>
      <c r="K129" s="390"/>
      <c r="L129" s="239"/>
      <c r="M129" s="390"/>
      <c r="N129" s="239"/>
      <c r="O129" s="390"/>
      <c r="P129" s="238"/>
      <c r="Q129" s="391"/>
      <c r="R129" s="391"/>
      <c r="S129" s="391"/>
      <c r="T129" s="238"/>
      <c r="U129" s="391"/>
      <c r="V129" s="239"/>
      <c r="W129" s="391"/>
      <c r="X129" s="239"/>
      <c r="Y129" s="239"/>
      <c r="Z129" s="239"/>
      <c r="AA129" s="239"/>
      <c r="AB129" s="238"/>
      <c r="AC129" s="239"/>
      <c r="AD129" s="238"/>
      <c r="AE129" s="239"/>
      <c r="AF129" s="243"/>
      <c r="AG129" s="391"/>
      <c r="AH129" s="391"/>
      <c r="AI129" s="391"/>
      <c r="AJ129" s="242"/>
    </row>
    <row r="130" spans="2:36" s="98" customFormat="1" ht="23.25" x14ac:dyDescent="0.25">
      <c r="B130" s="99"/>
      <c r="C130" s="390"/>
      <c r="D130" s="238"/>
      <c r="E130" s="391"/>
      <c r="F130" s="391"/>
      <c r="G130" s="391"/>
      <c r="H130" s="239"/>
      <c r="I130" s="390"/>
      <c r="J130" s="390"/>
      <c r="K130" s="390"/>
      <c r="L130" s="239"/>
      <c r="M130" s="390"/>
      <c r="N130" s="239"/>
      <c r="O130" s="390"/>
      <c r="P130" s="238"/>
      <c r="Q130" s="391"/>
      <c r="R130" s="391"/>
      <c r="S130" s="391"/>
      <c r="T130" s="238"/>
      <c r="U130" s="391"/>
      <c r="V130" s="239"/>
      <c r="W130" s="391"/>
      <c r="X130" s="239"/>
      <c r="Y130" s="391" t="s">
        <v>30</v>
      </c>
      <c r="Z130" s="391"/>
      <c r="AA130" s="391"/>
      <c r="AB130" s="238"/>
      <c r="AC130" s="391" t="s">
        <v>31</v>
      </c>
      <c r="AD130" s="391"/>
      <c r="AE130" s="391"/>
      <c r="AF130" s="243"/>
      <c r="AG130" s="391"/>
      <c r="AH130" s="391"/>
      <c r="AI130" s="391"/>
      <c r="AJ130" s="242"/>
    </row>
    <row r="131" spans="2:36" s="98" customFormat="1" ht="40.5" customHeight="1" x14ac:dyDescent="0.25">
      <c r="B131" s="99"/>
      <c r="C131" s="390"/>
      <c r="D131" s="238"/>
      <c r="E131" s="391"/>
      <c r="F131" s="391"/>
      <c r="G131" s="391"/>
      <c r="H131" s="239"/>
      <c r="I131" s="390"/>
      <c r="J131" s="390"/>
      <c r="K131" s="390"/>
      <c r="L131" s="239"/>
      <c r="M131" s="390"/>
      <c r="N131" s="239"/>
      <c r="O131" s="390"/>
      <c r="P131" s="238"/>
      <c r="Q131" s="391"/>
      <c r="R131" s="391"/>
      <c r="S131" s="391"/>
      <c r="T131" s="238"/>
      <c r="U131" s="391"/>
      <c r="V131" s="239"/>
      <c r="W131" s="391"/>
      <c r="X131" s="239"/>
      <c r="Y131" s="391"/>
      <c r="Z131" s="391"/>
      <c r="AA131" s="391"/>
      <c r="AB131" s="238"/>
      <c r="AC131" s="391"/>
      <c r="AD131" s="391"/>
      <c r="AE131" s="391"/>
      <c r="AF131" s="243"/>
      <c r="AG131" s="391"/>
      <c r="AH131" s="391"/>
      <c r="AI131" s="391"/>
      <c r="AJ131" s="242"/>
    </row>
    <row r="132" spans="2:36" s="98" customFormat="1" ht="9.75" customHeight="1" x14ac:dyDescent="0.25">
      <c r="B132" s="99"/>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107"/>
      <c r="AG132" s="107"/>
      <c r="AH132" s="107"/>
      <c r="AI132" s="107"/>
      <c r="AJ132" s="107"/>
    </row>
    <row r="133" spans="2:36" s="98" customFormat="1" ht="23.25" x14ac:dyDescent="0.35">
      <c r="B133" s="99"/>
      <c r="C133" s="245">
        <v>1</v>
      </c>
      <c r="D133" s="246"/>
      <c r="E133" s="398" t="s">
        <v>1339</v>
      </c>
      <c r="F133" s="398"/>
      <c r="G133" s="398"/>
      <c r="H133" s="246"/>
      <c r="I133" s="398" t="s">
        <v>447</v>
      </c>
      <c r="J133" s="398"/>
      <c r="K133" s="398"/>
      <c r="L133" s="246"/>
      <c r="M133" s="245" t="s">
        <v>1461</v>
      </c>
      <c r="N133" s="246"/>
      <c r="O133" s="245" t="s">
        <v>1421</v>
      </c>
      <c r="P133" s="246"/>
      <c r="Q133" s="408">
        <v>100000</v>
      </c>
      <c r="R133" s="408"/>
      <c r="S133" s="408"/>
      <c r="T133" s="246"/>
      <c r="U133" s="245">
        <v>2010</v>
      </c>
      <c r="V133" s="246"/>
      <c r="W133" s="274">
        <v>0.05</v>
      </c>
      <c r="X133" s="246"/>
      <c r="Y133" s="393"/>
      <c r="Z133" s="393"/>
      <c r="AA133" s="393"/>
      <c r="AB133" s="248"/>
      <c r="AC133" s="393"/>
      <c r="AD133" s="393"/>
      <c r="AE133" s="393"/>
      <c r="AF133" s="99"/>
      <c r="AG133" s="387"/>
      <c r="AH133" s="387"/>
      <c r="AI133" s="387"/>
      <c r="AJ133" s="123"/>
    </row>
    <row r="134" spans="2:36" s="98" customFormat="1" ht="6" customHeight="1" x14ac:dyDescent="0.35">
      <c r="B134" s="99"/>
      <c r="C134" s="248"/>
      <c r="D134" s="246"/>
      <c r="E134" s="246"/>
      <c r="F134" s="246"/>
      <c r="G134" s="246"/>
      <c r="H134" s="246"/>
      <c r="I134" s="246"/>
      <c r="J134" s="246"/>
      <c r="K134" s="246"/>
      <c r="L134" s="246"/>
      <c r="M134" s="248"/>
      <c r="N134" s="246"/>
      <c r="O134" s="248"/>
      <c r="P134" s="246"/>
      <c r="Q134" s="275"/>
      <c r="R134" s="275"/>
      <c r="S134" s="275"/>
      <c r="T134" s="246"/>
      <c r="U134" s="248"/>
      <c r="V134" s="246"/>
      <c r="W134" s="248"/>
      <c r="X134" s="246"/>
      <c r="Y134" s="248"/>
      <c r="Z134" s="248"/>
      <c r="AA134" s="248"/>
      <c r="AB134" s="248"/>
      <c r="AC134" s="246"/>
      <c r="AD134" s="246"/>
      <c r="AE134" s="246"/>
      <c r="AF134" s="99"/>
      <c r="AG134" s="123"/>
      <c r="AH134" s="123"/>
      <c r="AI134" s="123"/>
      <c r="AJ134" s="123"/>
    </row>
    <row r="135" spans="2:36" s="98" customFormat="1" ht="23.25" x14ac:dyDescent="0.35">
      <c r="B135" s="99"/>
      <c r="C135" s="245">
        <v>2</v>
      </c>
      <c r="D135" s="246"/>
      <c r="E135" s="398" t="s">
        <v>1340</v>
      </c>
      <c r="F135" s="398"/>
      <c r="G135" s="398"/>
      <c r="H135" s="246"/>
      <c r="I135" s="398" t="s">
        <v>1341</v>
      </c>
      <c r="J135" s="398"/>
      <c r="K135" s="398"/>
      <c r="L135" s="246"/>
      <c r="M135" s="245" t="s">
        <v>1461</v>
      </c>
      <c r="N135" s="246"/>
      <c r="O135" s="245" t="s">
        <v>1439</v>
      </c>
      <c r="P135" s="246"/>
      <c r="Q135" s="407">
        <v>10000000</v>
      </c>
      <c r="R135" s="407"/>
      <c r="S135" s="407"/>
      <c r="T135" s="246"/>
      <c r="U135" s="245">
        <v>2020</v>
      </c>
      <c r="V135" s="246"/>
      <c r="W135" s="276">
        <f>(500000/10000000)/2</f>
        <v>2.5000000000000001E-2</v>
      </c>
      <c r="X135" s="246"/>
      <c r="Y135" s="393" t="s">
        <v>1459</v>
      </c>
      <c r="Z135" s="393"/>
      <c r="AA135" s="393"/>
      <c r="AB135" s="248"/>
      <c r="AC135" s="393" t="s">
        <v>1460</v>
      </c>
      <c r="AD135" s="393"/>
      <c r="AE135" s="393"/>
      <c r="AF135" s="99"/>
      <c r="AG135" s="393">
        <v>2027</v>
      </c>
      <c r="AH135" s="393"/>
      <c r="AI135" s="393"/>
      <c r="AJ135" s="123"/>
    </row>
    <row r="136" spans="2:36" s="98" customFormat="1" ht="6" customHeight="1" x14ac:dyDescent="0.35">
      <c r="B136" s="99"/>
      <c r="C136" s="248"/>
      <c r="D136" s="246"/>
      <c r="E136" s="246"/>
      <c r="F136" s="246"/>
      <c r="G136" s="246"/>
      <c r="H136" s="246"/>
      <c r="I136" s="246"/>
      <c r="J136" s="246"/>
      <c r="K136" s="246"/>
      <c r="L136" s="246"/>
      <c r="M136" s="248"/>
      <c r="N136" s="246"/>
      <c r="O136" s="248"/>
      <c r="P136" s="246"/>
      <c r="Q136" s="275"/>
      <c r="R136" s="275"/>
      <c r="S136" s="275"/>
      <c r="T136" s="246"/>
      <c r="U136" s="248" t="s">
        <v>32</v>
      </c>
      <c r="V136" s="246"/>
      <c r="W136" s="248"/>
      <c r="X136" s="246"/>
      <c r="Y136" s="248"/>
      <c r="Z136" s="248"/>
      <c r="AA136" s="248"/>
      <c r="AB136" s="248"/>
      <c r="AC136" s="246"/>
      <c r="AD136" s="246"/>
      <c r="AE136" s="246"/>
      <c r="AF136" s="99"/>
      <c r="AG136" s="123"/>
      <c r="AH136" s="123"/>
      <c r="AI136" s="123"/>
      <c r="AJ136" s="123"/>
    </row>
    <row r="137" spans="2:36" s="98" customFormat="1" ht="23.25" x14ac:dyDescent="0.35">
      <c r="B137" s="99"/>
      <c r="C137" s="245">
        <v>3</v>
      </c>
      <c r="D137" s="246"/>
      <c r="E137" s="398" t="s">
        <v>1431</v>
      </c>
      <c r="F137" s="398"/>
      <c r="G137" s="398"/>
      <c r="H137" s="246"/>
      <c r="I137" s="398" t="s">
        <v>1440</v>
      </c>
      <c r="J137" s="398"/>
      <c r="K137" s="398"/>
      <c r="L137" s="246"/>
      <c r="M137" s="245" t="s">
        <v>1462</v>
      </c>
      <c r="N137" s="246"/>
      <c r="O137" s="245" t="s">
        <v>1441</v>
      </c>
      <c r="P137" s="246"/>
      <c r="Q137" s="407">
        <v>1300000</v>
      </c>
      <c r="R137" s="407"/>
      <c r="S137" s="407"/>
      <c r="T137" s="246"/>
      <c r="U137" s="245">
        <v>2023</v>
      </c>
      <c r="V137" s="246"/>
      <c r="W137" s="277">
        <v>0</v>
      </c>
      <c r="X137" s="246"/>
      <c r="Y137" s="393"/>
      <c r="Z137" s="393"/>
      <c r="AA137" s="393"/>
      <c r="AB137" s="248"/>
      <c r="AC137" s="393"/>
      <c r="AD137" s="393"/>
      <c r="AE137" s="393"/>
      <c r="AF137" s="99"/>
      <c r="AG137" s="387"/>
      <c r="AH137" s="387"/>
      <c r="AI137" s="387"/>
      <c r="AJ137" s="123"/>
    </row>
    <row r="138" spans="2:36" s="98" customFormat="1" ht="5.25" customHeight="1" x14ac:dyDescent="0.35">
      <c r="B138" s="99"/>
      <c r="C138" s="248"/>
      <c r="D138" s="246"/>
      <c r="E138" s="246"/>
      <c r="F138" s="246"/>
      <c r="G138" s="246"/>
      <c r="H138" s="246"/>
      <c r="I138" s="246"/>
      <c r="J138" s="246"/>
      <c r="K138" s="246"/>
      <c r="L138" s="246"/>
      <c r="M138" s="248"/>
      <c r="N138" s="246"/>
      <c r="O138" s="248"/>
      <c r="P138" s="246"/>
      <c r="Q138" s="275"/>
      <c r="R138" s="275"/>
      <c r="S138" s="275"/>
      <c r="T138" s="246"/>
      <c r="U138" s="248" t="s">
        <v>32</v>
      </c>
      <c r="V138" s="246"/>
      <c r="W138" s="248"/>
      <c r="X138" s="246"/>
      <c r="Y138" s="248"/>
      <c r="Z138" s="248"/>
      <c r="AA138" s="248"/>
      <c r="AB138" s="248"/>
      <c r="AC138" s="246"/>
      <c r="AD138" s="246"/>
      <c r="AE138" s="246"/>
      <c r="AF138" s="99"/>
      <c r="AG138" s="123"/>
      <c r="AH138" s="123"/>
      <c r="AI138" s="123"/>
      <c r="AJ138" s="123"/>
    </row>
    <row r="139" spans="2:36" s="98" customFormat="1" ht="23.25" x14ac:dyDescent="0.35">
      <c r="B139" s="99"/>
      <c r="C139" s="245">
        <v>4</v>
      </c>
      <c r="D139" s="246"/>
      <c r="E139" s="398" t="s">
        <v>1435</v>
      </c>
      <c r="F139" s="398"/>
      <c r="G139" s="398"/>
      <c r="H139" s="246"/>
      <c r="I139" s="398" t="s">
        <v>1442</v>
      </c>
      <c r="J139" s="398"/>
      <c r="K139" s="398"/>
      <c r="L139" s="246"/>
      <c r="M139" s="245" t="s">
        <v>1462</v>
      </c>
      <c r="N139" s="246"/>
      <c r="O139" s="245" t="s">
        <v>1421</v>
      </c>
      <c r="P139" s="246"/>
      <c r="Q139" s="407">
        <v>5000000</v>
      </c>
      <c r="R139" s="407"/>
      <c r="S139" s="407"/>
      <c r="T139" s="246"/>
      <c r="U139" s="245">
        <v>2023</v>
      </c>
      <c r="V139" s="246"/>
      <c r="W139" s="245" t="s">
        <v>1458</v>
      </c>
      <c r="X139" s="246"/>
      <c r="Y139" s="393" t="s">
        <v>1422</v>
      </c>
      <c r="Z139" s="393"/>
      <c r="AA139" s="393"/>
      <c r="AB139" s="248"/>
      <c r="AC139" s="393" t="s">
        <v>1460</v>
      </c>
      <c r="AD139" s="393"/>
      <c r="AE139" s="393"/>
      <c r="AF139" s="99"/>
      <c r="AG139" s="393">
        <v>2028</v>
      </c>
      <c r="AH139" s="393"/>
      <c r="AI139" s="393"/>
      <c r="AJ139" s="123"/>
    </row>
    <row r="140" spans="2:36" s="98" customFormat="1" ht="7.5" customHeight="1" x14ac:dyDescent="0.35">
      <c r="B140" s="99"/>
      <c r="C140" s="248"/>
      <c r="D140" s="246"/>
      <c r="E140" s="246"/>
      <c r="F140" s="246"/>
      <c r="G140" s="246"/>
      <c r="H140" s="246"/>
      <c r="I140" s="246"/>
      <c r="J140" s="246"/>
      <c r="K140" s="246"/>
      <c r="L140" s="246"/>
      <c r="M140" s="246"/>
      <c r="N140" s="246"/>
      <c r="O140" s="246"/>
      <c r="P140" s="246"/>
      <c r="Q140" s="275"/>
      <c r="R140" s="275"/>
      <c r="S140" s="275"/>
      <c r="T140" s="246"/>
      <c r="U140" s="246"/>
      <c r="V140" s="246"/>
      <c r="W140" s="246"/>
      <c r="X140" s="246"/>
      <c r="Y140" s="248"/>
      <c r="Z140" s="248"/>
      <c r="AA140" s="248"/>
      <c r="AB140" s="248"/>
      <c r="AC140" s="246"/>
      <c r="AD140" s="246"/>
      <c r="AE140" s="246"/>
      <c r="AF140" s="99"/>
      <c r="AG140" s="123"/>
      <c r="AH140" s="123"/>
      <c r="AI140" s="123"/>
      <c r="AJ140" s="123"/>
    </row>
    <row r="141" spans="2:36" s="98" customFormat="1" ht="23.25" x14ac:dyDescent="0.35">
      <c r="B141" s="99"/>
      <c r="C141" s="245">
        <v>5</v>
      </c>
      <c r="D141" s="246"/>
      <c r="E141" s="398"/>
      <c r="F141" s="398"/>
      <c r="G141" s="398"/>
      <c r="H141" s="246"/>
      <c r="I141" s="398"/>
      <c r="J141" s="398"/>
      <c r="K141" s="398"/>
      <c r="L141" s="246"/>
      <c r="M141" s="247"/>
      <c r="N141" s="246"/>
      <c r="O141" s="247"/>
      <c r="P141" s="246"/>
      <c r="Q141" s="407"/>
      <c r="R141" s="407"/>
      <c r="S141" s="407"/>
      <c r="T141" s="246"/>
      <c r="U141" s="247"/>
      <c r="V141" s="246"/>
      <c r="W141" s="247"/>
      <c r="X141" s="246"/>
      <c r="Y141" s="393"/>
      <c r="Z141" s="393"/>
      <c r="AA141" s="393"/>
      <c r="AB141" s="248"/>
      <c r="AC141" s="393"/>
      <c r="AD141" s="393"/>
      <c r="AE141" s="393"/>
      <c r="AF141" s="99"/>
      <c r="AG141" s="387"/>
      <c r="AH141" s="387"/>
      <c r="AI141" s="387"/>
      <c r="AJ141" s="123"/>
    </row>
    <row r="142" spans="2:36" s="98" customFormat="1" ht="9" customHeight="1" x14ac:dyDescent="0.35">
      <c r="B142" s="99"/>
      <c r="C142" s="248"/>
      <c r="D142" s="246"/>
      <c r="E142" s="246"/>
      <c r="F142" s="246"/>
      <c r="G142" s="246"/>
      <c r="H142" s="246"/>
      <c r="I142" s="246"/>
      <c r="J142" s="246"/>
      <c r="K142" s="246"/>
      <c r="L142" s="246"/>
      <c r="M142" s="246"/>
      <c r="N142" s="246"/>
      <c r="O142" s="246"/>
      <c r="P142" s="246"/>
      <c r="Q142" s="275"/>
      <c r="R142" s="275"/>
      <c r="S142" s="275"/>
      <c r="T142" s="246"/>
      <c r="U142" s="246"/>
      <c r="V142" s="246"/>
      <c r="W142" s="246"/>
      <c r="X142" s="246"/>
      <c r="Y142" s="248"/>
      <c r="Z142" s="248"/>
      <c r="AA142" s="248"/>
      <c r="AB142" s="248"/>
      <c r="AC142" s="246"/>
      <c r="AD142" s="246"/>
      <c r="AE142" s="246"/>
      <c r="AF142" s="99"/>
      <c r="AG142" s="123"/>
      <c r="AH142" s="123"/>
      <c r="AI142" s="123"/>
      <c r="AJ142" s="123"/>
    </row>
    <row r="143" spans="2:36" s="98" customFormat="1" ht="23.25" x14ac:dyDescent="0.35">
      <c r="B143" s="99"/>
      <c r="C143" s="245">
        <v>6</v>
      </c>
      <c r="D143" s="246"/>
      <c r="E143" s="398"/>
      <c r="F143" s="398"/>
      <c r="G143" s="398"/>
      <c r="H143" s="246"/>
      <c r="I143" s="398"/>
      <c r="J143" s="398"/>
      <c r="K143" s="398"/>
      <c r="L143" s="246"/>
      <c r="M143" s="247"/>
      <c r="N143" s="246"/>
      <c r="O143" s="247"/>
      <c r="P143" s="246"/>
      <c r="Q143" s="407"/>
      <c r="R143" s="407"/>
      <c r="S143" s="407"/>
      <c r="T143" s="246"/>
      <c r="U143" s="247"/>
      <c r="V143" s="246"/>
      <c r="W143" s="247"/>
      <c r="X143" s="246"/>
      <c r="Y143" s="393"/>
      <c r="Z143" s="393"/>
      <c r="AA143" s="393"/>
      <c r="AB143" s="248"/>
      <c r="AC143" s="393"/>
      <c r="AD143" s="393"/>
      <c r="AE143" s="393"/>
      <c r="AF143" s="99"/>
      <c r="AG143" s="387"/>
      <c r="AH143" s="387"/>
      <c r="AI143" s="387"/>
      <c r="AJ143" s="123"/>
    </row>
    <row r="144" spans="2:36" s="98" customFormat="1" ht="9" customHeight="1" x14ac:dyDescent="0.35">
      <c r="B144" s="99"/>
      <c r="C144" s="248"/>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8"/>
      <c r="Z144" s="248"/>
      <c r="AA144" s="248"/>
      <c r="AB144" s="248"/>
      <c r="AC144" s="246"/>
      <c r="AD144" s="246"/>
      <c r="AE144" s="246"/>
      <c r="AF144" s="99"/>
      <c r="AG144" s="123"/>
      <c r="AH144" s="123"/>
      <c r="AI144" s="123"/>
      <c r="AJ144" s="123"/>
    </row>
    <row r="145" spans="1:80" s="98" customFormat="1" ht="23.25" x14ac:dyDescent="0.35">
      <c r="B145" s="99"/>
      <c r="C145" s="395" t="s">
        <v>91</v>
      </c>
      <c r="D145" s="395"/>
      <c r="E145" s="395"/>
      <c r="F145" s="395"/>
      <c r="G145" s="395"/>
      <c r="H145" s="395"/>
      <c r="I145" s="395"/>
      <c r="J145" s="395"/>
      <c r="K145" s="395"/>
      <c r="L145" s="395"/>
      <c r="M145" s="395"/>
      <c r="N145" s="395"/>
      <c r="O145" s="395"/>
      <c r="P145" s="395"/>
      <c r="Q145" s="395"/>
      <c r="R145" s="395"/>
      <c r="S145" s="395"/>
      <c r="T145" s="395"/>
      <c r="U145" s="395"/>
      <c r="V145" s="395"/>
      <c r="W145" s="395"/>
      <c r="X145" s="246"/>
      <c r="Y145" s="248"/>
      <c r="Z145" s="248"/>
      <c r="AA145" s="248"/>
      <c r="AB145" s="248"/>
      <c r="AC145" s="246"/>
      <c r="AD145" s="246"/>
      <c r="AE145" s="246"/>
      <c r="AF145" s="99"/>
      <c r="AG145" s="123"/>
      <c r="AH145" s="123"/>
      <c r="AI145" s="123"/>
      <c r="AJ145" s="123"/>
    </row>
    <row r="146" spans="1:80" s="99" customFormat="1" ht="30.75" customHeight="1" x14ac:dyDescent="0.25">
      <c r="A146" s="98"/>
      <c r="C146" s="395" t="s">
        <v>61</v>
      </c>
      <c r="D146" s="395"/>
      <c r="E146" s="395"/>
      <c r="F146" s="395"/>
      <c r="G146" s="395"/>
      <c r="H146" s="395"/>
      <c r="I146" s="395"/>
      <c r="J146" s="395"/>
      <c r="K146" s="395"/>
      <c r="L146" s="395"/>
      <c r="M146" s="395"/>
      <c r="N146" s="395"/>
      <c r="O146" s="395"/>
      <c r="P146" s="395"/>
      <c r="Q146" s="395"/>
      <c r="R146" s="395"/>
      <c r="S146" s="395"/>
      <c r="T146" s="395"/>
      <c r="U146" s="395"/>
      <c r="V146" s="395"/>
      <c r="W146" s="395"/>
      <c r="X146" s="395"/>
      <c r="Y146" s="395"/>
      <c r="Z146" s="395"/>
      <c r="AA146" s="395"/>
      <c r="AB146" s="392"/>
      <c r="AC146" s="392"/>
      <c r="AD146" s="392"/>
      <c r="AE146" s="392"/>
      <c r="AF146" s="392"/>
      <c r="AG146" s="392"/>
      <c r="AH146" s="392"/>
      <c r="AI146" s="392"/>
      <c r="AJ146" s="123"/>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row>
    <row r="147" spans="1:80" s="233" customFormat="1" ht="32.25" customHeight="1" x14ac:dyDescent="0.45">
      <c r="A147" s="228"/>
      <c r="B147" s="229"/>
      <c r="C147" s="396" t="s">
        <v>1522</v>
      </c>
      <c r="D147" s="397"/>
      <c r="E147" s="397"/>
      <c r="F147" s="397"/>
      <c r="G147" s="397"/>
      <c r="H147" s="397"/>
      <c r="I147" s="397"/>
      <c r="J147" s="397"/>
      <c r="K147" s="397"/>
      <c r="L147" s="397"/>
      <c r="M147" s="397"/>
      <c r="N147" s="397"/>
      <c r="O147" s="397"/>
      <c r="P147" s="397"/>
      <c r="Q147" s="397"/>
      <c r="R147" s="397"/>
      <c r="S147" s="397"/>
      <c r="T147" s="397"/>
      <c r="U147" s="397"/>
      <c r="V147" s="397"/>
      <c r="W147" s="397"/>
      <c r="X147" s="397"/>
      <c r="Y147" s="397"/>
      <c r="Z147" s="397"/>
      <c r="AA147" s="397"/>
      <c r="AB147" s="230"/>
      <c r="AC147" s="230"/>
      <c r="AD147" s="230"/>
      <c r="AE147" s="230"/>
      <c r="AF147" s="230"/>
      <c r="AG147" s="230"/>
      <c r="AH147" s="230"/>
      <c r="AI147" s="230"/>
      <c r="AJ147" s="231"/>
      <c r="AK147" s="232"/>
      <c r="AL147" s="232"/>
      <c r="AM147" s="232"/>
      <c r="AN147" s="228"/>
      <c r="AO147" s="228"/>
      <c r="AP147" s="228"/>
      <c r="AQ147" s="228"/>
      <c r="AR147" s="228"/>
      <c r="AS147" s="228"/>
      <c r="AT147" s="228"/>
      <c r="AU147" s="228"/>
      <c r="AV147" s="228"/>
      <c r="AW147" s="228"/>
      <c r="AX147" s="228"/>
      <c r="AY147" s="228"/>
      <c r="AZ147" s="228"/>
      <c r="BA147" s="228"/>
      <c r="BB147" s="228"/>
      <c r="BC147" s="228"/>
      <c r="BD147" s="228"/>
      <c r="BE147" s="228"/>
      <c r="BF147" s="228"/>
      <c r="BG147" s="228"/>
      <c r="BH147" s="228"/>
      <c r="BI147" s="228"/>
      <c r="BJ147" s="228"/>
      <c r="BK147" s="228"/>
      <c r="BL147" s="228"/>
      <c r="BM147" s="228"/>
      <c r="BN147" s="228"/>
      <c r="BO147" s="228"/>
      <c r="BP147" s="228"/>
      <c r="BQ147" s="228"/>
      <c r="BR147" s="228"/>
      <c r="BS147" s="228"/>
      <c r="BT147" s="228"/>
      <c r="BU147" s="228"/>
      <c r="BV147" s="228"/>
      <c r="BW147" s="228"/>
      <c r="BX147" s="228"/>
      <c r="BY147" s="228"/>
      <c r="BZ147" s="228"/>
      <c r="CA147" s="228"/>
      <c r="CB147" s="228"/>
    </row>
    <row r="148" spans="1:80" ht="8.25" customHeight="1" x14ac:dyDescent="0.25">
      <c r="C148" s="99"/>
      <c r="E148" s="99"/>
      <c r="G148" s="99"/>
      <c r="I148" s="99"/>
      <c r="K148" s="99"/>
      <c r="M148" s="99"/>
      <c r="O148" s="99"/>
      <c r="Q148" s="99"/>
      <c r="S148" s="99"/>
      <c r="U148" s="99"/>
      <c r="W148" s="99"/>
      <c r="Y148" s="99"/>
      <c r="AA148" s="99"/>
      <c r="AC148" s="99"/>
      <c r="AE148" s="99"/>
      <c r="AG148" s="99"/>
      <c r="AI148" s="99"/>
      <c r="AJ148" s="236"/>
      <c r="AK148" s="188"/>
      <c r="AL148" s="188"/>
      <c r="AM148" s="188"/>
    </row>
    <row r="149" spans="1:80" s="99" customFormat="1" ht="27" customHeight="1" x14ac:dyDescent="0.25">
      <c r="A149" s="98"/>
      <c r="C149" s="395" t="s">
        <v>82</v>
      </c>
      <c r="D149" s="395"/>
      <c r="E149" s="395"/>
      <c r="F149" s="395"/>
      <c r="G149" s="395"/>
      <c r="H149" s="395"/>
      <c r="I149" s="395"/>
      <c r="J149" s="395"/>
      <c r="K149" s="395"/>
      <c r="L149" s="395"/>
      <c r="M149" s="395"/>
      <c r="N149" s="395"/>
      <c r="O149" s="395"/>
      <c r="P149" s="395"/>
      <c r="Q149" s="395"/>
      <c r="R149" s="395"/>
      <c r="S149" s="395"/>
      <c r="T149" s="395"/>
      <c r="U149" s="395"/>
      <c r="V149" s="395"/>
      <c r="W149" s="395"/>
      <c r="X149" s="395"/>
      <c r="Y149" s="395"/>
      <c r="Z149" s="395"/>
      <c r="AA149" s="395"/>
      <c r="AB149" s="236"/>
      <c r="AC149" s="236"/>
      <c r="AD149" s="236"/>
      <c r="AE149" s="236"/>
      <c r="AF149" s="236"/>
      <c r="AG149" s="236"/>
      <c r="AH149" s="236"/>
      <c r="AI149" s="236"/>
      <c r="AJ149" s="236"/>
      <c r="AK149" s="188"/>
      <c r="AL149" s="188"/>
      <c r="AM149" s="18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row>
    <row r="150" spans="1:80" ht="27.75" customHeight="1" x14ac:dyDescent="0.25">
      <c r="C150" s="390" t="s">
        <v>36</v>
      </c>
      <c r="D150" s="238"/>
      <c r="E150" s="389" t="s">
        <v>384</v>
      </c>
      <c r="F150" s="389"/>
      <c r="G150" s="389"/>
      <c r="H150" s="389"/>
      <c r="I150" s="389"/>
      <c r="J150" s="389"/>
      <c r="K150" s="389"/>
      <c r="L150" s="240"/>
      <c r="M150" s="389" t="s">
        <v>385</v>
      </c>
      <c r="N150" s="389"/>
      <c r="O150" s="389"/>
      <c r="P150" s="389"/>
      <c r="Q150" s="389"/>
      <c r="R150" s="389"/>
      <c r="S150" s="389"/>
      <c r="T150" s="240"/>
      <c r="U150" s="389" t="s">
        <v>386</v>
      </c>
      <c r="V150" s="389"/>
      <c r="W150" s="389"/>
      <c r="X150" s="389"/>
      <c r="Y150" s="389"/>
      <c r="Z150" s="389"/>
      <c r="AA150" s="389"/>
      <c r="AB150" s="238"/>
      <c r="AC150" s="389" t="s">
        <v>387</v>
      </c>
      <c r="AD150" s="389"/>
      <c r="AE150" s="389"/>
      <c r="AF150" s="389"/>
      <c r="AG150" s="389"/>
      <c r="AH150" s="389"/>
      <c r="AI150" s="389"/>
      <c r="AJ150" s="242"/>
    </row>
    <row r="151" spans="1:80" s="99" customFormat="1" ht="4.5" customHeight="1" x14ac:dyDescent="0.25">
      <c r="A151" s="98"/>
      <c r="C151" s="390"/>
      <c r="D151" s="238"/>
      <c r="E151" s="240"/>
      <c r="F151" s="240"/>
      <c r="G151" s="240"/>
      <c r="H151" s="240"/>
      <c r="I151" s="240"/>
      <c r="J151" s="240"/>
      <c r="K151" s="240"/>
      <c r="L151" s="240"/>
      <c r="M151" s="240"/>
      <c r="N151" s="238"/>
      <c r="O151" s="240"/>
      <c r="P151" s="240"/>
      <c r="Q151" s="240"/>
      <c r="R151" s="240"/>
      <c r="S151" s="240"/>
      <c r="T151" s="240"/>
      <c r="U151" s="240"/>
      <c r="V151" s="238"/>
      <c r="W151" s="239"/>
      <c r="X151" s="239"/>
      <c r="Y151" s="240"/>
      <c r="Z151" s="240"/>
      <c r="AA151" s="240"/>
      <c r="AB151" s="238"/>
      <c r="AC151" s="240"/>
      <c r="AD151" s="238"/>
      <c r="AE151" s="239"/>
      <c r="AF151" s="239"/>
      <c r="AG151" s="240"/>
      <c r="AH151" s="240"/>
      <c r="AI151" s="240"/>
      <c r="AJ151" s="242"/>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row>
    <row r="152" spans="1:80" ht="36" customHeight="1" x14ac:dyDescent="0.25">
      <c r="C152" s="390"/>
      <c r="D152" s="238"/>
      <c r="E152" s="390" t="s">
        <v>1443</v>
      </c>
      <c r="F152" s="240"/>
      <c r="G152" s="390" t="s">
        <v>34</v>
      </c>
      <c r="H152" s="240"/>
      <c r="I152" s="390" t="s">
        <v>53</v>
      </c>
      <c r="J152" s="390"/>
      <c r="K152" s="390"/>
      <c r="L152" s="240"/>
      <c r="M152" s="390" t="s">
        <v>1444</v>
      </c>
      <c r="N152" s="238"/>
      <c r="O152" s="390" t="s">
        <v>34</v>
      </c>
      <c r="P152" s="238"/>
      <c r="Q152" s="390" t="s">
        <v>53</v>
      </c>
      <c r="R152" s="390"/>
      <c r="S152" s="390"/>
      <c r="T152" s="240"/>
      <c r="U152" s="390" t="s">
        <v>1445</v>
      </c>
      <c r="V152" s="238"/>
      <c r="W152" s="390" t="s">
        <v>34</v>
      </c>
      <c r="X152" s="239"/>
      <c r="Y152" s="390" t="s">
        <v>53</v>
      </c>
      <c r="Z152" s="390"/>
      <c r="AA152" s="390"/>
      <c r="AB152" s="238"/>
      <c r="AC152" s="390" t="s">
        <v>1446</v>
      </c>
      <c r="AD152" s="238"/>
      <c r="AE152" s="390" t="s">
        <v>34</v>
      </c>
      <c r="AF152" s="239"/>
      <c r="AG152" s="390" t="s">
        <v>53</v>
      </c>
      <c r="AH152" s="390"/>
      <c r="AI152" s="390"/>
      <c r="AJ152" s="242"/>
    </row>
    <row r="153" spans="1:80" s="117" customFormat="1" ht="3.75" customHeight="1" x14ac:dyDescent="0.25">
      <c r="A153" s="98"/>
      <c r="B153" s="99"/>
      <c r="C153" s="390"/>
      <c r="D153" s="238"/>
      <c r="E153" s="390"/>
      <c r="F153" s="240"/>
      <c r="G153" s="390"/>
      <c r="H153" s="240"/>
      <c r="I153" s="249"/>
      <c r="J153" s="240"/>
      <c r="K153" s="239"/>
      <c r="L153" s="240"/>
      <c r="M153" s="390"/>
      <c r="N153" s="238"/>
      <c r="O153" s="390"/>
      <c r="P153" s="238"/>
      <c r="Q153" s="249"/>
      <c r="R153" s="238"/>
      <c r="S153" s="239"/>
      <c r="T153" s="240"/>
      <c r="U153" s="390"/>
      <c r="V153" s="238"/>
      <c r="W153" s="390"/>
      <c r="X153" s="239"/>
      <c r="Y153" s="249"/>
      <c r="Z153" s="240"/>
      <c r="AA153" s="239"/>
      <c r="AB153" s="238"/>
      <c r="AC153" s="390"/>
      <c r="AD153" s="238"/>
      <c r="AE153" s="390"/>
      <c r="AF153" s="239"/>
      <c r="AG153" s="250"/>
      <c r="AH153" s="251"/>
      <c r="AI153" s="252"/>
      <c r="AJ153" s="242"/>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row>
    <row r="154" spans="1:80" ht="36.75" customHeight="1" x14ac:dyDescent="0.25">
      <c r="C154" s="390"/>
      <c r="D154" s="238"/>
      <c r="E154" s="390"/>
      <c r="F154" s="240"/>
      <c r="G154" s="390"/>
      <c r="H154" s="240"/>
      <c r="I154" s="253" t="s">
        <v>54</v>
      </c>
      <c r="J154" s="240"/>
      <c r="K154" s="254" t="s">
        <v>35</v>
      </c>
      <c r="L154" s="240"/>
      <c r="M154" s="390"/>
      <c r="N154" s="238"/>
      <c r="O154" s="390"/>
      <c r="P154" s="238"/>
      <c r="Q154" s="253" t="s">
        <v>54</v>
      </c>
      <c r="R154" s="238"/>
      <c r="S154" s="254" t="s">
        <v>35</v>
      </c>
      <c r="T154" s="238"/>
      <c r="U154" s="390"/>
      <c r="V154" s="238"/>
      <c r="W154" s="390"/>
      <c r="X154" s="239"/>
      <c r="Y154" s="253" t="s">
        <v>54</v>
      </c>
      <c r="Z154" s="240"/>
      <c r="AA154" s="254" t="s">
        <v>35</v>
      </c>
      <c r="AB154" s="238"/>
      <c r="AC154" s="390"/>
      <c r="AD154" s="238"/>
      <c r="AE154" s="390"/>
      <c r="AF154" s="239"/>
      <c r="AG154" s="253" t="s">
        <v>54</v>
      </c>
      <c r="AH154" s="240"/>
      <c r="AI154" s="254" t="s">
        <v>35</v>
      </c>
      <c r="AJ154" s="242"/>
    </row>
    <row r="155" spans="1:80" s="99" customFormat="1" ht="3" customHeight="1" x14ac:dyDescent="0.25">
      <c r="A155" s="98"/>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row>
    <row r="156" spans="1:80" s="119" customFormat="1" ht="32.1" customHeight="1" x14ac:dyDescent="0.25">
      <c r="A156" s="278"/>
      <c r="B156" s="110"/>
      <c r="C156" s="279">
        <v>1</v>
      </c>
      <c r="D156" s="110"/>
      <c r="E156" s="280" t="s">
        <v>1447</v>
      </c>
      <c r="F156" s="281"/>
      <c r="G156" s="280"/>
      <c r="H156" s="281"/>
      <c r="I156" s="280"/>
      <c r="J156" s="281"/>
      <c r="K156" s="280" t="s">
        <v>1479</v>
      </c>
      <c r="L156" s="281"/>
      <c r="M156" s="280" t="s">
        <v>1447</v>
      </c>
      <c r="N156" s="281"/>
      <c r="O156" s="280"/>
      <c r="P156" s="281"/>
      <c r="Q156" s="280"/>
      <c r="R156" s="281"/>
      <c r="S156" s="280"/>
      <c r="T156" s="281"/>
      <c r="U156" s="280" t="s">
        <v>1447</v>
      </c>
      <c r="V156" s="281"/>
      <c r="W156" s="280"/>
      <c r="X156" s="281"/>
      <c r="Y156" s="280"/>
      <c r="Z156" s="281"/>
      <c r="AA156" s="280"/>
      <c r="AB156" s="281"/>
      <c r="AC156" s="280" t="s">
        <v>1447</v>
      </c>
      <c r="AD156" s="281"/>
      <c r="AE156" s="280"/>
      <c r="AF156" s="281"/>
      <c r="AG156" s="280"/>
      <c r="AH156" s="281"/>
      <c r="AI156" s="280"/>
      <c r="AJ156" s="110"/>
      <c r="AK156" s="278"/>
      <c r="AL156" s="278"/>
      <c r="AM156" s="278"/>
      <c r="AN156" s="278"/>
      <c r="AO156" s="278"/>
      <c r="AP156" s="278"/>
      <c r="AQ156" s="278"/>
      <c r="AR156" s="278"/>
      <c r="AS156" s="278"/>
      <c r="AT156" s="278"/>
      <c r="AU156" s="278"/>
      <c r="AV156" s="278"/>
      <c r="AW156" s="278"/>
      <c r="AX156" s="278"/>
      <c r="AY156" s="278"/>
      <c r="AZ156" s="278"/>
      <c r="BA156" s="278"/>
      <c r="BB156" s="278"/>
      <c r="BC156" s="278"/>
      <c r="BD156" s="278"/>
      <c r="BE156" s="278"/>
      <c r="BF156" s="278"/>
      <c r="BG156" s="278"/>
      <c r="BH156" s="278"/>
      <c r="BI156" s="278"/>
      <c r="BJ156" s="278"/>
      <c r="BK156" s="278"/>
      <c r="BL156" s="278"/>
      <c r="BM156" s="278"/>
      <c r="BN156" s="278"/>
      <c r="BO156" s="278"/>
      <c r="BP156" s="278"/>
      <c r="BQ156" s="278"/>
      <c r="BR156" s="278"/>
      <c r="BS156" s="278"/>
      <c r="BT156" s="278"/>
      <c r="BU156" s="278"/>
      <c r="BV156" s="278"/>
      <c r="BW156" s="278"/>
      <c r="BX156" s="278"/>
      <c r="BY156" s="278"/>
      <c r="BZ156" s="278"/>
      <c r="CA156" s="278"/>
      <c r="CB156" s="278"/>
    </row>
    <row r="157" spans="1:80" s="99" customFormat="1" ht="3" customHeight="1" x14ac:dyDescent="0.35">
      <c r="A157" s="98"/>
      <c r="C157" s="256"/>
      <c r="E157" s="124"/>
      <c r="F157" s="124"/>
      <c r="G157" s="124"/>
      <c r="H157" s="124"/>
      <c r="I157" s="124"/>
      <c r="J157" s="124"/>
      <c r="K157" s="124"/>
      <c r="L157" s="124"/>
      <c r="M157" s="124"/>
      <c r="N157" s="124"/>
      <c r="O157" s="124"/>
      <c r="P157" s="124"/>
      <c r="Q157" s="124"/>
      <c r="R157" s="124"/>
      <c r="S157" s="124"/>
      <c r="T157" s="124"/>
      <c r="U157" s="124"/>
      <c r="V157" s="124"/>
      <c r="W157" s="124"/>
      <c r="X157" s="124"/>
      <c r="Y157" s="282"/>
      <c r="Z157" s="282"/>
      <c r="AA157" s="282"/>
      <c r="AB157" s="282"/>
      <c r="AC157" s="124"/>
      <c r="AD157" s="124"/>
      <c r="AE157" s="124"/>
      <c r="AF157" s="124"/>
      <c r="AG157" s="282"/>
      <c r="AH157" s="282"/>
      <c r="AI157" s="282"/>
      <c r="AJ157" s="123"/>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row>
    <row r="158" spans="1:80" s="119" customFormat="1" ht="32.1" customHeight="1" x14ac:dyDescent="0.25">
      <c r="A158" s="278"/>
      <c r="B158" s="110"/>
      <c r="C158" s="279">
        <v>2</v>
      </c>
      <c r="D158" s="110"/>
      <c r="E158" s="280" t="s">
        <v>1448</v>
      </c>
      <c r="F158" s="281"/>
      <c r="G158" s="280"/>
      <c r="H158" s="281"/>
      <c r="I158" s="280"/>
      <c r="J158" s="281"/>
      <c r="K158" s="280"/>
      <c r="L158" s="281"/>
      <c r="M158" s="280" t="s">
        <v>1448</v>
      </c>
      <c r="N158" s="281"/>
      <c r="O158" s="280"/>
      <c r="P158" s="281"/>
      <c r="Q158" s="280"/>
      <c r="R158" s="281"/>
      <c r="S158" s="280"/>
      <c r="T158" s="281"/>
      <c r="U158" s="280" t="s">
        <v>1448</v>
      </c>
      <c r="V158" s="281"/>
      <c r="W158" s="280"/>
      <c r="X158" s="281"/>
      <c r="Y158" s="280" t="s">
        <v>1465</v>
      </c>
      <c r="Z158" s="281"/>
      <c r="AA158" s="280" t="s">
        <v>1464</v>
      </c>
      <c r="AB158" s="281"/>
      <c r="AC158" s="280" t="s">
        <v>1455</v>
      </c>
      <c r="AD158" s="281"/>
      <c r="AE158" s="280"/>
      <c r="AF158" s="281"/>
      <c r="AG158" s="280"/>
      <c r="AH158" s="281"/>
      <c r="AI158" s="280"/>
      <c r="AJ158" s="110"/>
      <c r="AK158" s="278"/>
      <c r="AL158" s="278"/>
      <c r="AM158" s="278"/>
      <c r="AN158" s="278"/>
      <c r="AO158" s="278"/>
      <c r="AP158" s="278"/>
      <c r="AQ158" s="278"/>
      <c r="AR158" s="278"/>
      <c r="AS158" s="278"/>
      <c r="AT158" s="278"/>
      <c r="AU158" s="278"/>
      <c r="AV158" s="278"/>
      <c r="AW158" s="278"/>
      <c r="AX158" s="278"/>
      <c r="AY158" s="278"/>
      <c r="AZ158" s="278"/>
      <c r="BA158" s="278"/>
      <c r="BB158" s="278"/>
      <c r="BC158" s="278"/>
      <c r="BD158" s="278"/>
      <c r="BE158" s="278"/>
      <c r="BF158" s="278"/>
      <c r="BG158" s="278"/>
      <c r="BH158" s="278"/>
      <c r="BI158" s="278"/>
      <c r="BJ158" s="278"/>
      <c r="BK158" s="278"/>
      <c r="BL158" s="278"/>
      <c r="BM158" s="278"/>
      <c r="BN158" s="278"/>
      <c r="BO158" s="278"/>
      <c r="BP158" s="278"/>
      <c r="BQ158" s="278"/>
      <c r="BR158" s="278"/>
      <c r="BS158" s="278"/>
      <c r="BT158" s="278"/>
      <c r="BU158" s="278"/>
      <c r="BV158" s="278"/>
      <c r="BW158" s="278"/>
      <c r="BX158" s="278"/>
      <c r="BY158" s="278"/>
      <c r="BZ158" s="278"/>
      <c r="CA158" s="278"/>
      <c r="CB158" s="278"/>
    </row>
    <row r="159" spans="1:80" s="110" customFormat="1" ht="3" customHeight="1" x14ac:dyDescent="0.25">
      <c r="A159" s="278"/>
      <c r="C159" s="283"/>
      <c r="E159" s="281"/>
      <c r="F159" s="281"/>
      <c r="G159" s="281"/>
      <c r="H159" s="281"/>
      <c r="I159" s="281"/>
      <c r="J159" s="281"/>
      <c r="K159" s="281"/>
      <c r="L159" s="281"/>
      <c r="M159" s="281"/>
      <c r="N159" s="281"/>
      <c r="O159" s="281"/>
      <c r="P159" s="281"/>
      <c r="Q159" s="281"/>
      <c r="R159" s="281"/>
      <c r="S159" s="281"/>
      <c r="T159" s="281"/>
      <c r="U159" s="281"/>
      <c r="V159" s="281"/>
      <c r="W159" s="281"/>
      <c r="X159" s="281"/>
      <c r="Y159" s="281"/>
      <c r="Z159" s="281"/>
      <c r="AA159" s="281"/>
      <c r="AB159" s="281"/>
      <c r="AC159" s="281"/>
      <c r="AD159" s="281"/>
      <c r="AE159" s="281"/>
      <c r="AF159" s="281"/>
      <c r="AG159" s="281"/>
      <c r="AH159" s="281"/>
      <c r="AI159" s="281"/>
      <c r="AK159" s="278"/>
      <c r="AL159" s="278"/>
      <c r="AM159" s="278"/>
      <c r="AN159" s="278"/>
      <c r="AO159" s="278"/>
      <c r="AP159" s="278"/>
      <c r="AQ159" s="278"/>
      <c r="AR159" s="278"/>
      <c r="AS159" s="278"/>
      <c r="AT159" s="278"/>
      <c r="AU159" s="278"/>
      <c r="AV159" s="278"/>
      <c r="AW159" s="278"/>
      <c r="AX159" s="278"/>
      <c r="AY159" s="278"/>
      <c r="AZ159" s="278"/>
      <c r="BA159" s="278"/>
      <c r="BB159" s="278"/>
      <c r="BC159" s="278"/>
      <c r="BD159" s="278"/>
      <c r="BE159" s="278"/>
      <c r="BF159" s="278"/>
      <c r="BG159" s="278"/>
      <c r="BH159" s="278"/>
      <c r="BI159" s="278"/>
      <c r="BJ159" s="278"/>
      <c r="BK159" s="278"/>
      <c r="BL159" s="278"/>
      <c r="BM159" s="278"/>
      <c r="BN159" s="278"/>
      <c r="BO159" s="278"/>
      <c r="BP159" s="278"/>
      <c r="BQ159" s="278"/>
      <c r="BR159" s="278"/>
      <c r="BS159" s="278"/>
      <c r="BT159" s="278"/>
      <c r="BU159" s="278"/>
      <c r="BV159" s="278"/>
      <c r="BW159" s="278"/>
      <c r="BX159" s="278"/>
      <c r="BY159" s="278"/>
      <c r="BZ159" s="278"/>
      <c r="CA159" s="278"/>
      <c r="CB159" s="278"/>
    </row>
    <row r="160" spans="1:80" s="119" customFormat="1" ht="32.1" customHeight="1" x14ac:dyDescent="0.25">
      <c r="A160" s="278"/>
      <c r="B160" s="110"/>
      <c r="C160" s="279">
        <v>3</v>
      </c>
      <c r="D160" s="110"/>
      <c r="E160" s="280" t="s">
        <v>1449</v>
      </c>
      <c r="F160" s="281"/>
      <c r="G160" s="280"/>
      <c r="H160" s="281"/>
      <c r="I160" s="280"/>
      <c r="J160" s="281"/>
      <c r="K160" s="280"/>
      <c r="L160" s="281"/>
      <c r="M160" s="280"/>
      <c r="N160" s="281"/>
      <c r="O160" s="280"/>
      <c r="P160" s="281"/>
      <c r="Q160" s="280"/>
      <c r="R160" s="281"/>
      <c r="S160" s="280"/>
      <c r="T160" s="281"/>
      <c r="U160" s="280"/>
      <c r="V160" s="281"/>
      <c r="W160" s="280"/>
      <c r="X160" s="281"/>
      <c r="Y160" s="280"/>
      <c r="Z160" s="281"/>
      <c r="AA160" s="280"/>
      <c r="AB160" s="281"/>
      <c r="AC160" s="280"/>
      <c r="AD160" s="281"/>
      <c r="AE160" s="280"/>
      <c r="AF160" s="281"/>
      <c r="AG160" s="280"/>
      <c r="AH160" s="281"/>
      <c r="AI160" s="280"/>
      <c r="AJ160" s="110"/>
      <c r="AK160" s="278"/>
      <c r="AL160" s="278"/>
      <c r="AM160" s="278"/>
      <c r="AN160" s="278"/>
      <c r="AO160" s="278"/>
      <c r="AP160" s="278"/>
      <c r="AQ160" s="278"/>
      <c r="AR160" s="278"/>
      <c r="AS160" s="278"/>
      <c r="AT160" s="278"/>
      <c r="AU160" s="278"/>
      <c r="AV160" s="278"/>
      <c r="AW160" s="278"/>
      <c r="AX160" s="278"/>
      <c r="AY160" s="278"/>
      <c r="AZ160" s="278"/>
      <c r="BA160" s="278"/>
      <c r="BB160" s="278"/>
      <c r="BC160" s="278"/>
      <c r="BD160" s="278"/>
      <c r="BE160" s="278"/>
      <c r="BF160" s="278"/>
      <c r="BG160" s="278"/>
      <c r="BH160" s="278"/>
      <c r="BI160" s="278"/>
      <c r="BJ160" s="278"/>
      <c r="BK160" s="278"/>
      <c r="BL160" s="278"/>
      <c r="BM160" s="278"/>
      <c r="BN160" s="278"/>
      <c r="BO160" s="278"/>
      <c r="BP160" s="278"/>
      <c r="BQ160" s="278"/>
      <c r="BR160" s="278"/>
      <c r="BS160" s="278"/>
      <c r="BT160" s="278"/>
      <c r="BU160" s="278"/>
      <c r="BV160" s="278"/>
      <c r="BW160" s="278"/>
      <c r="BX160" s="278"/>
      <c r="BY160" s="278"/>
      <c r="BZ160" s="278"/>
      <c r="CA160" s="278"/>
      <c r="CB160" s="278"/>
    </row>
    <row r="161" spans="1:80" s="110" customFormat="1" ht="3" customHeight="1" x14ac:dyDescent="0.25">
      <c r="A161" s="278"/>
      <c r="C161" s="283"/>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K161" s="278"/>
      <c r="AL161" s="278"/>
      <c r="AM161" s="278"/>
      <c r="AN161" s="278"/>
      <c r="AO161" s="278"/>
      <c r="AP161" s="278"/>
      <c r="AQ161" s="278"/>
      <c r="AR161" s="278"/>
      <c r="AS161" s="278"/>
      <c r="AT161" s="278"/>
      <c r="AU161" s="278"/>
      <c r="AV161" s="278"/>
      <c r="AW161" s="278"/>
      <c r="AX161" s="278"/>
      <c r="AY161" s="278"/>
      <c r="AZ161" s="278"/>
      <c r="BA161" s="278"/>
      <c r="BB161" s="278"/>
      <c r="BC161" s="278"/>
      <c r="BD161" s="278"/>
      <c r="BE161" s="278"/>
      <c r="BF161" s="278"/>
      <c r="BG161" s="278"/>
      <c r="BH161" s="278"/>
      <c r="BI161" s="278"/>
      <c r="BJ161" s="278"/>
      <c r="BK161" s="278"/>
      <c r="BL161" s="278"/>
      <c r="BM161" s="278"/>
      <c r="BN161" s="278"/>
      <c r="BO161" s="278"/>
      <c r="BP161" s="278"/>
      <c r="BQ161" s="278"/>
      <c r="BR161" s="278"/>
      <c r="BS161" s="278"/>
      <c r="BT161" s="278"/>
      <c r="BU161" s="278"/>
      <c r="BV161" s="278"/>
      <c r="BW161" s="278"/>
      <c r="BX161" s="278"/>
      <c r="BY161" s="278"/>
      <c r="BZ161" s="278"/>
      <c r="CA161" s="278"/>
      <c r="CB161" s="278"/>
    </row>
    <row r="162" spans="1:80" s="119" customFormat="1" ht="32.1" customHeight="1" x14ac:dyDescent="0.25">
      <c r="A162" s="278"/>
      <c r="B162" s="110"/>
      <c r="C162" s="279">
        <v>4</v>
      </c>
      <c r="D162" s="110"/>
      <c r="E162" s="280" t="s">
        <v>1456</v>
      </c>
      <c r="F162" s="281"/>
      <c r="G162" s="280"/>
      <c r="H162" s="281"/>
      <c r="I162" s="280"/>
      <c r="J162" s="281"/>
      <c r="K162" s="280"/>
      <c r="L162" s="281"/>
      <c r="M162" s="280" t="s">
        <v>1456</v>
      </c>
      <c r="N162" s="281"/>
      <c r="O162" s="280"/>
      <c r="P162" s="281"/>
      <c r="Q162" s="280" t="s">
        <v>1466</v>
      </c>
      <c r="R162" s="281"/>
      <c r="S162" s="280" t="s">
        <v>1467</v>
      </c>
      <c r="T162" s="281"/>
      <c r="U162" s="280" t="s">
        <v>1457</v>
      </c>
      <c r="V162" s="281"/>
      <c r="W162" s="280"/>
      <c r="X162" s="281"/>
      <c r="Y162" s="280"/>
      <c r="Z162" s="281"/>
      <c r="AA162" s="280"/>
      <c r="AB162" s="281"/>
      <c r="AC162" s="280" t="s">
        <v>1457</v>
      </c>
      <c r="AD162" s="281"/>
      <c r="AE162" s="280"/>
      <c r="AF162" s="281"/>
      <c r="AG162" s="280"/>
      <c r="AH162" s="281"/>
      <c r="AI162" s="280"/>
      <c r="AJ162" s="110"/>
      <c r="AK162" s="278"/>
      <c r="AL162" s="278"/>
      <c r="AM162" s="278"/>
      <c r="AN162" s="278"/>
      <c r="AO162" s="278"/>
      <c r="AP162" s="278"/>
      <c r="AQ162" s="278"/>
      <c r="AR162" s="278"/>
      <c r="AS162" s="278"/>
      <c r="AT162" s="278"/>
      <c r="AU162" s="278"/>
      <c r="AV162" s="278"/>
      <c r="AW162" s="278"/>
      <c r="AX162" s="278"/>
      <c r="AY162" s="278"/>
      <c r="AZ162" s="278"/>
      <c r="BA162" s="278"/>
      <c r="BB162" s="278"/>
      <c r="BC162" s="278"/>
      <c r="BD162" s="278"/>
      <c r="BE162" s="278"/>
      <c r="BF162" s="278"/>
      <c r="BG162" s="278"/>
      <c r="BH162" s="278"/>
      <c r="BI162" s="278"/>
      <c r="BJ162" s="278"/>
      <c r="BK162" s="278"/>
      <c r="BL162" s="278"/>
      <c r="BM162" s="278"/>
      <c r="BN162" s="278"/>
      <c r="BO162" s="278"/>
      <c r="BP162" s="278"/>
      <c r="BQ162" s="278"/>
      <c r="BR162" s="278"/>
      <c r="BS162" s="278"/>
      <c r="BT162" s="278"/>
      <c r="BU162" s="278"/>
      <c r="BV162" s="278"/>
      <c r="BW162" s="278"/>
      <c r="BX162" s="278"/>
      <c r="BY162" s="278"/>
      <c r="BZ162" s="278"/>
      <c r="CA162" s="278"/>
      <c r="CB162" s="278"/>
    </row>
    <row r="163" spans="1:80" s="110" customFormat="1" ht="3" customHeight="1" x14ac:dyDescent="0.25">
      <c r="A163" s="278"/>
      <c r="C163" s="283"/>
      <c r="AK163" s="278"/>
      <c r="AL163" s="278"/>
      <c r="AM163" s="278"/>
      <c r="AN163" s="278"/>
      <c r="AO163" s="278"/>
      <c r="AP163" s="278"/>
      <c r="AQ163" s="278"/>
      <c r="AR163" s="278"/>
      <c r="AS163" s="278"/>
      <c r="AT163" s="278"/>
      <c r="AU163" s="278"/>
      <c r="AV163" s="278"/>
      <c r="AW163" s="278"/>
      <c r="AX163" s="278"/>
      <c r="AY163" s="278"/>
      <c r="AZ163" s="278"/>
      <c r="BA163" s="278"/>
      <c r="BB163" s="278"/>
      <c r="BC163" s="278"/>
      <c r="BD163" s="278"/>
      <c r="BE163" s="278"/>
      <c r="BF163" s="278"/>
      <c r="BG163" s="278"/>
      <c r="BH163" s="278"/>
      <c r="BI163" s="278"/>
      <c r="BJ163" s="278"/>
      <c r="BK163" s="278"/>
      <c r="BL163" s="278"/>
      <c r="BM163" s="278"/>
      <c r="BN163" s="278"/>
      <c r="BO163" s="278"/>
      <c r="BP163" s="278"/>
      <c r="BQ163" s="278"/>
      <c r="BR163" s="278"/>
      <c r="BS163" s="278"/>
      <c r="BT163" s="278"/>
      <c r="BU163" s="278"/>
      <c r="BV163" s="278"/>
      <c r="BW163" s="278"/>
      <c r="BX163" s="278"/>
      <c r="BY163" s="278"/>
      <c r="BZ163" s="278"/>
      <c r="CA163" s="278"/>
      <c r="CB163" s="278"/>
    </row>
    <row r="164" spans="1:80" s="119" customFormat="1" ht="32.1" customHeight="1" x14ac:dyDescent="0.25">
      <c r="A164" s="278"/>
      <c r="B164" s="110"/>
      <c r="C164" s="279">
        <v>5</v>
      </c>
      <c r="D164" s="110"/>
      <c r="F164" s="110"/>
      <c r="H164" s="110"/>
      <c r="J164" s="110"/>
      <c r="L164" s="110"/>
      <c r="N164" s="110"/>
      <c r="P164" s="110"/>
      <c r="R164" s="110"/>
      <c r="T164" s="110"/>
      <c r="V164" s="110"/>
      <c r="X164" s="110"/>
      <c r="Z164" s="110"/>
      <c r="AB164" s="110"/>
      <c r="AD164" s="110"/>
      <c r="AF164" s="110"/>
      <c r="AH164" s="110"/>
      <c r="AJ164" s="110"/>
      <c r="AK164" s="278"/>
      <c r="AL164" s="278"/>
      <c r="AM164" s="278"/>
      <c r="AN164" s="278"/>
      <c r="AO164" s="278"/>
      <c r="AP164" s="278"/>
      <c r="AQ164" s="278"/>
      <c r="AR164" s="278"/>
      <c r="AS164" s="278"/>
      <c r="AT164" s="278"/>
      <c r="AU164" s="278"/>
      <c r="AV164" s="278"/>
      <c r="AW164" s="278"/>
      <c r="AX164" s="278"/>
      <c r="AY164" s="278"/>
      <c r="AZ164" s="278"/>
      <c r="BA164" s="278"/>
      <c r="BB164" s="278"/>
      <c r="BC164" s="278"/>
      <c r="BD164" s="278"/>
      <c r="BE164" s="278"/>
      <c r="BF164" s="278"/>
      <c r="BG164" s="278"/>
      <c r="BH164" s="278"/>
      <c r="BI164" s="278"/>
      <c r="BJ164" s="278"/>
      <c r="BK164" s="278"/>
      <c r="BL164" s="278"/>
      <c r="BM164" s="278"/>
      <c r="BN164" s="278"/>
      <c r="BO164" s="278"/>
      <c r="BP164" s="278"/>
      <c r="BQ164" s="278"/>
      <c r="BR164" s="278"/>
      <c r="BS164" s="278"/>
      <c r="BT164" s="278"/>
      <c r="BU164" s="278"/>
      <c r="BV164" s="278"/>
      <c r="BW164" s="278"/>
      <c r="BX164" s="278"/>
      <c r="BY164" s="278"/>
      <c r="BZ164" s="278"/>
      <c r="CA164" s="278"/>
      <c r="CB164" s="278"/>
    </row>
    <row r="165" spans="1:80" s="110" customFormat="1" ht="3" customHeight="1" x14ac:dyDescent="0.25">
      <c r="A165" s="278"/>
      <c r="C165" s="283"/>
      <c r="AK165" s="278"/>
      <c r="AL165" s="278"/>
      <c r="AM165" s="278"/>
      <c r="AN165" s="278"/>
      <c r="AO165" s="278"/>
      <c r="AP165" s="278"/>
      <c r="AQ165" s="278"/>
      <c r="AR165" s="278"/>
      <c r="AS165" s="278"/>
      <c r="AT165" s="278"/>
      <c r="AU165" s="278"/>
      <c r="AV165" s="278"/>
      <c r="AW165" s="278"/>
      <c r="AX165" s="278"/>
      <c r="AY165" s="278"/>
      <c r="AZ165" s="278"/>
      <c r="BA165" s="278"/>
      <c r="BB165" s="278"/>
      <c r="BC165" s="278"/>
      <c r="BD165" s="278"/>
      <c r="BE165" s="278"/>
      <c r="BF165" s="278"/>
      <c r="BG165" s="278"/>
      <c r="BH165" s="278"/>
      <c r="BI165" s="278"/>
      <c r="BJ165" s="278"/>
      <c r="BK165" s="278"/>
      <c r="BL165" s="278"/>
      <c r="BM165" s="278"/>
      <c r="BN165" s="278"/>
      <c r="BO165" s="278"/>
      <c r="BP165" s="278"/>
      <c r="BQ165" s="278"/>
      <c r="BR165" s="278"/>
      <c r="BS165" s="278"/>
      <c r="BT165" s="278"/>
      <c r="BU165" s="278"/>
      <c r="BV165" s="278"/>
      <c r="BW165" s="278"/>
      <c r="BX165" s="278"/>
      <c r="BY165" s="278"/>
      <c r="BZ165" s="278"/>
      <c r="CA165" s="278"/>
      <c r="CB165" s="278"/>
    </row>
    <row r="166" spans="1:80" s="119" customFormat="1" ht="32.1" customHeight="1" x14ac:dyDescent="0.25">
      <c r="A166" s="278"/>
      <c r="B166" s="110"/>
      <c r="C166" s="279">
        <v>6</v>
      </c>
      <c r="D166" s="110"/>
      <c r="F166" s="110"/>
      <c r="H166" s="110"/>
      <c r="J166" s="110"/>
      <c r="L166" s="110"/>
      <c r="N166" s="110"/>
      <c r="P166" s="110"/>
      <c r="R166" s="110"/>
      <c r="T166" s="110"/>
      <c r="V166" s="110"/>
      <c r="X166" s="110"/>
      <c r="Z166" s="110"/>
      <c r="AB166" s="110"/>
      <c r="AD166" s="110"/>
      <c r="AF166" s="110"/>
      <c r="AH166" s="110"/>
      <c r="AJ166" s="110"/>
      <c r="AK166" s="278"/>
      <c r="AL166" s="278"/>
      <c r="AM166" s="278"/>
      <c r="AN166" s="278"/>
      <c r="AO166" s="278"/>
      <c r="AP166" s="278"/>
      <c r="AQ166" s="278"/>
      <c r="AR166" s="278"/>
      <c r="AS166" s="278"/>
      <c r="AT166" s="278"/>
      <c r="AU166" s="278"/>
      <c r="AV166" s="278"/>
      <c r="AW166" s="278"/>
      <c r="AX166" s="278"/>
      <c r="AY166" s="278"/>
      <c r="AZ166" s="278"/>
      <c r="BA166" s="278"/>
      <c r="BB166" s="278"/>
      <c r="BC166" s="278"/>
      <c r="BD166" s="278"/>
      <c r="BE166" s="278"/>
      <c r="BF166" s="278"/>
      <c r="BG166" s="278"/>
      <c r="BH166" s="278"/>
      <c r="BI166" s="278"/>
      <c r="BJ166" s="278"/>
      <c r="BK166" s="278"/>
      <c r="BL166" s="278"/>
      <c r="BM166" s="278"/>
      <c r="BN166" s="278"/>
      <c r="BO166" s="278"/>
      <c r="BP166" s="278"/>
      <c r="BQ166" s="278"/>
      <c r="BR166" s="278"/>
      <c r="BS166" s="278"/>
      <c r="BT166" s="278"/>
      <c r="BU166" s="278"/>
      <c r="BV166" s="278"/>
      <c r="BW166" s="278"/>
      <c r="BX166" s="278"/>
      <c r="BY166" s="278"/>
      <c r="BZ166" s="278"/>
      <c r="CA166" s="278"/>
      <c r="CB166" s="278"/>
    </row>
    <row r="167" spans="1:80" s="99" customFormat="1" ht="3" customHeight="1" x14ac:dyDescent="0.35">
      <c r="A167" s="98"/>
      <c r="C167" s="257"/>
      <c r="Y167" s="123"/>
      <c r="Z167" s="123"/>
      <c r="AA167" s="123"/>
      <c r="AB167" s="123"/>
      <c r="AG167" s="123"/>
      <c r="AH167" s="123"/>
      <c r="AI167" s="123"/>
      <c r="AJ167" s="123"/>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row>
    <row r="168" spans="1:80" s="99" customFormat="1" ht="11.25" customHeight="1" x14ac:dyDescent="0.25">
      <c r="A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row>
    <row r="169" spans="1:80" s="233" customFormat="1" ht="33.75" customHeight="1" x14ac:dyDescent="0.45">
      <c r="A169" s="228"/>
      <c r="B169" s="229"/>
      <c r="C169" s="396" t="s">
        <v>1523</v>
      </c>
      <c r="D169" s="397"/>
      <c r="E169" s="397"/>
      <c r="F169" s="397"/>
      <c r="G169" s="397"/>
      <c r="H169" s="397"/>
      <c r="I169" s="397"/>
      <c r="J169" s="397"/>
      <c r="K169" s="397"/>
      <c r="L169" s="397"/>
      <c r="M169" s="397"/>
      <c r="N169" s="397"/>
      <c r="O169" s="397"/>
      <c r="P169" s="397"/>
      <c r="Q169" s="397"/>
      <c r="R169" s="397"/>
      <c r="S169" s="397"/>
      <c r="T169" s="397"/>
      <c r="U169" s="397"/>
      <c r="V169" s="397"/>
      <c r="W169" s="397"/>
      <c r="X169" s="397"/>
      <c r="Y169" s="397"/>
      <c r="Z169" s="397"/>
      <c r="AA169" s="397"/>
      <c r="AB169" s="230"/>
      <c r="AC169" s="230"/>
      <c r="AD169" s="230"/>
      <c r="AE169" s="230"/>
      <c r="AF169" s="230"/>
      <c r="AG169" s="230"/>
      <c r="AH169" s="230"/>
      <c r="AI169" s="230"/>
      <c r="AJ169" s="231"/>
      <c r="AK169" s="232"/>
      <c r="AL169" s="232"/>
      <c r="AM169" s="232"/>
      <c r="AN169" s="228"/>
      <c r="AO169" s="228"/>
      <c r="AP169" s="228"/>
      <c r="AQ169" s="228"/>
      <c r="AR169" s="228"/>
      <c r="AS169" s="228"/>
      <c r="AT169" s="228"/>
      <c r="AU169" s="228"/>
      <c r="AV169" s="228"/>
      <c r="AW169" s="228"/>
      <c r="AX169" s="228"/>
      <c r="AY169" s="228"/>
      <c r="AZ169" s="228"/>
      <c r="BA169" s="228"/>
      <c r="BB169" s="228"/>
      <c r="BC169" s="228"/>
      <c r="BD169" s="228"/>
      <c r="BE169" s="228"/>
      <c r="BF169" s="228"/>
      <c r="BG169" s="228"/>
      <c r="BH169" s="228"/>
      <c r="BI169" s="228"/>
      <c r="BJ169" s="228"/>
      <c r="BK169" s="228"/>
      <c r="BL169" s="228"/>
      <c r="BM169" s="228"/>
      <c r="BN169" s="228"/>
      <c r="BO169" s="228"/>
      <c r="BP169" s="228"/>
      <c r="BQ169" s="228"/>
      <c r="BR169" s="228"/>
      <c r="BS169" s="228"/>
      <c r="BT169" s="228"/>
      <c r="BU169" s="228"/>
      <c r="BV169" s="228"/>
      <c r="BW169" s="228"/>
      <c r="BX169" s="228"/>
      <c r="BY169" s="228"/>
      <c r="BZ169" s="228"/>
      <c r="CA169" s="228"/>
      <c r="CB169" s="228"/>
    </row>
    <row r="170" spans="1:80" s="99" customFormat="1" ht="10.5" customHeight="1" x14ac:dyDescent="0.25">
      <c r="A170" s="98"/>
      <c r="C170" s="187"/>
      <c r="D170" s="187"/>
      <c r="E170" s="236"/>
      <c r="F170" s="236"/>
      <c r="G170" s="236"/>
      <c r="H170" s="236"/>
      <c r="I170" s="236"/>
      <c r="J170" s="236"/>
      <c r="K170" s="236"/>
      <c r="L170" s="236"/>
      <c r="M170" s="236"/>
      <c r="N170" s="236"/>
      <c r="O170" s="236"/>
      <c r="P170" s="236"/>
      <c r="Q170" s="236"/>
      <c r="R170" s="236"/>
      <c r="S170" s="236"/>
      <c r="T170" s="236"/>
      <c r="U170" s="236"/>
      <c r="V170" s="236"/>
      <c r="W170" s="236"/>
      <c r="X170" s="236"/>
      <c r="Y170" s="236"/>
      <c r="Z170" s="236"/>
      <c r="AA170" s="236"/>
      <c r="AB170" s="236"/>
      <c r="AC170" s="236"/>
      <c r="AD170" s="236"/>
      <c r="AE170" s="236"/>
      <c r="AF170" s="236"/>
      <c r="AG170" s="236"/>
      <c r="AH170" s="236"/>
      <c r="AI170" s="236"/>
      <c r="AJ170" s="236"/>
      <c r="AK170" s="188"/>
      <c r="AL170" s="188"/>
      <c r="AM170" s="18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row>
    <row r="171" spans="1:80" ht="30.75" customHeight="1" x14ac:dyDescent="0.25">
      <c r="C171" s="390" t="s">
        <v>36</v>
      </c>
      <c r="D171" s="238"/>
      <c r="E171" s="389" t="s">
        <v>93</v>
      </c>
      <c r="F171" s="389"/>
      <c r="G171" s="389"/>
      <c r="H171" s="389"/>
      <c r="I171" s="389"/>
      <c r="J171" s="389"/>
      <c r="K171" s="389"/>
      <c r="L171" s="240"/>
      <c r="M171" s="389" t="s">
        <v>388</v>
      </c>
      <c r="N171" s="389"/>
      <c r="O171" s="389"/>
      <c r="P171" s="389"/>
      <c r="Q171" s="389"/>
      <c r="R171" s="389"/>
      <c r="S171" s="389"/>
      <c r="T171" s="240"/>
      <c r="U171" s="389" t="s">
        <v>389</v>
      </c>
      <c r="V171" s="389"/>
      <c r="W171" s="389"/>
      <c r="X171" s="389"/>
      <c r="Y171" s="389"/>
      <c r="Z171" s="389"/>
      <c r="AA171" s="389"/>
      <c r="AB171" s="238"/>
      <c r="AC171" s="389" t="s">
        <v>390</v>
      </c>
      <c r="AD171" s="389"/>
      <c r="AE171" s="389"/>
      <c r="AF171" s="389"/>
      <c r="AG171" s="389"/>
      <c r="AH171" s="389"/>
      <c r="AI171" s="389"/>
      <c r="AJ171" s="242"/>
    </row>
    <row r="172" spans="1:80" s="99" customFormat="1" ht="4.5" customHeight="1" x14ac:dyDescent="0.25">
      <c r="A172" s="98"/>
      <c r="C172" s="390"/>
      <c r="D172" s="238"/>
      <c r="E172" s="240"/>
      <c r="F172" s="240"/>
      <c r="G172" s="240"/>
      <c r="H172" s="240"/>
      <c r="I172" s="240"/>
      <c r="J172" s="240"/>
      <c r="K172" s="240"/>
      <c r="L172" s="240"/>
      <c r="M172" s="240"/>
      <c r="N172" s="238"/>
      <c r="O172" s="240"/>
      <c r="P172" s="240"/>
      <c r="Q172" s="240"/>
      <c r="R172" s="240"/>
      <c r="S172" s="240"/>
      <c r="T172" s="240"/>
      <c r="U172" s="240"/>
      <c r="V172" s="238"/>
      <c r="W172" s="239"/>
      <c r="X172" s="239"/>
      <c r="Y172" s="240"/>
      <c r="Z172" s="240"/>
      <c r="AA172" s="240"/>
      <c r="AB172" s="238"/>
      <c r="AC172" s="240"/>
      <c r="AD172" s="238"/>
      <c r="AE172" s="239"/>
      <c r="AF172" s="239"/>
      <c r="AG172" s="240"/>
      <c r="AH172" s="240"/>
      <c r="AI172" s="240"/>
      <c r="AJ172" s="242"/>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row>
    <row r="173" spans="1:80" ht="35.25" customHeight="1" x14ac:dyDescent="0.25">
      <c r="C173" s="390"/>
      <c r="D173" s="238"/>
      <c r="E173" s="390" t="s">
        <v>1450</v>
      </c>
      <c r="F173" s="240"/>
      <c r="G173" s="390" t="s">
        <v>34</v>
      </c>
      <c r="H173" s="240"/>
      <c r="I173" s="389" t="s">
        <v>33</v>
      </c>
      <c r="J173" s="389"/>
      <c r="K173" s="389"/>
      <c r="L173" s="240"/>
      <c r="M173" s="390" t="s">
        <v>1451</v>
      </c>
      <c r="N173" s="238"/>
      <c r="O173" s="390" t="s">
        <v>34</v>
      </c>
      <c r="P173" s="238"/>
      <c r="Q173" s="389" t="s">
        <v>33</v>
      </c>
      <c r="R173" s="389"/>
      <c r="S173" s="389"/>
      <c r="T173" s="240"/>
      <c r="U173" s="390" t="s">
        <v>1452</v>
      </c>
      <c r="V173" s="238"/>
      <c r="W173" s="390" t="s">
        <v>34</v>
      </c>
      <c r="X173" s="239"/>
      <c r="Y173" s="389" t="s">
        <v>33</v>
      </c>
      <c r="Z173" s="389"/>
      <c r="AA173" s="389"/>
      <c r="AB173" s="238"/>
      <c r="AC173" s="390" t="s">
        <v>1453</v>
      </c>
      <c r="AD173" s="238"/>
      <c r="AE173" s="390" t="s">
        <v>34</v>
      </c>
      <c r="AF173" s="239"/>
      <c r="AG173" s="389" t="s">
        <v>33</v>
      </c>
      <c r="AH173" s="389"/>
      <c r="AI173" s="389"/>
      <c r="AJ173" s="242"/>
    </row>
    <row r="174" spans="1:80" s="117" customFormat="1" ht="4.5" customHeight="1" x14ac:dyDescent="0.25">
      <c r="A174" s="98"/>
      <c r="B174" s="99"/>
      <c r="C174" s="390"/>
      <c r="D174" s="238"/>
      <c r="E174" s="390"/>
      <c r="F174" s="240"/>
      <c r="G174" s="390"/>
      <c r="H174" s="240"/>
      <c r="I174" s="249"/>
      <c r="J174" s="240"/>
      <c r="K174" s="239"/>
      <c r="L174" s="240"/>
      <c r="M174" s="390"/>
      <c r="N174" s="238"/>
      <c r="O174" s="390"/>
      <c r="P174" s="238"/>
      <c r="Q174" s="249"/>
      <c r="R174" s="238"/>
      <c r="S174" s="239"/>
      <c r="T174" s="240"/>
      <c r="U174" s="390"/>
      <c r="V174" s="238"/>
      <c r="W174" s="390"/>
      <c r="X174" s="239"/>
      <c r="Y174" s="249"/>
      <c r="Z174" s="240"/>
      <c r="AA174" s="239"/>
      <c r="AB174" s="238"/>
      <c r="AC174" s="390"/>
      <c r="AD174" s="238"/>
      <c r="AE174" s="390"/>
      <c r="AF174" s="239"/>
      <c r="AG174" s="249"/>
      <c r="AH174" s="240"/>
      <c r="AI174" s="239"/>
      <c r="AJ174" s="242"/>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row>
    <row r="175" spans="1:80" ht="41.25" customHeight="1" x14ac:dyDescent="0.25">
      <c r="C175" s="390"/>
      <c r="D175" s="238"/>
      <c r="E175" s="390"/>
      <c r="F175" s="240"/>
      <c r="G175" s="390"/>
      <c r="H175" s="240"/>
      <c r="I175" s="253" t="s">
        <v>54</v>
      </c>
      <c r="J175" s="240"/>
      <c r="K175" s="254" t="s">
        <v>35</v>
      </c>
      <c r="L175" s="240"/>
      <c r="M175" s="390"/>
      <c r="N175" s="238"/>
      <c r="O175" s="390"/>
      <c r="P175" s="238"/>
      <c r="Q175" s="253" t="s">
        <v>54</v>
      </c>
      <c r="R175" s="238"/>
      <c r="S175" s="254" t="s">
        <v>35</v>
      </c>
      <c r="T175" s="238"/>
      <c r="U175" s="390"/>
      <c r="V175" s="238"/>
      <c r="W175" s="390"/>
      <c r="X175" s="239"/>
      <c r="Y175" s="253" t="s">
        <v>54</v>
      </c>
      <c r="Z175" s="240"/>
      <c r="AA175" s="254" t="s">
        <v>35</v>
      </c>
      <c r="AB175" s="238"/>
      <c r="AC175" s="390"/>
      <c r="AD175" s="238"/>
      <c r="AE175" s="390"/>
      <c r="AF175" s="239"/>
      <c r="AG175" s="253" t="s">
        <v>54</v>
      </c>
      <c r="AH175" s="240"/>
      <c r="AI175" s="254" t="s">
        <v>35</v>
      </c>
      <c r="AJ175" s="242"/>
    </row>
    <row r="176" spans="1:80" s="99" customFormat="1" ht="3" customHeight="1" x14ac:dyDescent="0.25">
      <c r="A176" s="98"/>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row>
    <row r="177" spans="1:80" s="119" customFormat="1" ht="32.1" customHeight="1" x14ac:dyDescent="0.25">
      <c r="A177" s="278"/>
      <c r="B177" s="110"/>
      <c r="C177" s="284">
        <v>1</v>
      </c>
      <c r="D177" s="110"/>
      <c r="E177" s="119" t="s">
        <v>1447</v>
      </c>
      <c r="F177" s="110"/>
      <c r="H177" s="110"/>
      <c r="J177" s="110"/>
      <c r="K177" s="280" t="s">
        <v>1479</v>
      </c>
      <c r="L177" s="110"/>
      <c r="M177" s="119" t="s">
        <v>1447</v>
      </c>
      <c r="N177" s="110"/>
      <c r="P177" s="110"/>
      <c r="R177" s="110"/>
      <c r="S177" s="280" t="s">
        <v>1479</v>
      </c>
      <c r="T177" s="110"/>
      <c r="U177" s="119" t="s">
        <v>1447</v>
      </c>
      <c r="V177" s="110"/>
      <c r="X177" s="110"/>
      <c r="Z177" s="110"/>
      <c r="AA177" s="280" t="s">
        <v>1479</v>
      </c>
      <c r="AB177" s="110"/>
      <c r="AC177" s="119" t="s">
        <v>1447</v>
      </c>
      <c r="AD177" s="110"/>
      <c r="AF177" s="110"/>
      <c r="AH177" s="110"/>
      <c r="AI177" s="280" t="s">
        <v>1479</v>
      </c>
      <c r="AJ177" s="110"/>
      <c r="AK177" s="278"/>
      <c r="AL177" s="278"/>
      <c r="AM177" s="278"/>
      <c r="AN177" s="278"/>
      <c r="AO177" s="278"/>
      <c r="AP177" s="278"/>
      <c r="AQ177" s="278"/>
      <c r="AR177" s="278"/>
      <c r="AS177" s="278"/>
      <c r="AT177" s="278"/>
      <c r="AU177" s="278"/>
      <c r="AV177" s="278"/>
      <c r="AW177" s="278"/>
      <c r="AX177" s="278"/>
      <c r="AY177" s="278"/>
      <c r="AZ177" s="278"/>
      <c r="BA177" s="278"/>
      <c r="BB177" s="278"/>
      <c r="BC177" s="278"/>
      <c r="BD177" s="278"/>
      <c r="BE177" s="278"/>
      <c r="BF177" s="278"/>
      <c r="BG177" s="278"/>
      <c r="BH177" s="278"/>
      <c r="BI177" s="278"/>
      <c r="BJ177" s="278"/>
      <c r="BK177" s="278"/>
      <c r="BL177" s="278"/>
      <c r="BM177" s="278"/>
      <c r="BN177" s="278"/>
      <c r="BO177" s="278"/>
      <c r="BP177" s="278"/>
      <c r="BQ177" s="278"/>
      <c r="BR177" s="278"/>
      <c r="BS177" s="278"/>
      <c r="BT177" s="278"/>
      <c r="BU177" s="278"/>
      <c r="BV177" s="278"/>
      <c r="BW177" s="278"/>
      <c r="BX177" s="278"/>
      <c r="BY177" s="278"/>
      <c r="BZ177" s="278"/>
      <c r="CA177" s="278"/>
      <c r="CB177" s="278"/>
    </row>
    <row r="178" spans="1:80" s="110" customFormat="1" ht="3" customHeight="1" x14ac:dyDescent="0.25">
      <c r="A178" s="278"/>
      <c r="C178" s="285"/>
      <c r="AK178" s="278"/>
      <c r="AL178" s="278"/>
      <c r="AM178" s="278"/>
      <c r="AN178" s="278"/>
      <c r="AO178" s="278"/>
      <c r="AP178" s="278"/>
      <c r="AQ178" s="278"/>
      <c r="AR178" s="278"/>
      <c r="AS178" s="278"/>
      <c r="AT178" s="278"/>
      <c r="AU178" s="278"/>
      <c r="AV178" s="278"/>
      <c r="AW178" s="278"/>
      <c r="AX178" s="278"/>
      <c r="AY178" s="278"/>
      <c r="AZ178" s="278"/>
      <c r="BA178" s="278"/>
      <c r="BB178" s="278"/>
      <c r="BC178" s="278"/>
      <c r="BD178" s="278"/>
      <c r="BE178" s="278"/>
      <c r="BF178" s="278"/>
      <c r="BG178" s="278"/>
      <c r="BH178" s="278"/>
      <c r="BI178" s="278"/>
      <c r="BJ178" s="278"/>
      <c r="BK178" s="278"/>
      <c r="BL178" s="278"/>
      <c r="BM178" s="278"/>
      <c r="BN178" s="278"/>
      <c r="BO178" s="278"/>
      <c r="BP178" s="278"/>
      <c r="BQ178" s="278"/>
      <c r="BR178" s="278"/>
      <c r="BS178" s="278"/>
      <c r="BT178" s="278"/>
      <c r="BU178" s="278"/>
      <c r="BV178" s="278"/>
      <c r="BW178" s="278"/>
      <c r="BX178" s="278"/>
      <c r="BY178" s="278"/>
      <c r="BZ178" s="278"/>
      <c r="CA178" s="278"/>
      <c r="CB178" s="278"/>
    </row>
    <row r="179" spans="1:80" s="119" customFormat="1" ht="32.1" customHeight="1" x14ac:dyDescent="0.25">
      <c r="A179" s="278"/>
      <c r="B179" s="110"/>
      <c r="C179" s="284">
        <v>2</v>
      </c>
      <c r="D179" s="110"/>
      <c r="E179" s="119" t="s">
        <v>1455</v>
      </c>
      <c r="F179" s="110"/>
      <c r="H179" s="110"/>
      <c r="I179" s="280" t="s">
        <v>1465</v>
      </c>
      <c r="J179" s="110"/>
      <c r="K179" s="280" t="s">
        <v>1476</v>
      </c>
      <c r="L179" s="110"/>
      <c r="N179" s="110"/>
      <c r="P179" s="110"/>
      <c r="Q179" s="280" t="s">
        <v>1465</v>
      </c>
      <c r="R179" s="110"/>
      <c r="S179" s="280" t="s">
        <v>1476</v>
      </c>
      <c r="T179" s="110"/>
      <c r="V179" s="110"/>
      <c r="X179" s="110"/>
      <c r="Y179" s="280" t="s">
        <v>1465</v>
      </c>
      <c r="Z179" s="110"/>
      <c r="AA179" s="280" t="s">
        <v>1476</v>
      </c>
      <c r="AB179" s="110"/>
      <c r="AD179" s="110"/>
      <c r="AF179" s="110"/>
      <c r="AH179" s="110"/>
      <c r="AJ179" s="110"/>
      <c r="AK179" s="278"/>
      <c r="AL179" s="278"/>
      <c r="AM179" s="278"/>
      <c r="AN179" s="278"/>
      <c r="AO179" s="278"/>
      <c r="AP179" s="278"/>
      <c r="AQ179" s="278"/>
      <c r="AR179" s="278"/>
      <c r="AS179" s="278"/>
      <c r="AT179" s="278"/>
      <c r="AU179" s="278"/>
      <c r="AV179" s="278"/>
      <c r="AW179" s="278"/>
      <c r="AX179" s="278"/>
      <c r="AY179" s="278"/>
      <c r="AZ179" s="278"/>
      <c r="BA179" s="278"/>
      <c r="BB179" s="278"/>
      <c r="BC179" s="278"/>
      <c r="BD179" s="278"/>
      <c r="BE179" s="278"/>
      <c r="BF179" s="278"/>
      <c r="BG179" s="278"/>
      <c r="BH179" s="278"/>
      <c r="BI179" s="278"/>
      <c r="BJ179" s="278"/>
      <c r="BK179" s="278"/>
      <c r="BL179" s="278"/>
      <c r="BM179" s="278"/>
      <c r="BN179" s="278"/>
      <c r="BO179" s="278"/>
      <c r="BP179" s="278"/>
      <c r="BQ179" s="278"/>
      <c r="BR179" s="278"/>
      <c r="BS179" s="278"/>
      <c r="BT179" s="278"/>
      <c r="BU179" s="278"/>
      <c r="BV179" s="278"/>
      <c r="BW179" s="278"/>
      <c r="BX179" s="278"/>
      <c r="BY179" s="278"/>
      <c r="BZ179" s="278"/>
      <c r="CA179" s="278"/>
      <c r="CB179" s="278"/>
    </row>
    <row r="180" spans="1:80" s="110" customFormat="1" ht="3" customHeight="1" x14ac:dyDescent="0.25">
      <c r="A180" s="278"/>
      <c r="C180" s="285"/>
      <c r="AK180" s="278"/>
      <c r="AL180" s="278"/>
      <c r="AM180" s="278"/>
      <c r="AN180" s="278"/>
      <c r="AO180" s="278"/>
      <c r="AP180" s="278"/>
      <c r="AQ180" s="278"/>
      <c r="AR180" s="278"/>
      <c r="AS180" s="278"/>
      <c r="AT180" s="278"/>
      <c r="AU180" s="278"/>
      <c r="AV180" s="278"/>
      <c r="AW180" s="278"/>
      <c r="AX180" s="278"/>
      <c r="AY180" s="278"/>
      <c r="AZ180" s="278"/>
      <c r="BA180" s="278"/>
      <c r="BB180" s="278"/>
      <c r="BC180" s="278"/>
      <c r="BD180" s="278"/>
      <c r="BE180" s="278"/>
      <c r="BF180" s="278"/>
      <c r="BG180" s="278"/>
      <c r="BH180" s="278"/>
      <c r="BI180" s="278"/>
      <c r="BJ180" s="278"/>
      <c r="BK180" s="278"/>
      <c r="BL180" s="278"/>
      <c r="BM180" s="278"/>
      <c r="BN180" s="278"/>
      <c r="BO180" s="278"/>
      <c r="BP180" s="278"/>
      <c r="BQ180" s="278"/>
      <c r="BR180" s="278"/>
      <c r="BS180" s="278"/>
      <c r="BT180" s="278"/>
      <c r="BU180" s="278"/>
      <c r="BV180" s="278"/>
      <c r="BW180" s="278"/>
      <c r="BX180" s="278"/>
      <c r="BY180" s="278"/>
      <c r="BZ180" s="278"/>
      <c r="CA180" s="278"/>
      <c r="CB180" s="278"/>
    </row>
    <row r="181" spans="1:80" s="119" customFormat="1" ht="32.1" customHeight="1" x14ac:dyDescent="0.25">
      <c r="A181" s="278"/>
      <c r="B181" s="110"/>
      <c r="C181" s="284">
        <v>3</v>
      </c>
      <c r="D181" s="110"/>
      <c r="E181" s="119" t="s">
        <v>1454</v>
      </c>
      <c r="F181" s="110"/>
      <c r="H181" s="110"/>
      <c r="J181" s="110"/>
      <c r="L181" s="110"/>
      <c r="N181" s="110"/>
      <c r="P181" s="110"/>
      <c r="R181" s="110"/>
      <c r="T181" s="110"/>
      <c r="V181" s="110"/>
      <c r="X181" s="110"/>
      <c r="Z181" s="110"/>
      <c r="AB181" s="110"/>
      <c r="AD181" s="110"/>
      <c r="AF181" s="110"/>
      <c r="AH181" s="110"/>
      <c r="AJ181" s="110"/>
      <c r="AK181" s="278"/>
      <c r="AL181" s="278"/>
      <c r="AM181" s="278"/>
      <c r="AN181" s="278"/>
      <c r="AO181" s="278"/>
      <c r="AP181" s="278"/>
      <c r="AQ181" s="278"/>
      <c r="AR181" s="278"/>
      <c r="AS181" s="278"/>
      <c r="AT181" s="278"/>
      <c r="AU181" s="278"/>
      <c r="AV181" s="278"/>
      <c r="AW181" s="278"/>
      <c r="AX181" s="278"/>
      <c r="AY181" s="278"/>
      <c r="AZ181" s="278"/>
      <c r="BA181" s="278"/>
      <c r="BB181" s="278"/>
      <c r="BC181" s="278"/>
      <c r="BD181" s="278"/>
      <c r="BE181" s="278"/>
      <c r="BF181" s="278"/>
      <c r="BG181" s="278"/>
      <c r="BH181" s="278"/>
      <c r="BI181" s="278"/>
      <c r="BJ181" s="278"/>
      <c r="BK181" s="278"/>
      <c r="BL181" s="278"/>
      <c r="BM181" s="278"/>
      <c r="BN181" s="278"/>
      <c r="BO181" s="278"/>
      <c r="BP181" s="278"/>
      <c r="BQ181" s="278"/>
      <c r="BR181" s="278"/>
      <c r="BS181" s="278"/>
      <c r="BT181" s="278"/>
      <c r="BU181" s="278"/>
      <c r="BV181" s="278"/>
      <c r="BW181" s="278"/>
      <c r="BX181" s="278"/>
      <c r="BY181" s="278"/>
      <c r="BZ181" s="278"/>
      <c r="CA181" s="278"/>
      <c r="CB181" s="278"/>
    </row>
    <row r="182" spans="1:80" s="110" customFormat="1" ht="3" customHeight="1" x14ac:dyDescent="0.25">
      <c r="A182" s="278"/>
      <c r="C182" s="285"/>
      <c r="AK182" s="278"/>
      <c r="AL182" s="278"/>
      <c r="AM182" s="278"/>
      <c r="AN182" s="278"/>
      <c r="AO182" s="278"/>
      <c r="AP182" s="278"/>
      <c r="AQ182" s="278"/>
      <c r="AR182" s="278"/>
      <c r="AS182" s="278"/>
      <c r="AT182" s="278"/>
      <c r="AU182" s="278"/>
      <c r="AV182" s="278"/>
      <c r="AW182" s="278"/>
      <c r="AX182" s="278"/>
      <c r="AY182" s="278"/>
      <c r="AZ182" s="278"/>
      <c r="BA182" s="278"/>
      <c r="BB182" s="278"/>
      <c r="BC182" s="278"/>
      <c r="BD182" s="278"/>
      <c r="BE182" s="278"/>
      <c r="BF182" s="278"/>
      <c r="BG182" s="278"/>
      <c r="BH182" s="278"/>
      <c r="BI182" s="278"/>
      <c r="BJ182" s="278"/>
      <c r="BK182" s="278"/>
      <c r="BL182" s="278"/>
      <c r="BM182" s="278"/>
      <c r="BN182" s="278"/>
      <c r="BO182" s="278"/>
      <c r="BP182" s="278"/>
      <c r="BQ182" s="278"/>
      <c r="BR182" s="278"/>
      <c r="BS182" s="278"/>
      <c r="BT182" s="278"/>
      <c r="BU182" s="278"/>
      <c r="BV182" s="278"/>
      <c r="BW182" s="278"/>
      <c r="BX182" s="278"/>
      <c r="BY182" s="278"/>
      <c r="BZ182" s="278"/>
      <c r="CA182" s="278"/>
      <c r="CB182" s="278"/>
    </row>
    <row r="183" spans="1:80" s="119" customFormat="1" ht="32.1" customHeight="1" x14ac:dyDescent="0.25">
      <c r="A183" s="278"/>
      <c r="B183" s="110"/>
      <c r="C183" s="284">
        <v>4</v>
      </c>
      <c r="D183" s="110"/>
      <c r="E183" s="119" t="s">
        <v>1457</v>
      </c>
      <c r="F183" s="110"/>
      <c r="H183" s="110"/>
      <c r="I183" s="280" t="s">
        <v>1470</v>
      </c>
      <c r="J183" s="110"/>
      <c r="K183" s="163" t="s">
        <v>1471</v>
      </c>
      <c r="L183" s="110"/>
      <c r="M183" s="280" t="s">
        <v>1468</v>
      </c>
      <c r="N183" s="110"/>
      <c r="P183" s="110"/>
      <c r="Q183" s="280" t="s">
        <v>1470</v>
      </c>
      <c r="R183" s="110"/>
      <c r="S183" s="119" t="s">
        <v>1473</v>
      </c>
      <c r="T183" s="110"/>
      <c r="U183" s="280" t="s">
        <v>1469</v>
      </c>
      <c r="V183" s="110"/>
      <c r="X183" s="110"/>
      <c r="Y183" s="280" t="s">
        <v>1470</v>
      </c>
      <c r="Z183" s="110"/>
      <c r="AA183" s="119" t="s">
        <v>1474</v>
      </c>
      <c r="AB183" s="110"/>
      <c r="AC183" s="280" t="s">
        <v>1470</v>
      </c>
      <c r="AD183" s="110"/>
      <c r="AF183" s="110"/>
      <c r="AG183" s="280" t="s">
        <v>1470</v>
      </c>
      <c r="AH183" s="110"/>
      <c r="AI183" s="119" t="s">
        <v>1475</v>
      </c>
      <c r="AJ183" s="110"/>
      <c r="AK183" s="278"/>
      <c r="AL183" s="278"/>
      <c r="AM183" s="278"/>
      <c r="AN183" s="278"/>
      <c r="AO183" s="278"/>
      <c r="AP183" s="278"/>
      <c r="AQ183" s="278"/>
      <c r="AR183" s="278"/>
      <c r="AS183" s="278"/>
      <c r="AT183" s="278"/>
      <c r="AU183" s="278"/>
      <c r="AV183" s="278"/>
      <c r="AW183" s="278"/>
      <c r="AX183" s="278"/>
      <c r="AY183" s="278"/>
      <c r="AZ183" s="278"/>
      <c r="BA183" s="278"/>
      <c r="BB183" s="278"/>
      <c r="BC183" s="278"/>
      <c r="BD183" s="278"/>
      <c r="BE183" s="278"/>
      <c r="BF183" s="278"/>
      <c r="BG183" s="278"/>
      <c r="BH183" s="278"/>
      <c r="BI183" s="278"/>
      <c r="BJ183" s="278"/>
      <c r="BK183" s="278"/>
      <c r="BL183" s="278"/>
      <c r="BM183" s="278"/>
      <c r="BN183" s="278"/>
      <c r="BO183" s="278"/>
      <c r="BP183" s="278"/>
      <c r="BQ183" s="278"/>
      <c r="BR183" s="278"/>
      <c r="BS183" s="278"/>
      <c r="BT183" s="278"/>
      <c r="BU183" s="278"/>
      <c r="BV183" s="278"/>
      <c r="BW183" s="278"/>
      <c r="BX183" s="278"/>
      <c r="BY183" s="278"/>
      <c r="BZ183" s="278"/>
      <c r="CA183" s="278"/>
      <c r="CB183" s="278"/>
    </row>
    <row r="184" spans="1:80" s="110" customFormat="1" ht="3" customHeight="1" x14ac:dyDescent="0.25">
      <c r="A184" s="278"/>
      <c r="C184" s="285"/>
      <c r="AK184" s="278"/>
      <c r="AL184" s="278"/>
      <c r="AM184" s="278"/>
      <c r="AN184" s="278"/>
      <c r="AO184" s="278"/>
      <c r="AP184" s="278"/>
      <c r="AQ184" s="278"/>
      <c r="AR184" s="278"/>
      <c r="AS184" s="278"/>
      <c r="AT184" s="278"/>
      <c r="AU184" s="278"/>
      <c r="AV184" s="278"/>
      <c r="AW184" s="278"/>
      <c r="AX184" s="278"/>
      <c r="AY184" s="278"/>
      <c r="AZ184" s="278"/>
      <c r="BA184" s="278"/>
      <c r="BB184" s="278"/>
      <c r="BC184" s="278"/>
      <c r="BD184" s="278"/>
      <c r="BE184" s="278"/>
      <c r="BF184" s="278"/>
      <c r="BG184" s="278"/>
      <c r="BH184" s="278"/>
      <c r="BI184" s="278"/>
      <c r="BJ184" s="278"/>
      <c r="BK184" s="278"/>
      <c r="BL184" s="278"/>
      <c r="BM184" s="278"/>
      <c r="BN184" s="278"/>
      <c r="BO184" s="278"/>
      <c r="BP184" s="278"/>
      <c r="BQ184" s="278"/>
      <c r="BR184" s="278"/>
      <c r="BS184" s="278"/>
      <c r="BT184" s="278"/>
      <c r="BU184" s="278"/>
      <c r="BV184" s="278"/>
      <c r="BW184" s="278"/>
      <c r="BX184" s="278"/>
      <c r="BY184" s="278"/>
      <c r="BZ184" s="278"/>
      <c r="CA184" s="278"/>
      <c r="CB184" s="278"/>
    </row>
    <row r="185" spans="1:80" s="119" customFormat="1" ht="32.1" customHeight="1" x14ac:dyDescent="0.25">
      <c r="A185" s="278"/>
      <c r="B185" s="110"/>
      <c r="C185" s="284">
        <v>5</v>
      </c>
      <c r="D185" s="110"/>
      <c r="F185" s="110"/>
      <c r="H185" s="110"/>
      <c r="J185" s="110"/>
      <c r="K185" s="119" t="s">
        <v>1472</v>
      </c>
      <c r="L185" s="110"/>
      <c r="N185" s="110"/>
      <c r="P185" s="110"/>
      <c r="R185" s="110"/>
      <c r="S185" s="119" t="s">
        <v>1472</v>
      </c>
      <c r="T185" s="110"/>
      <c r="V185" s="110"/>
      <c r="X185" s="110"/>
      <c r="Z185" s="110"/>
      <c r="AA185" s="119" t="s">
        <v>1472</v>
      </c>
      <c r="AB185" s="110"/>
      <c r="AD185" s="110"/>
      <c r="AF185" s="110"/>
      <c r="AH185" s="110"/>
      <c r="AI185" s="119" t="s">
        <v>1472</v>
      </c>
      <c r="AJ185" s="110"/>
      <c r="AK185" s="278"/>
      <c r="AL185" s="278"/>
      <c r="AM185" s="278"/>
      <c r="AN185" s="278"/>
      <c r="AO185" s="278"/>
      <c r="AP185" s="278"/>
      <c r="AQ185" s="278"/>
      <c r="AR185" s="278"/>
      <c r="AS185" s="278"/>
      <c r="AT185" s="278"/>
      <c r="AU185" s="278"/>
      <c r="AV185" s="278"/>
      <c r="AW185" s="278"/>
      <c r="AX185" s="278"/>
      <c r="AY185" s="278"/>
      <c r="AZ185" s="278"/>
      <c r="BA185" s="278"/>
      <c r="BB185" s="278"/>
      <c r="BC185" s="278"/>
      <c r="BD185" s="278"/>
      <c r="BE185" s="278"/>
      <c r="BF185" s="278"/>
      <c r="BG185" s="278"/>
      <c r="BH185" s="278"/>
      <c r="BI185" s="278"/>
      <c r="BJ185" s="278"/>
      <c r="BK185" s="278"/>
      <c r="BL185" s="278"/>
      <c r="BM185" s="278"/>
      <c r="BN185" s="278"/>
      <c r="BO185" s="278"/>
      <c r="BP185" s="278"/>
      <c r="BQ185" s="278"/>
      <c r="BR185" s="278"/>
      <c r="BS185" s="278"/>
      <c r="BT185" s="278"/>
      <c r="BU185" s="278"/>
      <c r="BV185" s="278"/>
      <c r="BW185" s="278"/>
      <c r="BX185" s="278"/>
      <c r="BY185" s="278"/>
      <c r="BZ185" s="278"/>
      <c r="CA185" s="278"/>
      <c r="CB185" s="278"/>
    </row>
    <row r="186" spans="1:80" s="110" customFormat="1" ht="3" customHeight="1" x14ac:dyDescent="0.25">
      <c r="A186" s="278"/>
      <c r="AK186" s="278"/>
      <c r="AL186" s="278"/>
      <c r="AM186" s="278"/>
      <c r="AN186" s="278"/>
      <c r="AO186" s="278"/>
      <c r="AP186" s="278"/>
      <c r="AQ186" s="278"/>
      <c r="AR186" s="278"/>
      <c r="AS186" s="278"/>
      <c r="AT186" s="278"/>
      <c r="AU186" s="278"/>
      <c r="AV186" s="278"/>
      <c r="AW186" s="278"/>
      <c r="AX186" s="278"/>
      <c r="AY186" s="278"/>
      <c r="AZ186" s="278"/>
      <c r="BA186" s="278"/>
      <c r="BB186" s="278"/>
      <c r="BC186" s="278"/>
      <c r="BD186" s="278"/>
      <c r="BE186" s="278"/>
      <c r="BF186" s="278"/>
      <c r="BG186" s="278"/>
      <c r="BH186" s="278"/>
      <c r="BI186" s="278"/>
      <c r="BJ186" s="278"/>
      <c r="BK186" s="278"/>
      <c r="BL186" s="278"/>
      <c r="BM186" s="278"/>
      <c r="BN186" s="278"/>
      <c r="BO186" s="278"/>
      <c r="BP186" s="278"/>
      <c r="BQ186" s="278"/>
      <c r="BR186" s="278"/>
      <c r="BS186" s="278"/>
      <c r="BT186" s="278"/>
      <c r="BU186" s="278"/>
      <c r="BV186" s="278"/>
      <c r="BW186" s="278"/>
      <c r="BX186" s="278"/>
      <c r="BY186" s="278"/>
      <c r="BZ186" s="278"/>
      <c r="CA186" s="278"/>
      <c r="CB186" s="278"/>
    </row>
    <row r="187" spans="1:80" s="119" customFormat="1" ht="32.1" customHeight="1" x14ac:dyDescent="0.25">
      <c r="A187" s="278"/>
      <c r="B187" s="110"/>
      <c r="C187" s="284">
        <v>6</v>
      </c>
      <c r="D187" s="110"/>
      <c r="F187" s="110"/>
      <c r="H187" s="110"/>
      <c r="J187" s="110"/>
      <c r="L187" s="110"/>
      <c r="N187" s="110"/>
      <c r="P187" s="110"/>
      <c r="R187" s="110"/>
      <c r="T187" s="110"/>
      <c r="V187" s="110"/>
      <c r="X187" s="110"/>
      <c r="Z187" s="110"/>
      <c r="AB187" s="110"/>
      <c r="AD187" s="110"/>
      <c r="AF187" s="110"/>
      <c r="AH187" s="110"/>
      <c r="AJ187" s="110"/>
      <c r="AK187" s="278"/>
      <c r="AL187" s="278"/>
      <c r="AM187" s="278"/>
      <c r="AN187" s="278"/>
      <c r="AO187" s="278"/>
      <c r="AP187" s="278"/>
      <c r="AQ187" s="278"/>
      <c r="AR187" s="278"/>
      <c r="AS187" s="278"/>
      <c r="AT187" s="278"/>
      <c r="AU187" s="278"/>
      <c r="AV187" s="278"/>
      <c r="AW187" s="278"/>
      <c r="AX187" s="278"/>
      <c r="AY187" s="278"/>
      <c r="AZ187" s="278"/>
      <c r="BA187" s="278"/>
      <c r="BB187" s="278"/>
      <c r="BC187" s="278"/>
      <c r="BD187" s="278"/>
      <c r="BE187" s="278"/>
      <c r="BF187" s="278"/>
      <c r="BG187" s="278"/>
      <c r="BH187" s="278"/>
      <c r="BI187" s="278"/>
      <c r="BJ187" s="278"/>
      <c r="BK187" s="278"/>
      <c r="BL187" s="278"/>
      <c r="BM187" s="278"/>
      <c r="BN187" s="278"/>
      <c r="BO187" s="278"/>
      <c r="BP187" s="278"/>
      <c r="BQ187" s="278"/>
      <c r="BR187" s="278"/>
      <c r="BS187" s="278"/>
      <c r="BT187" s="278"/>
      <c r="BU187" s="278"/>
      <c r="BV187" s="278"/>
      <c r="BW187" s="278"/>
      <c r="BX187" s="278"/>
      <c r="BY187" s="278"/>
      <c r="BZ187" s="278"/>
      <c r="CA187" s="278"/>
      <c r="CB187" s="278"/>
    </row>
    <row r="188" spans="1:80" s="99" customFormat="1" ht="3" customHeight="1" x14ac:dyDescent="0.35">
      <c r="A188" s="98"/>
      <c r="C188" s="248"/>
      <c r="Y188" s="123"/>
      <c r="Z188" s="123"/>
      <c r="AA188" s="123"/>
      <c r="AB188" s="123"/>
      <c r="AG188" s="123"/>
      <c r="AH188" s="123"/>
      <c r="AI188" s="123"/>
      <c r="AJ188" s="123"/>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row>
    <row r="189" spans="1:80" s="262" customFormat="1" ht="9" customHeight="1" x14ac:dyDescent="0.25">
      <c r="A189" s="98"/>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row>
    <row r="190" spans="1:80" s="98" customFormat="1" x14ac:dyDescent="0.25"/>
    <row r="191" spans="1:80" s="98" customFormat="1" ht="23.25" x14ac:dyDescent="0.35">
      <c r="C191" s="263" t="s">
        <v>1477</v>
      </c>
    </row>
    <row r="192" spans="1:80" s="98" customFormat="1" x14ac:dyDescent="0.25"/>
    <row r="193" s="98" customFormat="1" x14ac:dyDescent="0.25"/>
    <row r="194" s="98" customFormat="1" x14ac:dyDescent="0.25"/>
    <row r="195" s="98" customFormat="1" x14ac:dyDescent="0.25"/>
    <row r="196" s="98" customFormat="1" x14ac:dyDescent="0.25"/>
    <row r="197" s="98" customFormat="1" x14ac:dyDescent="0.25"/>
    <row r="198" s="98" customFormat="1" x14ac:dyDescent="0.25"/>
    <row r="199" s="98" customFormat="1" x14ac:dyDescent="0.25"/>
    <row r="200" s="98" customFormat="1" x14ac:dyDescent="0.25"/>
    <row r="201" s="98" customFormat="1" x14ac:dyDescent="0.25"/>
    <row r="202" s="98" customFormat="1" x14ac:dyDescent="0.25"/>
    <row r="203" s="98" customFormat="1" x14ac:dyDescent="0.25"/>
    <row r="204" s="98" customFormat="1" x14ac:dyDescent="0.25"/>
    <row r="205" s="98" customFormat="1" x14ac:dyDescent="0.25"/>
    <row r="206" s="98" customFormat="1" x14ac:dyDescent="0.25"/>
    <row r="207" s="98" customFormat="1" x14ac:dyDescent="0.25"/>
    <row r="208" s="98" customFormat="1" x14ac:dyDescent="0.25"/>
    <row r="209" s="98" customFormat="1" x14ac:dyDescent="0.25"/>
    <row r="210" s="98" customFormat="1" x14ac:dyDescent="0.25"/>
    <row r="211" s="98" customFormat="1" x14ac:dyDescent="0.25"/>
    <row r="212" s="98" customFormat="1" x14ac:dyDescent="0.25"/>
    <row r="213" s="98" customFormat="1" x14ac:dyDescent="0.25"/>
    <row r="214" s="98" customFormat="1" x14ac:dyDescent="0.25"/>
    <row r="215" s="98" customFormat="1" x14ac:dyDescent="0.25"/>
    <row r="216" s="98" customFormat="1" x14ac:dyDescent="0.25"/>
    <row r="217" s="98" customFormat="1" x14ac:dyDescent="0.25"/>
    <row r="218" s="98" customFormat="1" x14ac:dyDescent="0.25"/>
    <row r="219" s="98" customFormat="1" x14ac:dyDescent="0.25"/>
    <row r="220" s="98" customFormat="1" x14ac:dyDescent="0.25"/>
    <row r="221" s="98" customFormat="1" x14ac:dyDescent="0.25"/>
    <row r="222" s="98" customFormat="1" x14ac:dyDescent="0.25"/>
    <row r="223" s="98" customFormat="1" x14ac:dyDescent="0.25"/>
    <row r="224" s="98" customFormat="1" x14ac:dyDescent="0.25"/>
    <row r="225" s="98" customFormat="1" x14ac:dyDescent="0.25"/>
    <row r="226" s="98" customFormat="1" x14ac:dyDescent="0.25"/>
    <row r="227" s="98" customFormat="1" x14ac:dyDescent="0.25"/>
    <row r="228" s="98" customFormat="1" x14ac:dyDescent="0.25"/>
    <row r="229" s="98" customFormat="1" x14ac:dyDescent="0.25"/>
    <row r="230" s="98" customFormat="1" x14ac:dyDescent="0.25"/>
    <row r="231" s="98" customFormat="1" x14ac:dyDescent="0.25"/>
    <row r="232" s="98" customFormat="1" x14ac:dyDescent="0.25"/>
    <row r="233" s="98" customFormat="1" x14ac:dyDescent="0.25"/>
    <row r="234" s="98" customFormat="1" x14ac:dyDescent="0.25"/>
    <row r="235" s="98" customFormat="1" x14ac:dyDescent="0.25"/>
    <row r="236" s="98" customFormat="1" x14ac:dyDescent="0.25"/>
    <row r="237" s="98" customFormat="1" x14ac:dyDescent="0.25"/>
    <row r="238" s="98" customFormat="1" x14ac:dyDescent="0.25"/>
    <row r="239" s="98" customFormat="1" x14ac:dyDescent="0.25"/>
    <row r="240" s="98" customFormat="1" x14ac:dyDescent="0.25"/>
    <row r="241" s="98" customFormat="1" x14ac:dyDescent="0.25"/>
    <row r="242" s="98" customFormat="1" x14ac:dyDescent="0.25"/>
    <row r="243" s="98" customFormat="1" x14ac:dyDescent="0.25"/>
    <row r="244" s="98" customFormat="1" x14ac:dyDescent="0.25"/>
    <row r="245" s="98" customFormat="1" x14ac:dyDescent="0.25"/>
    <row r="246" s="98" customFormat="1" x14ac:dyDescent="0.25"/>
    <row r="247" s="98" customFormat="1" x14ac:dyDescent="0.25"/>
    <row r="248" s="98" customFormat="1" x14ac:dyDescent="0.25"/>
    <row r="249" s="98" customFormat="1" x14ac:dyDescent="0.25"/>
    <row r="250" s="98" customFormat="1" x14ac:dyDescent="0.25"/>
    <row r="251" s="98" customFormat="1" x14ac:dyDescent="0.25"/>
    <row r="252" s="98" customFormat="1" x14ac:dyDescent="0.25"/>
    <row r="253" s="98" customFormat="1" x14ac:dyDescent="0.25"/>
    <row r="254" s="98" customFormat="1" x14ac:dyDescent="0.25"/>
    <row r="255" s="98" customFormat="1" x14ac:dyDescent="0.25"/>
    <row r="256" s="98" customFormat="1" x14ac:dyDescent="0.25"/>
    <row r="257" s="98" customFormat="1" x14ac:dyDescent="0.25"/>
    <row r="258" s="98" customFormat="1" x14ac:dyDescent="0.25"/>
    <row r="259" s="98" customFormat="1" x14ac:dyDescent="0.25"/>
    <row r="260" s="98" customFormat="1" x14ac:dyDescent="0.25"/>
    <row r="261" s="98" customFormat="1" x14ac:dyDescent="0.25"/>
    <row r="262" s="98" customFormat="1" x14ac:dyDescent="0.25"/>
    <row r="263" s="98" customFormat="1" x14ac:dyDescent="0.25"/>
    <row r="264" s="98" customFormat="1" x14ac:dyDescent="0.25"/>
    <row r="265" s="98" customFormat="1" x14ac:dyDescent="0.25"/>
    <row r="266" s="98" customFormat="1" x14ac:dyDescent="0.25"/>
    <row r="267" s="98" customFormat="1" x14ac:dyDescent="0.25"/>
    <row r="268" s="98" customFormat="1" x14ac:dyDescent="0.25"/>
    <row r="269" s="98" customFormat="1" x14ac:dyDescent="0.25"/>
    <row r="270" s="98" customFormat="1" x14ac:dyDescent="0.25"/>
    <row r="271" s="98" customFormat="1" x14ac:dyDescent="0.25"/>
    <row r="272" s="98" customFormat="1" x14ac:dyDescent="0.25"/>
    <row r="273" s="98" customFormat="1" x14ac:dyDescent="0.25"/>
    <row r="274" s="98" customFormat="1" x14ac:dyDescent="0.25"/>
    <row r="275" s="98" customFormat="1" x14ac:dyDescent="0.25"/>
    <row r="276" s="98" customFormat="1" x14ac:dyDescent="0.25"/>
    <row r="277" s="98" customFormat="1" x14ac:dyDescent="0.25"/>
    <row r="278" s="98" customFormat="1" x14ac:dyDescent="0.25"/>
    <row r="279" s="98" customFormat="1" x14ac:dyDescent="0.25"/>
    <row r="280" s="98" customFormat="1" x14ac:dyDescent="0.25"/>
    <row r="281" s="98" customFormat="1" x14ac:dyDescent="0.25"/>
    <row r="282" s="98" customFormat="1" x14ac:dyDescent="0.25"/>
    <row r="283" s="98" customFormat="1" x14ac:dyDescent="0.25"/>
    <row r="284" s="98" customFormat="1" x14ac:dyDescent="0.25"/>
    <row r="285" s="98" customFormat="1" x14ac:dyDescent="0.25"/>
    <row r="286" s="98" customFormat="1" x14ac:dyDescent="0.25"/>
    <row r="287" s="98" customFormat="1" x14ac:dyDescent="0.25"/>
    <row r="288" s="98" customFormat="1" x14ac:dyDescent="0.25"/>
    <row r="289" s="98" customFormat="1" x14ac:dyDescent="0.25"/>
    <row r="290" s="98" customFormat="1" x14ac:dyDescent="0.25"/>
    <row r="291" s="98" customFormat="1" x14ac:dyDescent="0.25"/>
    <row r="292" s="98" customFormat="1" x14ac:dyDescent="0.25"/>
    <row r="293" s="98" customFormat="1" x14ac:dyDescent="0.25"/>
    <row r="294" s="98" customFormat="1" x14ac:dyDescent="0.25"/>
    <row r="295" s="98" customFormat="1" x14ac:dyDescent="0.25"/>
    <row r="296" s="98" customFormat="1" x14ac:dyDescent="0.25"/>
    <row r="297" s="98" customFormat="1" x14ac:dyDescent="0.25"/>
    <row r="298" s="98" customFormat="1" x14ac:dyDescent="0.25"/>
    <row r="299" s="98" customFormat="1" x14ac:dyDescent="0.25"/>
    <row r="300" s="98" customFormat="1" x14ac:dyDescent="0.25"/>
    <row r="301" s="98" customFormat="1" x14ac:dyDescent="0.25"/>
    <row r="302" s="98" customFormat="1" x14ac:dyDescent="0.25"/>
    <row r="303" s="98" customFormat="1" x14ac:dyDescent="0.25"/>
    <row r="304" s="98" customFormat="1" x14ac:dyDescent="0.25"/>
    <row r="305" s="98" customFormat="1" x14ac:dyDescent="0.25"/>
    <row r="306" s="98" customFormat="1" x14ac:dyDescent="0.25"/>
    <row r="307" s="98" customFormat="1" x14ac:dyDescent="0.25"/>
    <row r="308" s="98" customFormat="1" x14ac:dyDescent="0.25"/>
    <row r="309" s="98" customFormat="1" x14ac:dyDescent="0.25"/>
    <row r="310" s="98" customFormat="1" x14ac:dyDescent="0.25"/>
    <row r="311" s="98" customFormat="1" x14ac:dyDescent="0.25"/>
    <row r="312" s="98" customFormat="1" x14ac:dyDescent="0.25"/>
    <row r="313" s="98" customFormat="1" x14ac:dyDescent="0.25"/>
    <row r="314" s="98" customFormat="1" x14ac:dyDescent="0.25"/>
    <row r="315" s="98" customFormat="1" x14ac:dyDescent="0.25"/>
    <row r="316" s="98" customFormat="1" x14ac:dyDescent="0.25"/>
    <row r="317" s="98" customFormat="1" x14ac:dyDescent="0.25"/>
    <row r="318" s="98" customFormat="1" x14ac:dyDescent="0.25"/>
    <row r="319" s="98" customFormat="1" x14ac:dyDescent="0.25"/>
    <row r="320" s="98" customFormat="1" x14ac:dyDescent="0.25"/>
    <row r="321" s="98" customFormat="1" x14ac:dyDescent="0.25"/>
    <row r="322" s="98" customFormat="1" x14ac:dyDescent="0.25"/>
    <row r="323" s="98" customFormat="1" x14ac:dyDescent="0.25"/>
    <row r="324" s="98" customFormat="1" x14ac:dyDescent="0.25"/>
    <row r="325" s="98" customFormat="1" x14ac:dyDescent="0.25"/>
    <row r="326" s="98" customFormat="1" x14ac:dyDescent="0.25"/>
    <row r="327" s="98" customFormat="1" x14ac:dyDescent="0.25"/>
    <row r="328" s="98" customFormat="1" x14ac:dyDescent="0.25"/>
    <row r="329" s="98" customFormat="1" x14ac:dyDescent="0.25"/>
    <row r="330" s="98" customFormat="1" x14ac:dyDescent="0.25"/>
    <row r="331" s="98" customFormat="1" x14ac:dyDescent="0.25"/>
    <row r="332" s="98" customFormat="1" x14ac:dyDescent="0.25"/>
    <row r="333" s="98" customFormat="1" x14ac:dyDescent="0.25"/>
    <row r="334" s="98" customFormat="1" x14ac:dyDescent="0.25"/>
    <row r="335" s="98" customFormat="1" x14ac:dyDescent="0.25"/>
    <row r="336" s="98" customFormat="1" x14ac:dyDescent="0.25"/>
    <row r="337" s="98" customFormat="1" x14ac:dyDescent="0.25"/>
    <row r="338" s="98" customFormat="1" x14ac:dyDescent="0.25"/>
    <row r="339" s="98" customFormat="1" x14ac:dyDescent="0.25"/>
    <row r="340" s="98" customFormat="1" x14ac:dyDescent="0.25"/>
    <row r="341" s="98" customFormat="1" x14ac:dyDescent="0.25"/>
    <row r="342" s="98" customFormat="1" x14ac:dyDescent="0.25"/>
    <row r="343" s="98" customFormat="1" x14ac:dyDescent="0.25"/>
    <row r="344" s="98" customFormat="1" x14ac:dyDescent="0.25"/>
    <row r="345" s="98" customFormat="1" x14ac:dyDescent="0.25"/>
    <row r="346" s="98" customFormat="1" x14ac:dyDescent="0.25"/>
    <row r="347" s="98" customFormat="1" x14ac:dyDescent="0.25"/>
    <row r="348" s="98" customFormat="1" x14ac:dyDescent="0.25"/>
    <row r="349" s="98" customFormat="1" x14ac:dyDescent="0.25"/>
    <row r="350" s="98" customFormat="1" x14ac:dyDescent="0.25"/>
    <row r="351" s="98" customFormat="1" x14ac:dyDescent="0.25"/>
    <row r="352" s="98" customFormat="1" x14ac:dyDescent="0.25"/>
    <row r="353" s="98" customFormat="1" x14ac:dyDescent="0.25"/>
    <row r="354" s="98" customFormat="1" x14ac:dyDescent="0.25"/>
    <row r="355" s="98" customFormat="1" x14ac:dyDescent="0.25"/>
    <row r="356" s="98" customFormat="1" x14ac:dyDescent="0.25"/>
    <row r="357" s="98" customFormat="1" x14ac:dyDescent="0.25"/>
    <row r="358" s="98" customFormat="1" x14ac:dyDescent="0.25"/>
    <row r="359" s="98" customFormat="1" x14ac:dyDescent="0.25"/>
    <row r="360" s="98" customFormat="1" x14ac:dyDescent="0.25"/>
    <row r="361" s="98" customFormat="1" x14ac:dyDescent="0.25"/>
    <row r="362" s="98" customFormat="1" x14ac:dyDescent="0.25"/>
    <row r="363" s="98" customFormat="1" x14ac:dyDescent="0.25"/>
    <row r="364" s="98" customFormat="1" x14ac:dyDescent="0.25"/>
    <row r="365" s="98" customFormat="1" x14ac:dyDescent="0.25"/>
    <row r="366" s="98" customFormat="1" x14ac:dyDescent="0.25"/>
    <row r="367" s="98" customFormat="1" x14ac:dyDescent="0.25"/>
    <row r="368" s="98" customFormat="1" x14ac:dyDescent="0.25"/>
    <row r="369" s="98" customFormat="1" x14ac:dyDescent="0.25"/>
    <row r="370" s="98" customFormat="1" x14ac:dyDescent="0.25"/>
    <row r="371" s="98" customFormat="1" x14ac:dyDescent="0.25"/>
    <row r="372" s="98" customFormat="1" x14ac:dyDescent="0.25"/>
    <row r="373" s="98" customFormat="1" x14ac:dyDescent="0.25"/>
    <row r="374" s="98" customFormat="1" x14ac:dyDescent="0.25"/>
    <row r="375" s="98" customFormat="1" x14ac:dyDescent="0.25"/>
    <row r="376" s="98" customFormat="1" x14ac:dyDescent="0.25"/>
  </sheetData>
  <mergeCells count="194">
    <mergeCell ref="AG139:AI139"/>
    <mergeCell ref="E141:G141"/>
    <mergeCell ref="I141:K141"/>
    <mergeCell ref="Q141:S141"/>
    <mergeCell ref="Y141:AA141"/>
    <mergeCell ref="AC141:AE141"/>
    <mergeCell ref="AG141:AI141"/>
    <mergeCell ref="E139:G139"/>
    <mergeCell ref="I139:K139"/>
    <mergeCell ref="Q139:S139"/>
    <mergeCell ref="Y139:AA139"/>
    <mergeCell ref="AC139:AE139"/>
    <mergeCell ref="C169:AA169"/>
    <mergeCell ref="C171:C175"/>
    <mergeCell ref="E171:K171"/>
    <mergeCell ref="M171:S171"/>
    <mergeCell ref="U171:AA171"/>
    <mergeCell ref="W152:W154"/>
    <mergeCell ref="Y152:AA152"/>
    <mergeCell ref="AC152:AC154"/>
    <mergeCell ref="AE152:AE154"/>
    <mergeCell ref="AC171:AI171"/>
    <mergeCell ref="E173:E175"/>
    <mergeCell ref="G173:G175"/>
    <mergeCell ref="I173:K173"/>
    <mergeCell ref="M173:M175"/>
    <mergeCell ref="O173:O175"/>
    <mergeCell ref="Q173:S173"/>
    <mergeCell ref="U173:U175"/>
    <mergeCell ref="W173:W175"/>
    <mergeCell ref="Y173:AA173"/>
    <mergeCell ref="AC173:AC175"/>
    <mergeCell ref="AE173:AE175"/>
    <mergeCell ref="AG173:AI173"/>
    <mergeCell ref="AG152:AI152"/>
    <mergeCell ref="AG143:AI143"/>
    <mergeCell ref="C145:W145"/>
    <mergeCell ref="C147:AA147"/>
    <mergeCell ref="C149:AA149"/>
    <mergeCell ref="C150:C154"/>
    <mergeCell ref="E150:K150"/>
    <mergeCell ref="M150:S150"/>
    <mergeCell ref="U150:AA150"/>
    <mergeCell ref="AC150:AI150"/>
    <mergeCell ref="E152:E154"/>
    <mergeCell ref="G152:G154"/>
    <mergeCell ref="I152:K152"/>
    <mergeCell ref="M152:M154"/>
    <mergeCell ref="O152:O154"/>
    <mergeCell ref="Q152:S152"/>
    <mergeCell ref="U152:U154"/>
    <mergeCell ref="E143:G143"/>
    <mergeCell ref="I143:K143"/>
    <mergeCell ref="Q143:S143"/>
    <mergeCell ref="Y143:AA143"/>
    <mergeCell ref="AC143:AE143"/>
    <mergeCell ref="C146:AA146"/>
    <mergeCell ref="AB146:AI146"/>
    <mergeCell ref="E114:AC114"/>
    <mergeCell ref="C116:AC116"/>
    <mergeCell ref="E115:AC115"/>
    <mergeCell ref="Q27:S27"/>
    <mergeCell ref="I137:K137"/>
    <mergeCell ref="Q137:S137"/>
    <mergeCell ref="Y137:AA137"/>
    <mergeCell ref="AC137:AE137"/>
    <mergeCell ref="AG137:AI137"/>
    <mergeCell ref="E135:G135"/>
    <mergeCell ref="I135:K135"/>
    <mergeCell ref="Q135:S135"/>
    <mergeCell ref="Y135:AA135"/>
    <mergeCell ref="AC135:AE135"/>
    <mergeCell ref="AG135:AI135"/>
    <mergeCell ref="E137:G137"/>
    <mergeCell ref="AG126:AI131"/>
    <mergeCell ref="Y130:AA131"/>
    <mergeCell ref="AC130:AE131"/>
    <mergeCell ref="E133:G133"/>
    <mergeCell ref="I133:K133"/>
    <mergeCell ref="Q133:S133"/>
    <mergeCell ref="Y133:AA133"/>
    <mergeCell ref="AC133:AE133"/>
    <mergeCell ref="AG133:AI133"/>
    <mergeCell ref="E126:G131"/>
    <mergeCell ref="I126:K131"/>
    <mergeCell ref="M126:M131"/>
    <mergeCell ref="O126:O131"/>
    <mergeCell ref="Q126:S131"/>
    <mergeCell ref="U126:U131"/>
    <mergeCell ref="W126:W131"/>
    <mergeCell ref="Y126:AE128"/>
    <mergeCell ref="C120:AA120"/>
    <mergeCell ref="C122:AA122"/>
    <mergeCell ref="C123:AA123"/>
    <mergeCell ref="C124:AA124"/>
    <mergeCell ref="C125:Y125"/>
    <mergeCell ref="C126:C131"/>
    <mergeCell ref="M10:M15"/>
    <mergeCell ref="Y14:AA15"/>
    <mergeCell ref="AC19:AE19"/>
    <mergeCell ref="I19:K19"/>
    <mergeCell ref="E19:G19"/>
    <mergeCell ref="C53:AA53"/>
    <mergeCell ref="O57:O59"/>
    <mergeCell ref="C55:C59"/>
    <mergeCell ref="E55:K55"/>
    <mergeCell ref="M55:S55"/>
    <mergeCell ref="I57:K57"/>
    <mergeCell ref="U57:U59"/>
    <mergeCell ref="W57:W59"/>
    <mergeCell ref="M88:M90"/>
    <mergeCell ref="E106:AC106"/>
    <mergeCell ref="E108:AC108"/>
    <mergeCell ref="E110:AC110"/>
    <mergeCell ref="E112:AC112"/>
    <mergeCell ref="AG21:AI21"/>
    <mergeCell ref="AG23:AI23"/>
    <mergeCell ref="AC36:AC38"/>
    <mergeCell ref="U36:U38"/>
    <mergeCell ref="Y27:AA27"/>
    <mergeCell ref="C33:AA33"/>
    <mergeCell ref="C34:C38"/>
    <mergeCell ref="E36:E38"/>
    <mergeCell ref="G36:G38"/>
    <mergeCell ref="Y36:AA36"/>
    <mergeCell ref="E21:G21"/>
    <mergeCell ref="Q21:S21"/>
    <mergeCell ref="Q23:S23"/>
    <mergeCell ref="C31:AA31"/>
    <mergeCell ref="I27:K27"/>
    <mergeCell ref="I36:K36"/>
    <mergeCell ref="M36:M38"/>
    <mergeCell ref="E25:G25"/>
    <mergeCell ref="E27:G27"/>
    <mergeCell ref="I23:K23"/>
    <mergeCell ref="E23:G23"/>
    <mergeCell ref="C4:AA4"/>
    <mergeCell ref="C10:C15"/>
    <mergeCell ref="Y25:AA25"/>
    <mergeCell ref="Y21:AA21"/>
    <mergeCell ref="I25:K25"/>
    <mergeCell ref="Q17:S17"/>
    <mergeCell ref="Q19:S19"/>
    <mergeCell ref="I10:K15"/>
    <mergeCell ref="Y10:AE12"/>
    <mergeCell ref="C9:Y9"/>
    <mergeCell ref="Q10:S15"/>
    <mergeCell ref="AC14:AE15"/>
    <mergeCell ref="Y17:AA17"/>
    <mergeCell ref="I17:K17"/>
    <mergeCell ref="Q25:S25"/>
    <mergeCell ref="I21:K21"/>
    <mergeCell ref="C6:AA6"/>
    <mergeCell ref="C7:AA7"/>
    <mergeCell ref="C8:AA8"/>
    <mergeCell ref="O10:O15"/>
    <mergeCell ref="U10:U15"/>
    <mergeCell ref="W10:W15"/>
    <mergeCell ref="E10:G15"/>
    <mergeCell ref="E17:G17"/>
    <mergeCell ref="AG10:AI15"/>
    <mergeCell ref="AE36:AE38"/>
    <mergeCell ref="AG27:AI27"/>
    <mergeCell ref="AB30:AI30"/>
    <mergeCell ref="AG17:AI17"/>
    <mergeCell ref="AG19:AI19"/>
    <mergeCell ref="AC21:AE21"/>
    <mergeCell ref="U34:AA34"/>
    <mergeCell ref="Y19:AA19"/>
    <mergeCell ref="AC34:AI34"/>
    <mergeCell ref="Y23:AA23"/>
    <mergeCell ref="AC27:AE27"/>
    <mergeCell ref="AC17:AE17"/>
    <mergeCell ref="AG36:AI36"/>
    <mergeCell ref="W36:W38"/>
    <mergeCell ref="AC25:AE25"/>
    <mergeCell ref="AC23:AE23"/>
    <mergeCell ref="C29:W29"/>
    <mergeCell ref="AG25:AI25"/>
    <mergeCell ref="C30:AA30"/>
    <mergeCell ref="Q36:S36"/>
    <mergeCell ref="M34:S34"/>
    <mergeCell ref="E34:K34"/>
    <mergeCell ref="O36:O38"/>
    <mergeCell ref="AG57:AI57"/>
    <mergeCell ref="M57:M59"/>
    <mergeCell ref="AC57:AC59"/>
    <mergeCell ref="U55:AA55"/>
    <mergeCell ref="AC55:AI55"/>
    <mergeCell ref="Q57:S57"/>
    <mergeCell ref="Y57:AA57"/>
    <mergeCell ref="AE57:AE59"/>
    <mergeCell ref="E57:E59"/>
    <mergeCell ref="G57:G59"/>
  </mergeCells>
  <printOptions horizontalCentered="1" verticalCentered="1"/>
  <pageMargins left="0" right="0" top="0" bottom="0" header="0.44" footer="0"/>
  <pageSetup paperSize="9" scale="39" orientation="landscape" r:id="rId1"/>
  <headerFooter>
    <oddHeader>&amp;L&amp;"Calibri"&amp;10&amp;K000000 [Limited Sharing]&amp;1#_x000D_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8B82D-6C28-4F51-A96F-BB350612083E}">
  <sheetPr>
    <pageSetUpPr fitToPage="1"/>
  </sheetPr>
  <dimension ref="A1:AR222"/>
  <sheetViews>
    <sheetView zoomScale="85" zoomScaleNormal="85" zoomScaleSheetLayoutView="85" workbookViewId="0">
      <selection activeCell="S56" sqref="S56"/>
    </sheetView>
  </sheetViews>
  <sheetFormatPr defaultRowHeight="15" x14ac:dyDescent="0.25"/>
  <cols>
    <col min="1" max="1" width="3.28515625" style="98" customWidth="1"/>
    <col min="2" max="2" width="1.85546875" style="99" customWidth="1"/>
    <col min="3" max="3" width="52.140625" style="99" customWidth="1"/>
    <col min="4" max="4" width="0.28515625" style="99" customWidth="1"/>
    <col min="5" max="5" width="16.7109375" style="115" customWidth="1"/>
    <col min="6" max="6" width="0.28515625" style="99" customWidth="1"/>
    <col min="7" max="7" width="17.28515625" style="115" customWidth="1"/>
    <col min="8" max="8" width="0.28515625" style="99" customWidth="1"/>
    <col min="9" max="9" width="17.28515625" style="115" customWidth="1"/>
    <col min="10" max="10" width="0.28515625" style="99" customWidth="1"/>
    <col min="11" max="11" width="16.28515625" style="115" customWidth="1"/>
    <col min="12" max="12" width="0.28515625" style="99" customWidth="1"/>
    <col min="13" max="13" width="16.28515625" style="115" customWidth="1"/>
    <col min="14" max="14" width="0.28515625" style="99" customWidth="1"/>
    <col min="15" max="15" width="16.28515625" style="115" customWidth="1"/>
    <col min="16" max="16" width="0.28515625" style="99" customWidth="1"/>
    <col min="17" max="17" width="16.28515625" style="115" customWidth="1"/>
    <col min="18" max="18" width="0.28515625" style="99" customWidth="1"/>
    <col min="19" max="19" width="16.28515625" style="115" customWidth="1"/>
    <col min="20" max="20" width="2.140625" style="99" customWidth="1"/>
    <col min="21" max="44" width="9.140625" style="98" customWidth="1"/>
    <col min="45" max="16384" width="9.140625" style="115"/>
  </cols>
  <sheetData>
    <row r="1" spans="2:23" s="98" customFormat="1" x14ac:dyDescent="0.25"/>
    <row r="2" spans="2:23" s="98" customFormat="1" ht="7.9" customHeight="1" x14ac:dyDescent="0.25">
      <c r="B2" s="99"/>
      <c r="C2" s="99"/>
      <c r="D2" s="99"/>
      <c r="E2" s="100"/>
      <c r="F2" s="99"/>
      <c r="G2" s="100"/>
      <c r="H2" s="100"/>
      <c r="I2" s="100"/>
      <c r="J2" s="100"/>
      <c r="K2" s="100"/>
      <c r="L2" s="100"/>
      <c r="M2" s="100"/>
      <c r="N2" s="100"/>
      <c r="O2" s="100"/>
      <c r="P2" s="100"/>
      <c r="Q2" s="99"/>
      <c r="R2" s="100"/>
      <c r="S2" s="99"/>
      <c r="T2" s="99"/>
    </row>
    <row r="3" spans="2:23" s="101" customFormat="1" ht="26.25" customHeight="1" x14ac:dyDescent="0.35">
      <c r="B3" s="102"/>
      <c r="C3" s="415" t="s">
        <v>1583</v>
      </c>
      <c r="D3" s="415"/>
      <c r="E3" s="415"/>
      <c r="F3" s="415"/>
      <c r="G3" s="415"/>
      <c r="H3" s="415"/>
      <c r="I3" s="415"/>
      <c r="J3" s="415"/>
      <c r="K3" s="415"/>
      <c r="L3" s="415"/>
      <c r="M3" s="415"/>
      <c r="N3" s="415"/>
      <c r="O3" s="415"/>
      <c r="P3" s="415"/>
      <c r="Q3" s="415"/>
      <c r="R3" s="415"/>
      <c r="S3" s="415"/>
      <c r="T3" s="286"/>
      <c r="U3" s="105"/>
      <c r="V3" s="105"/>
      <c r="W3" s="105"/>
    </row>
    <row r="4" spans="2:23" s="98" customFormat="1" ht="8.25" customHeight="1" x14ac:dyDescent="0.3">
      <c r="B4" s="99"/>
      <c r="C4" s="99"/>
      <c r="D4" s="99"/>
      <c r="E4" s="287"/>
      <c r="F4" s="99"/>
      <c r="G4" s="287"/>
      <c r="H4" s="288"/>
      <c r="I4" s="287"/>
      <c r="J4" s="288"/>
      <c r="K4" s="288"/>
      <c r="L4" s="288"/>
      <c r="M4" s="288"/>
      <c r="N4" s="288"/>
      <c r="O4" s="288"/>
      <c r="P4" s="288"/>
      <c r="Q4" s="288"/>
      <c r="R4" s="288"/>
      <c r="S4" s="288"/>
      <c r="T4" s="236"/>
      <c r="U4" s="188"/>
      <c r="V4" s="188"/>
      <c r="W4" s="188"/>
    </row>
    <row r="5" spans="2:23" s="98" customFormat="1" ht="40.5" customHeight="1" x14ac:dyDescent="0.25">
      <c r="B5" s="99"/>
      <c r="C5" s="386" t="s">
        <v>1558</v>
      </c>
      <c r="D5" s="386"/>
      <c r="E5" s="386"/>
      <c r="F5" s="386"/>
      <c r="G5" s="386"/>
      <c r="H5" s="386"/>
      <c r="I5" s="386"/>
      <c r="J5" s="386"/>
      <c r="K5" s="386"/>
      <c r="L5" s="386"/>
      <c r="M5" s="386"/>
      <c r="N5" s="386"/>
      <c r="O5" s="386"/>
      <c r="P5" s="386"/>
      <c r="Q5" s="386"/>
      <c r="R5" s="386"/>
      <c r="S5" s="386"/>
      <c r="T5" s="236"/>
      <c r="U5" s="188"/>
      <c r="V5" s="188"/>
      <c r="W5" s="188"/>
    </row>
    <row r="6" spans="2:23" s="98" customFormat="1" ht="3.75" customHeight="1" x14ac:dyDescent="0.3">
      <c r="B6" s="99"/>
      <c r="C6" s="99"/>
      <c r="D6" s="99"/>
      <c r="E6" s="287"/>
      <c r="F6" s="99"/>
      <c r="G6" s="287"/>
      <c r="H6" s="289"/>
      <c r="I6" s="287"/>
      <c r="J6" s="289"/>
      <c r="K6" s="289"/>
      <c r="L6" s="289"/>
      <c r="M6" s="289"/>
      <c r="N6" s="289"/>
      <c r="O6" s="289"/>
      <c r="P6" s="289"/>
      <c r="Q6" s="289"/>
      <c r="R6" s="289"/>
      <c r="S6" s="289"/>
      <c r="T6" s="236"/>
      <c r="U6" s="188"/>
      <c r="V6" s="188"/>
      <c r="W6" s="188"/>
    </row>
    <row r="7" spans="2:23" s="98" customFormat="1" ht="3.75" customHeight="1" x14ac:dyDescent="0.25">
      <c r="B7" s="99"/>
      <c r="C7" s="99"/>
      <c r="D7" s="99"/>
      <c r="E7" s="287"/>
      <c r="F7" s="99"/>
      <c r="G7" s="287"/>
      <c r="H7" s="287"/>
      <c r="I7" s="287"/>
      <c r="J7" s="287"/>
      <c r="K7" s="287"/>
      <c r="L7" s="287"/>
      <c r="M7" s="287"/>
      <c r="N7" s="287"/>
      <c r="O7" s="287"/>
      <c r="P7" s="287"/>
      <c r="Q7" s="287"/>
      <c r="R7" s="287"/>
      <c r="S7" s="287"/>
      <c r="T7" s="236"/>
      <c r="U7" s="188"/>
      <c r="V7" s="188"/>
      <c r="W7" s="188"/>
    </row>
    <row r="8" spans="2:23" s="98" customFormat="1" ht="24.75" customHeight="1" x14ac:dyDescent="0.25">
      <c r="B8" s="99"/>
      <c r="C8" s="382" t="s">
        <v>44</v>
      </c>
      <c r="D8" s="382"/>
      <c r="E8" s="382"/>
      <c r="F8" s="382"/>
      <c r="G8" s="382"/>
      <c r="H8" s="113"/>
      <c r="I8" s="352" t="s">
        <v>63</v>
      </c>
      <c r="J8" s="113"/>
      <c r="K8" s="352" t="s">
        <v>57</v>
      </c>
      <c r="L8" s="352"/>
      <c r="M8" s="352"/>
      <c r="N8" s="189"/>
      <c r="O8" s="417" t="s">
        <v>1555</v>
      </c>
      <c r="P8" s="189"/>
      <c r="Q8" s="352" t="s">
        <v>57</v>
      </c>
      <c r="R8" s="352"/>
      <c r="S8" s="352"/>
      <c r="T8" s="242"/>
    </row>
    <row r="9" spans="2:23" s="98" customFormat="1" ht="1.5" customHeight="1" x14ac:dyDescent="0.3">
      <c r="B9" s="99"/>
      <c r="C9" s="382"/>
      <c r="D9" s="382"/>
      <c r="E9" s="382"/>
      <c r="F9" s="382"/>
      <c r="G9" s="382"/>
      <c r="H9" s="113"/>
      <c r="I9" s="352"/>
      <c r="J9" s="113"/>
      <c r="K9" s="124"/>
      <c r="L9" s="113"/>
      <c r="M9" s="124"/>
      <c r="N9" s="113"/>
      <c r="O9" s="417"/>
      <c r="P9" s="290"/>
      <c r="Q9" s="290"/>
      <c r="R9" s="290"/>
      <c r="S9" s="290"/>
      <c r="T9" s="242"/>
    </row>
    <row r="10" spans="2:23" s="98" customFormat="1" ht="44.45" customHeight="1" x14ac:dyDescent="0.25">
      <c r="B10" s="99"/>
      <c r="C10" s="382"/>
      <c r="D10" s="382"/>
      <c r="E10" s="382"/>
      <c r="F10" s="382"/>
      <c r="G10" s="382"/>
      <c r="H10" s="113"/>
      <c r="I10" s="352"/>
      <c r="J10" s="113"/>
      <c r="K10" s="291" t="s">
        <v>392</v>
      </c>
      <c r="L10" s="113"/>
      <c r="M10" s="291" t="s">
        <v>1620</v>
      </c>
      <c r="N10" s="113"/>
      <c r="O10" s="417"/>
      <c r="P10" s="113"/>
      <c r="Q10" s="291" t="s">
        <v>1621</v>
      </c>
      <c r="R10" s="113"/>
      <c r="S10" s="291" t="s">
        <v>1622</v>
      </c>
      <c r="T10" s="242"/>
    </row>
    <row r="11" spans="2:23" s="98" customFormat="1" ht="1.5" customHeight="1" x14ac:dyDescent="0.25">
      <c r="B11" s="99"/>
      <c r="C11" s="99"/>
      <c r="D11" s="99"/>
      <c r="E11" s="107"/>
      <c r="F11" s="99"/>
      <c r="G11" s="107"/>
      <c r="H11" s="107"/>
      <c r="I11" s="107"/>
      <c r="J11" s="107"/>
      <c r="K11" s="107"/>
      <c r="L11" s="107"/>
      <c r="M11" s="107"/>
      <c r="N11" s="107"/>
      <c r="O11" s="417"/>
      <c r="P11" s="107"/>
      <c r="Q11" s="107"/>
      <c r="R11" s="107"/>
      <c r="S11" s="107"/>
      <c r="T11" s="107"/>
    </row>
    <row r="12" spans="2:23" s="98" customFormat="1" ht="28.5" customHeight="1" x14ac:dyDescent="0.25">
      <c r="B12" s="99"/>
      <c r="C12" s="418" t="s">
        <v>1594</v>
      </c>
      <c r="D12" s="418"/>
      <c r="E12" s="418"/>
      <c r="F12" s="418"/>
      <c r="G12" s="418"/>
      <c r="H12" s="99"/>
      <c r="I12" s="292"/>
      <c r="J12" s="99"/>
      <c r="K12" s="292"/>
      <c r="L12" s="99"/>
      <c r="M12" s="292"/>
      <c r="N12" s="99"/>
      <c r="O12" s="417"/>
      <c r="P12" s="99"/>
      <c r="Q12" s="292"/>
      <c r="R12" s="99"/>
      <c r="S12" s="292"/>
      <c r="T12" s="123"/>
    </row>
    <row r="13" spans="2:23" s="98" customFormat="1" ht="1.1499999999999999" customHeight="1" x14ac:dyDescent="0.25">
      <c r="B13" s="99"/>
      <c r="C13" s="157"/>
      <c r="D13" s="157"/>
      <c r="E13" s="157"/>
      <c r="F13" s="157"/>
      <c r="G13" s="157"/>
      <c r="H13" s="99"/>
      <c r="I13" s="123"/>
      <c r="J13" s="99"/>
      <c r="K13" s="99"/>
      <c r="L13" s="99"/>
      <c r="M13" s="99"/>
      <c r="N13" s="99"/>
      <c r="O13" s="417"/>
      <c r="P13" s="99"/>
      <c r="Q13" s="123"/>
      <c r="R13" s="99"/>
      <c r="S13" s="123"/>
      <c r="T13" s="123"/>
    </row>
    <row r="14" spans="2:23" s="98" customFormat="1" ht="28.5" customHeight="1" x14ac:dyDescent="0.25">
      <c r="B14" s="99"/>
      <c r="C14" s="418" t="s">
        <v>1557</v>
      </c>
      <c r="D14" s="418"/>
      <c r="E14" s="418"/>
      <c r="F14" s="418"/>
      <c r="G14" s="418"/>
      <c r="H14" s="99"/>
      <c r="I14" s="292"/>
      <c r="J14" s="99"/>
      <c r="K14" s="292"/>
      <c r="L14" s="99"/>
      <c r="M14" s="292"/>
      <c r="N14" s="99"/>
      <c r="O14" s="417"/>
      <c r="P14" s="99"/>
      <c r="Q14" s="292"/>
      <c r="R14" s="99"/>
      <c r="S14" s="292"/>
      <c r="T14" s="123"/>
    </row>
    <row r="15" spans="2:23" s="98" customFormat="1" ht="1.5" customHeight="1" x14ac:dyDescent="0.25">
      <c r="B15" s="99"/>
      <c r="C15" s="157"/>
      <c r="D15" s="157"/>
      <c r="E15" s="157"/>
      <c r="F15" s="157"/>
      <c r="G15" s="157"/>
      <c r="H15" s="99"/>
      <c r="I15" s="123"/>
      <c r="J15" s="99"/>
      <c r="K15" s="99"/>
      <c r="L15" s="99"/>
      <c r="M15" s="99"/>
      <c r="N15" s="99"/>
      <c r="O15" s="417"/>
      <c r="P15" s="99"/>
      <c r="Q15" s="123"/>
      <c r="R15" s="99"/>
      <c r="S15" s="123"/>
      <c r="T15" s="123"/>
    </row>
    <row r="16" spans="2:23" s="98" customFormat="1" ht="28.5" customHeight="1" x14ac:dyDescent="0.25">
      <c r="B16" s="99"/>
      <c r="C16" s="418" t="s">
        <v>1588</v>
      </c>
      <c r="D16" s="418"/>
      <c r="E16" s="418"/>
      <c r="F16" s="418"/>
      <c r="G16" s="418"/>
      <c r="H16" s="99"/>
      <c r="I16" s="292"/>
      <c r="J16" s="99"/>
      <c r="K16" s="115"/>
      <c r="L16" s="99"/>
      <c r="M16" s="115"/>
      <c r="N16" s="99"/>
      <c r="O16" s="417"/>
      <c r="P16" s="99"/>
      <c r="Q16" s="292"/>
      <c r="R16" s="99"/>
      <c r="S16" s="292"/>
      <c r="T16" s="123"/>
    </row>
    <row r="17" spans="2:23" s="98" customFormat="1" ht="1.5" customHeight="1" x14ac:dyDescent="0.25">
      <c r="B17" s="99"/>
      <c r="C17" s="157"/>
      <c r="D17" s="157"/>
      <c r="E17" s="157"/>
      <c r="F17" s="157"/>
      <c r="G17" s="157"/>
      <c r="H17" s="99"/>
      <c r="I17" s="99"/>
      <c r="J17" s="99"/>
      <c r="K17" s="99"/>
      <c r="L17" s="99"/>
      <c r="M17" s="99"/>
      <c r="N17" s="99"/>
      <c r="O17" s="417"/>
      <c r="P17" s="99"/>
      <c r="Q17" s="123"/>
      <c r="R17" s="99"/>
      <c r="S17" s="123"/>
      <c r="T17" s="123"/>
    </row>
    <row r="18" spans="2:23" s="98" customFormat="1" ht="28.5" customHeight="1" x14ac:dyDescent="0.25">
      <c r="B18" s="99"/>
      <c r="C18" s="418" t="s">
        <v>1595</v>
      </c>
      <c r="D18" s="418"/>
      <c r="E18" s="418"/>
      <c r="F18" s="418"/>
      <c r="G18" s="418"/>
      <c r="H18" s="99"/>
      <c r="I18" s="292"/>
      <c r="J18" s="99"/>
      <c r="K18" s="115"/>
      <c r="L18" s="99"/>
      <c r="M18" s="115"/>
      <c r="N18" s="99"/>
      <c r="O18" s="417"/>
      <c r="P18" s="99"/>
      <c r="Q18" s="292"/>
      <c r="R18" s="99"/>
      <c r="S18" s="292"/>
      <c r="T18" s="123"/>
    </row>
    <row r="19" spans="2:23" s="98" customFormat="1" ht="7.9" customHeight="1" x14ac:dyDescent="0.25">
      <c r="B19" s="99"/>
      <c r="C19" s="99"/>
      <c r="D19" s="99"/>
      <c r="E19" s="100"/>
      <c r="F19" s="99"/>
      <c r="G19" s="100"/>
      <c r="H19" s="100"/>
      <c r="I19" s="100"/>
      <c r="J19" s="100"/>
      <c r="K19" s="100"/>
      <c r="L19" s="100"/>
      <c r="M19" s="100"/>
      <c r="N19" s="100"/>
      <c r="O19" s="100"/>
      <c r="P19" s="100"/>
      <c r="Q19" s="99"/>
      <c r="R19" s="100"/>
      <c r="S19" s="99"/>
      <c r="T19" s="99"/>
    </row>
    <row r="20" spans="2:23" s="101" customFormat="1" ht="26.25" customHeight="1" x14ac:dyDescent="0.35">
      <c r="B20" s="102"/>
      <c r="C20" s="415" t="s">
        <v>1560</v>
      </c>
      <c r="D20" s="415"/>
      <c r="E20" s="415"/>
      <c r="F20" s="415"/>
      <c r="G20" s="415"/>
      <c r="H20" s="415"/>
      <c r="I20" s="415"/>
      <c r="J20" s="415"/>
      <c r="K20" s="415"/>
      <c r="L20" s="415"/>
      <c r="M20" s="415"/>
      <c r="N20" s="415"/>
      <c r="O20" s="415"/>
      <c r="P20" s="415"/>
      <c r="Q20" s="415"/>
      <c r="R20" s="415"/>
      <c r="S20" s="415"/>
      <c r="T20" s="286"/>
      <c r="U20" s="105"/>
      <c r="V20" s="105"/>
      <c r="W20" s="105"/>
    </row>
    <row r="21" spans="2:23" s="98" customFormat="1" ht="8.25" customHeight="1" x14ac:dyDescent="0.3">
      <c r="B21" s="99"/>
      <c r="C21" s="99"/>
      <c r="D21" s="99"/>
      <c r="E21" s="287"/>
      <c r="F21" s="99"/>
      <c r="G21" s="287"/>
      <c r="H21" s="288"/>
      <c r="I21" s="287"/>
      <c r="J21" s="288"/>
      <c r="K21" s="288"/>
      <c r="L21" s="288"/>
      <c r="M21" s="288"/>
      <c r="N21" s="288"/>
      <c r="O21" s="288"/>
      <c r="P21" s="288"/>
      <c r="Q21" s="288"/>
      <c r="R21" s="288"/>
      <c r="S21" s="288"/>
      <c r="T21" s="236"/>
      <c r="U21" s="188"/>
      <c r="V21" s="188"/>
      <c r="W21" s="188"/>
    </row>
    <row r="22" spans="2:23" s="98" customFormat="1" ht="40.5" customHeight="1" x14ac:dyDescent="0.25">
      <c r="B22" s="99"/>
      <c r="C22" s="416" t="s">
        <v>1584</v>
      </c>
      <c r="D22" s="416"/>
      <c r="E22" s="416"/>
      <c r="F22" s="416"/>
      <c r="G22" s="416"/>
      <c r="H22" s="416"/>
      <c r="I22" s="416"/>
      <c r="J22" s="416"/>
      <c r="K22" s="416"/>
      <c r="L22" s="416"/>
      <c r="M22" s="416"/>
      <c r="N22" s="416"/>
      <c r="O22" s="416"/>
      <c r="P22" s="416"/>
      <c r="Q22" s="416"/>
      <c r="R22" s="416"/>
      <c r="S22" s="416"/>
      <c r="T22" s="236"/>
      <c r="U22" s="188"/>
      <c r="V22" s="188"/>
      <c r="W22" s="188"/>
    </row>
    <row r="23" spans="2:23" s="98" customFormat="1" ht="3.75" customHeight="1" x14ac:dyDescent="0.3">
      <c r="B23" s="99"/>
      <c r="C23" s="99"/>
      <c r="D23" s="99"/>
      <c r="E23" s="287"/>
      <c r="F23" s="99"/>
      <c r="G23" s="287"/>
      <c r="H23" s="289"/>
      <c r="I23" s="287"/>
      <c r="J23" s="289"/>
      <c r="K23" s="289"/>
      <c r="L23" s="289"/>
      <c r="M23" s="289"/>
      <c r="N23" s="289"/>
      <c r="O23" s="289"/>
      <c r="P23" s="289"/>
      <c r="Q23" s="289"/>
      <c r="R23" s="289"/>
      <c r="S23" s="289"/>
      <c r="T23" s="236"/>
      <c r="U23" s="188"/>
      <c r="V23" s="188"/>
      <c r="W23" s="188"/>
    </row>
    <row r="24" spans="2:23" s="109" customFormat="1" ht="27.75" customHeight="1" x14ac:dyDescent="0.25">
      <c r="B24" s="112"/>
      <c r="C24" s="416" t="s">
        <v>88</v>
      </c>
      <c r="D24" s="416"/>
      <c r="E24" s="416"/>
      <c r="F24" s="416"/>
      <c r="G24" s="416"/>
      <c r="H24" s="416"/>
      <c r="I24" s="416"/>
      <c r="J24" s="416"/>
      <c r="K24" s="416"/>
      <c r="L24" s="416"/>
      <c r="M24" s="416"/>
      <c r="N24" s="416"/>
      <c r="O24" s="416"/>
      <c r="P24" s="416"/>
      <c r="Q24" s="416"/>
      <c r="R24" s="416"/>
      <c r="S24" s="416"/>
      <c r="T24" s="293"/>
      <c r="U24" s="294"/>
      <c r="V24" s="294"/>
      <c r="W24" s="294"/>
    </row>
    <row r="25" spans="2:23" s="98" customFormat="1" ht="3.75" customHeight="1" x14ac:dyDescent="0.25">
      <c r="B25" s="99"/>
      <c r="C25" s="99"/>
      <c r="D25" s="99"/>
      <c r="E25" s="287"/>
      <c r="F25" s="99"/>
      <c r="G25" s="287"/>
      <c r="H25" s="287"/>
      <c r="I25" s="287"/>
      <c r="J25" s="287"/>
      <c r="K25" s="287"/>
      <c r="L25" s="287"/>
      <c r="M25" s="287"/>
      <c r="N25" s="287"/>
      <c r="O25" s="287"/>
      <c r="P25" s="287"/>
      <c r="Q25" s="287"/>
      <c r="R25" s="287"/>
      <c r="S25" s="287"/>
      <c r="T25" s="236"/>
      <c r="U25" s="188"/>
      <c r="V25" s="188"/>
      <c r="W25" s="188"/>
    </row>
    <row r="26" spans="2:23" s="98" customFormat="1" ht="24.75" customHeight="1" x14ac:dyDescent="0.25">
      <c r="B26" s="99"/>
      <c r="C26" s="382" t="s">
        <v>44</v>
      </c>
      <c r="D26" s="290"/>
      <c r="E26" s="352" t="s">
        <v>58</v>
      </c>
      <c r="F26" s="290"/>
      <c r="G26" s="352" t="s">
        <v>1573</v>
      </c>
      <c r="H26" s="113"/>
      <c r="I26" s="352" t="s">
        <v>63</v>
      </c>
      <c r="J26" s="113"/>
      <c r="K26" s="352" t="s">
        <v>57</v>
      </c>
      <c r="L26" s="352"/>
      <c r="M26" s="352"/>
      <c r="N26" s="189"/>
      <c r="O26" s="417" t="s">
        <v>1555</v>
      </c>
      <c r="P26" s="189"/>
      <c r="Q26" s="352" t="s">
        <v>57</v>
      </c>
      <c r="R26" s="352"/>
      <c r="S26" s="352"/>
      <c r="T26" s="242"/>
    </row>
    <row r="27" spans="2:23" s="98" customFormat="1" ht="1.5" customHeight="1" x14ac:dyDescent="0.3">
      <c r="B27" s="99"/>
      <c r="C27" s="382"/>
      <c r="D27" s="290"/>
      <c r="E27" s="352"/>
      <c r="F27" s="290"/>
      <c r="G27" s="352"/>
      <c r="H27" s="113"/>
      <c r="I27" s="352"/>
      <c r="J27" s="113"/>
      <c r="K27" s="124"/>
      <c r="L27" s="113"/>
      <c r="M27" s="124"/>
      <c r="N27" s="113"/>
      <c r="O27" s="417"/>
      <c r="P27" s="290"/>
      <c r="Q27" s="290"/>
      <c r="R27" s="290"/>
      <c r="S27" s="290"/>
      <c r="T27" s="242"/>
    </row>
    <row r="28" spans="2:23" s="98" customFormat="1" ht="148.9" customHeight="1" x14ac:dyDescent="0.25">
      <c r="B28" s="99"/>
      <c r="C28" s="382"/>
      <c r="D28" s="290"/>
      <c r="E28" s="352"/>
      <c r="F28" s="290"/>
      <c r="G28" s="352"/>
      <c r="H28" s="113"/>
      <c r="I28" s="352"/>
      <c r="J28" s="113"/>
      <c r="K28" s="291" t="s">
        <v>392</v>
      </c>
      <c r="L28" s="113"/>
      <c r="M28" s="291" t="s">
        <v>1620</v>
      </c>
      <c r="N28" s="113"/>
      <c r="O28" s="417"/>
      <c r="P28" s="113"/>
      <c r="Q28" s="291" t="s">
        <v>1621</v>
      </c>
      <c r="R28" s="113"/>
      <c r="S28" s="291" t="s">
        <v>1622</v>
      </c>
      <c r="T28" s="242"/>
    </row>
    <row r="29" spans="2:23" s="98" customFormat="1" ht="1.5" customHeight="1" x14ac:dyDescent="0.25">
      <c r="B29" s="99"/>
      <c r="C29" s="99"/>
      <c r="D29" s="99"/>
      <c r="E29" s="107"/>
      <c r="F29" s="99"/>
      <c r="G29" s="107"/>
      <c r="H29" s="107"/>
      <c r="I29" s="107"/>
      <c r="J29" s="107"/>
      <c r="K29" s="107"/>
      <c r="L29" s="107"/>
      <c r="M29" s="107"/>
      <c r="N29" s="107"/>
      <c r="O29" s="417"/>
      <c r="P29" s="107"/>
      <c r="Q29" s="107"/>
      <c r="R29" s="107"/>
      <c r="S29" s="107"/>
      <c r="T29" s="107"/>
    </row>
    <row r="30" spans="2:23" s="98" customFormat="1" ht="28.5" customHeight="1" x14ac:dyDescent="0.25">
      <c r="B30" s="99"/>
      <c r="C30" s="292"/>
      <c r="D30" s="99"/>
      <c r="E30" s="292"/>
      <c r="F30" s="99"/>
      <c r="G30" s="295"/>
      <c r="H30" s="99"/>
      <c r="I30" s="292"/>
      <c r="J30" s="99"/>
      <c r="K30" s="292"/>
      <c r="L30" s="99"/>
      <c r="M30" s="292"/>
      <c r="N30" s="99"/>
      <c r="O30" s="417"/>
      <c r="P30" s="99"/>
      <c r="Q30" s="292"/>
      <c r="R30" s="99"/>
      <c r="S30" s="292"/>
      <c r="T30" s="123"/>
    </row>
    <row r="31" spans="2:23" s="98" customFormat="1" ht="1.5" customHeight="1" x14ac:dyDescent="0.25">
      <c r="B31" s="99"/>
      <c r="C31" s="99"/>
      <c r="D31" s="99"/>
      <c r="E31" s="99"/>
      <c r="F31" s="99"/>
      <c r="G31" s="99"/>
      <c r="H31" s="99"/>
      <c r="I31" s="123"/>
      <c r="J31" s="99"/>
      <c r="K31" s="99"/>
      <c r="L31" s="99"/>
      <c r="M31" s="99"/>
      <c r="N31" s="99"/>
      <c r="O31" s="417"/>
      <c r="P31" s="99"/>
      <c r="Q31" s="123"/>
      <c r="R31" s="99"/>
      <c r="S31" s="123"/>
      <c r="T31" s="123"/>
    </row>
    <row r="32" spans="2:23" s="98" customFormat="1" ht="28.5" customHeight="1" x14ac:dyDescent="0.25">
      <c r="B32" s="99"/>
      <c r="C32" s="292"/>
      <c r="D32" s="99"/>
      <c r="E32" s="292"/>
      <c r="F32" s="99"/>
      <c r="G32" s="295"/>
      <c r="H32" s="99"/>
      <c r="I32" s="292"/>
      <c r="J32" s="99"/>
      <c r="K32" s="292"/>
      <c r="L32" s="99"/>
      <c r="M32" s="292"/>
      <c r="N32" s="99"/>
      <c r="O32" s="417"/>
      <c r="P32" s="99"/>
      <c r="Q32" s="292"/>
      <c r="R32" s="99"/>
      <c r="S32" s="292"/>
      <c r="T32" s="123"/>
    </row>
    <row r="33" spans="2:23" s="98" customFormat="1" ht="1.5" customHeight="1" x14ac:dyDescent="0.25">
      <c r="B33" s="99"/>
      <c r="C33" s="99"/>
      <c r="D33" s="99"/>
      <c r="E33" s="99"/>
      <c r="F33" s="99"/>
      <c r="G33" s="99"/>
      <c r="H33" s="99"/>
      <c r="I33" s="123"/>
      <c r="J33" s="99"/>
      <c r="K33" s="99"/>
      <c r="L33" s="99"/>
      <c r="M33" s="99"/>
      <c r="N33" s="99"/>
      <c r="O33" s="417"/>
      <c r="P33" s="99"/>
      <c r="Q33" s="123"/>
      <c r="R33" s="99"/>
      <c r="S33" s="123"/>
      <c r="T33" s="123"/>
    </row>
    <row r="34" spans="2:23" s="98" customFormat="1" ht="28.5" customHeight="1" x14ac:dyDescent="0.25">
      <c r="B34" s="99"/>
      <c r="C34" s="292"/>
      <c r="D34" s="99"/>
      <c r="E34" s="115"/>
      <c r="F34" s="99"/>
      <c r="G34" s="115"/>
      <c r="H34" s="99"/>
      <c r="I34" s="292"/>
      <c r="J34" s="99"/>
      <c r="K34" s="115"/>
      <c r="L34" s="99"/>
      <c r="M34" s="115"/>
      <c r="N34" s="99"/>
      <c r="O34" s="417"/>
      <c r="P34" s="99"/>
      <c r="Q34" s="292"/>
      <c r="R34" s="99"/>
      <c r="S34" s="292"/>
      <c r="T34" s="123"/>
    </row>
    <row r="35" spans="2:23" s="98" customFormat="1" ht="3" customHeight="1" x14ac:dyDescent="0.25">
      <c r="B35" s="99"/>
      <c r="C35" s="99"/>
      <c r="D35" s="99"/>
      <c r="E35" s="99"/>
      <c r="F35" s="99"/>
      <c r="G35" s="99"/>
      <c r="H35" s="99"/>
      <c r="I35" s="99"/>
      <c r="J35" s="99"/>
      <c r="K35" s="99"/>
      <c r="L35" s="99"/>
      <c r="M35" s="99"/>
      <c r="N35" s="99"/>
      <c r="O35" s="99"/>
      <c r="P35" s="99"/>
      <c r="Q35" s="123"/>
      <c r="R35" s="99"/>
      <c r="S35" s="123"/>
      <c r="T35" s="123"/>
    </row>
    <row r="36" spans="2:23" s="98" customFormat="1" ht="41.25" customHeight="1" x14ac:dyDescent="0.25">
      <c r="B36" s="99"/>
      <c r="C36" s="386" t="s">
        <v>85</v>
      </c>
      <c r="D36" s="386"/>
      <c r="E36" s="386"/>
      <c r="F36" s="386"/>
      <c r="G36" s="386"/>
      <c r="H36" s="386"/>
      <c r="I36" s="386"/>
      <c r="J36" s="386"/>
      <c r="K36" s="386"/>
      <c r="L36" s="386"/>
      <c r="M36" s="386"/>
      <c r="N36" s="386"/>
      <c r="O36" s="386"/>
      <c r="P36" s="386"/>
      <c r="Q36" s="386"/>
      <c r="R36" s="386"/>
      <c r="S36" s="386"/>
      <c r="T36" s="123"/>
    </row>
    <row r="37" spans="2:23" s="101" customFormat="1" ht="50.25" customHeight="1" x14ac:dyDescent="0.35">
      <c r="B37" s="102"/>
      <c r="C37" s="355" t="s">
        <v>1581</v>
      </c>
      <c r="D37" s="355"/>
      <c r="E37" s="355"/>
      <c r="F37" s="355"/>
      <c r="G37" s="355"/>
      <c r="H37" s="355"/>
      <c r="I37" s="355"/>
      <c r="J37" s="355"/>
      <c r="K37" s="355"/>
      <c r="L37" s="355"/>
      <c r="M37" s="355"/>
      <c r="N37" s="355"/>
      <c r="O37" s="355"/>
      <c r="P37" s="355"/>
      <c r="Q37" s="355"/>
      <c r="R37" s="355"/>
      <c r="S37" s="355"/>
      <c r="T37" s="286"/>
      <c r="U37" s="105"/>
      <c r="V37" s="105"/>
      <c r="W37" s="105"/>
    </row>
    <row r="38" spans="2:23" s="98" customFormat="1" ht="8.25" customHeight="1" x14ac:dyDescent="0.3">
      <c r="B38" s="99"/>
      <c r="C38" s="99"/>
      <c r="D38" s="99"/>
      <c r="E38" s="287"/>
      <c r="F38" s="99"/>
      <c r="G38" s="287"/>
      <c r="H38" s="289"/>
      <c r="I38" s="287"/>
      <c r="J38" s="289"/>
      <c r="K38" s="289"/>
      <c r="L38" s="289"/>
      <c r="M38" s="289"/>
      <c r="N38" s="289"/>
      <c r="O38" s="289"/>
      <c r="P38" s="289"/>
      <c r="Q38" s="289"/>
      <c r="R38" s="289"/>
      <c r="S38" s="289"/>
      <c r="T38" s="236"/>
      <c r="U38" s="188"/>
      <c r="V38" s="188"/>
      <c r="W38" s="188"/>
    </row>
    <row r="39" spans="2:23" s="98" customFormat="1" ht="31.5" customHeight="1" x14ac:dyDescent="0.25">
      <c r="B39" s="99"/>
      <c r="C39" s="382" t="s">
        <v>1562</v>
      </c>
      <c r="D39" s="290"/>
      <c r="E39" s="382" t="s">
        <v>1564</v>
      </c>
      <c r="F39" s="290"/>
      <c r="G39" s="382" t="s">
        <v>423</v>
      </c>
      <c r="H39" s="113"/>
      <c r="I39" s="352" t="s">
        <v>1561</v>
      </c>
      <c r="J39" s="113"/>
      <c r="K39" s="352" t="s">
        <v>57</v>
      </c>
      <c r="L39" s="352"/>
      <c r="M39" s="352"/>
      <c r="N39" s="189"/>
      <c r="O39" s="414" t="s">
        <v>1555</v>
      </c>
      <c r="P39" s="189"/>
      <c r="Q39" s="352" t="s">
        <v>57</v>
      </c>
      <c r="R39" s="352"/>
      <c r="S39" s="352"/>
      <c r="T39" s="242"/>
    </row>
    <row r="40" spans="2:23" s="98" customFormat="1" ht="3" customHeight="1" x14ac:dyDescent="0.25">
      <c r="B40" s="99"/>
      <c r="C40" s="382"/>
      <c r="D40" s="290"/>
      <c r="E40" s="382"/>
      <c r="F40" s="290"/>
      <c r="G40" s="382"/>
      <c r="H40" s="113"/>
      <c r="I40" s="352"/>
      <c r="J40" s="113"/>
      <c r="K40" s="290"/>
      <c r="L40" s="113"/>
      <c r="M40" s="290"/>
      <c r="N40" s="113"/>
      <c r="O40" s="414"/>
      <c r="P40" s="290"/>
      <c r="Q40" s="290"/>
      <c r="R40" s="290"/>
      <c r="S40" s="290"/>
      <c r="T40" s="242"/>
    </row>
    <row r="41" spans="2:23" s="98" customFormat="1" ht="33.6" customHeight="1" x14ac:dyDescent="0.25">
      <c r="B41" s="99"/>
      <c r="C41" s="382"/>
      <c r="D41" s="290"/>
      <c r="E41" s="382"/>
      <c r="F41" s="290"/>
      <c r="G41" s="382"/>
      <c r="H41" s="113"/>
      <c r="I41" s="352"/>
      <c r="J41" s="113"/>
      <c r="K41" s="291" t="s">
        <v>392</v>
      </c>
      <c r="L41" s="113"/>
      <c r="M41" s="291" t="s">
        <v>1620</v>
      </c>
      <c r="N41" s="113"/>
      <c r="O41" s="414"/>
      <c r="P41" s="113"/>
      <c r="Q41" s="291" t="s">
        <v>1621</v>
      </c>
      <c r="R41" s="113"/>
      <c r="S41" s="291" t="s">
        <v>1622</v>
      </c>
      <c r="T41" s="242"/>
    </row>
    <row r="42" spans="2:23" s="98" customFormat="1" ht="1.1499999999999999" hidden="1" customHeight="1" x14ac:dyDescent="0.25">
      <c r="B42" s="99"/>
      <c r="C42" s="99"/>
      <c r="D42" s="99"/>
      <c r="E42" s="107"/>
      <c r="F42" s="99"/>
      <c r="G42" s="107"/>
      <c r="H42" s="107"/>
      <c r="I42" s="107"/>
      <c r="J42" s="107"/>
      <c r="K42" s="107"/>
      <c r="L42" s="107"/>
      <c r="M42" s="107"/>
      <c r="N42" s="107"/>
      <c r="O42" s="414"/>
      <c r="P42" s="107"/>
      <c r="Q42" s="107"/>
      <c r="R42" s="107"/>
      <c r="S42" s="107"/>
      <c r="T42" s="107"/>
    </row>
    <row r="43" spans="2:23" s="98" customFormat="1" ht="28.5" customHeight="1" x14ac:dyDescent="0.25">
      <c r="B43" s="99"/>
      <c r="C43" s="292"/>
      <c r="D43" s="99"/>
      <c r="E43" s="292"/>
      <c r="F43" s="99"/>
      <c r="G43" s="295"/>
      <c r="H43" s="99"/>
      <c r="I43" s="292"/>
      <c r="J43" s="99"/>
      <c r="K43" s="292"/>
      <c r="L43" s="99"/>
      <c r="M43" s="292"/>
      <c r="N43" s="99"/>
      <c r="O43" s="414"/>
      <c r="P43" s="99"/>
      <c r="Q43" s="292"/>
      <c r="R43" s="99"/>
      <c r="S43" s="292"/>
      <c r="T43" s="123"/>
    </row>
    <row r="44" spans="2:23" s="98" customFormat="1" ht="1.5" customHeight="1" x14ac:dyDescent="0.25">
      <c r="B44" s="99"/>
      <c r="C44" s="99"/>
      <c r="D44" s="99"/>
      <c r="E44" s="99"/>
      <c r="F44" s="99"/>
      <c r="G44" s="99"/>
      <c r="H44" s="99"/>
      <c r="I44" s="123"/>
      <c r="J44" s="99"/>
      <c r="K44" s="123"/>
      <c r="L44" s="99"/>
      <c r="M44" s="99"/>
      <c r="N44" s="99"/>
      <c r="O44" s="414"/>
      <c r="P44" s="99"/>
      <c r="Q44" s="123"/>
      <c r="R44" s="99"/>
      <c r="S44" s="123"/>
      <c r="T44" s="123"/>
    </row>
    <row r="45" spans="2:23" s="98" customFormat="1" ht="28.5" customHeight="1" x14ac:dyDescent="0.25">
      <c r="B45" s="99"/>
      <c r="C45" s="292"/>
      <c r="D45" s="99"/>
      <c r="E45" s="292"/>
      <c r="F45" s="99"/>
      <c r="G45" s="295"/>
      <c r="H45" s="99"/>
      <c r="I45" s="292"/>
      <c r="J45" s="99"/>
      <c r="K45" s="292"/>
      <c r="L45" s="99"/>
      <c r="M45" s="292"/>
      <c r="N45" s="99"/>
      <c r="O45" s="414"/>
      <c r="P45" s="99"/>
      <c r="Q45" s="292"/>
      <c r="R45" s="99"/>
      <c r="S45" s="292"/>
      <c r="T45" s="123"/>
    </row>
    <row r="46" spans="2:23" s="98" customFormat="1" ht="1.5" customHeight="1" x14ac:dyDescent="0.25">
      <c r="B46" s="99"/>
      <c r="C46" s="99"/>
      <c r="D46" s="99"/>
      <c r="E46" s="99"/>
      <c r="F46" s="99"/>
      <c r="G46" s="99"/>
      <c r="H46" s="99"/>
      <c r="I46" s="123"/>
      <c r="J46" s="99"/>
      <c r="K46" s="123"/>
      <c r="L46" s="99"/>
      <c r="M46" s="99"/>
      <c r="N46" s="99"/>
      <c r="O46" s="414"/>
      <c r="P46" s="99"/>
      <c r="Q46" s="123"/>
      <c r="R46" s="99"/>
      <c r="S46" s="123"/>
      <c r="T46" s="123"/>
    </row>
    <row r="47" spans="2:23" s="98" customFormat="1" ht="28.5" customHeight="1" x14ac:dyDescent="0.25">
      <c r="B47" s="99"/>
      <c r="C47" s="292"/>
      <c r="D47" s="99"/>
      <c r="E47" s="115"/>
      <c r="F47" s="99"/>
      <c r="G47" s="115"/>
      <c r="H47" s="99"/>
      <c r="I47" s="292"/>
      <c r="J47" s="99"/>
      <c r="K47" s="292"/>
      <c r="L47" s="99"/>
      <c r="M47" s="115"/>
      <c r="N47" s="99"/>
      <c r="O47" s="414"/>
      <c r="P47" s="99"/>
      <c r="Q47" s="292"/>
      <c r="R47" s="99"/>
      <c r="S47" s="292"/>
      <c r="T47" s="123"/>
    </row>
    <row r="48" spans="2:23" s="98" customFormat="1" ht="3" customHeight="1" x14ac:dyDescent="0.25">
      <c r="B48" s="99"/>
      <c r="C48" s="99"/>
      <c r="D48" s="99"/>
      <c r="E48" s="99"/>
      <c r="F48" s="99"/>
      <c r="G48" s="99"/>
      <c r="H48" s="99"/>
      <c r="I48" s="99"/>
      <c r="J48" s="99"/>
      <c r="K48" s="99"/>
      <c r="L48" s="99"/>
      <c r="M48" s="99"/>
      <c r="N48" s="99"/>
      <c r="O48" s="99"/>
      <c r="P48" s="99"/>
      <c r="Q48" s="123"/>
      <c r="R48" s="99"/>
      <c r="S48" s="123"/>
      <c r="T48" s="123"/>
    </row>
    <row r="49" spans="2:23" s="98" customFormat="1" ht="44.25" customHeight="1" x14ac:dyDescent="0.25">
      <c r="B49" s="99"/>
      <c r="C49" s="386" t="s">
        <v>84</v>
      </c>
      <c r="D49" s="386"/>
      <c r="E49" s="386"/>
      <c r="F49" s="386"/>
      <c r="G49" s="386"/>
      <c r="H49" s="386"/>
      <c r="I49" s="386"/>
      <c r="J49" s="386"/>
      <c r="K49" s="386"/>
      <c r="L49" s="386"/>
      <c r="M49" s="386"/>
      <c r="N49" s="386"/>
      <c r="O49" s="386"/>
      <c r="P49" s="386"/>
      <c r="Q49" s="386"/>
      <c r="R49" s="386"/>
      <c r="S49" s="386"/>
      <c r="T49" s="123"/>
    </row>
    <row r="50" spans="2:23" s="101" customFormat="1" ht="25.5" customHeight="1" x14ac:dyDescent="0.35">
      <c r="B50" s="102"/>
      <c r="C50" s="355" t="s">
        <v>1567</v>
      </c>
      <c r="D50" s="355"/>
      <c r="E50" s="355"/>
      <c r="F50" s="355"/>
      <c r="G50" s="355"/>
      <c r="H50" s="355"/>
      <c r="I50" s="355"/>
      <c r="J50" s="355"/>
      <c r="K50" s="355"/>
      <c r="L50" s="355"/>
      <c r="M50" s="355"/>
      <c r="N50" s="355"/>
      <c r="O50" s="355"/>
      <c r="P50" s="355"/>
      <c r="Q50" s="355"/>
      <c r="R50" s="103"/>
      <c r="S50" s="103"/>
      <c r="T50" s="286"/>
      <c r="U50" s="105"/>
      <c r="V50" s="105"/>
      <c r="W50" s="105"/>
    </row>
    <row r="51" spans="2:23" s="98" customFormat="1" ht="7.5" customHeight="1" x14ac:dyDescent="0.3">
      <c r="B51" s="99"/>
      <c r="C51" s="99"/>
      <c r="D51" s="99"/>
      <c r="E51" s="287"/>
      <c r="F51" s="99"/>
      <c r="G51" s="287"/>
      <c r="H51" s="288"/>
      <c r="I51" s="287"/>
      <c r="J51" s="288"/>
      <c r="K51" s="288"/>
      <c r="L51" s="288"/>
      <c r="M51" s="288"/>
      <c r="N51" s="288"/>
      <c r="O51" s="288"/>
      <c r="P51" s="288"/>
      <c r="Q51" s="288"/>
      <c r="R51" s="288"/>
      <c r="S51" s="288"/>
      <c r="T51" s="236"/>
      <c r="U51" s="188"/>
      <c r="V51" s="188"/>
      <c r="W51" s="188"/>
    </row>
    <row r="52" spans="2:23" s="98" customFormat="1" ht="31.5" customHeight="1" x14ac:dyDescent="0.25">
      <c r="B52" s="99"/>
      <c r="C52" s="382" t="s">
        <v>1563</v>
      </c>
      <c r="D52" s="290"/>
      <c r="E52" s="382" t="s">
        <v>1564</v>
      </c>
      <c r="F52" s="290"/>
      <c r="G52" s="382" t="s">
        <v>423</v>
      </c>
      <c r="H52" s="113"/>
      <c r="I52" s="352" t="s">
        <v>1561</v>
      </c>
      <c r="J52" s="113"/>
      <c r="K52" s="352" t="s">
        <v>86</v>
      </c>
      <c r="L52" s="352"/>
      <c r="M52" s="352"/>
      <c r="N52" s="189"/>
      <c r="O52" s="414" t="s">
        <v>1555</v>
      </c>
      <c r="P52" s="189"/>
      <c r="Q52" s="352" t="s">
        <v>86</v>
      </c>
      <c r="R52" s="352"/>
      <c r="S52" s="352"/>
      <c r="T52" s="242"/>
    </row>
    <row r="53" spans="2:23" s="98" customFormat="1" ht="3" customHeight="1" x14ac:dyDescent="0.25">
      <c r="B53" s="99"/>
      <c r="C53" s="382"/>
      <c r="D53" s="290"/>
      <c r="E53" s="382"/>
      <c r="F53" s="290"/>
      <c r="G53" s="382"/>
      <c r="H53" s="113"/>
      <c r="I53" s="352"/>
      <c r="J53" s="113"/>
      <c r="K53" s="290"/>
      <c r="L53" s="113"/>
      <c r="M53" s="290"/>
      <c r="N53" s="113"/>
      <c r="O53" s="414"/>
      <c r="P53" s="290"/>
      <c r="Q53" s="290"/>
      <c r="R53" s="290"/>
      <c r="S53" s="290"/>
      <c r="T53" s="242"/>
    </row>
    <row r="54" spans="2:23" s="98" customFormat="1" ht="25.9" customHeight="1" x14ac:dyDescent="0.25">
      <c r="B54" s="99"/>
      <c r="C54" s="382"/>
      <c r="D54" s="290"/>
      <c r="E54" s="382"/>
      <c r="F54" s="290"/>
      <c r="G54" s="382"/>
      <c r="H54" s="113"/>
      <c r="I54" s="352"/>
      <c r="J54" s="113"/>
      <c r="K54" s="291" t="s">
        <v>392</v>
      </c>
      <c r="L54" s="113"/>
      <c r="M54" s="291" t="s">
        <v>1620</v>
      </c>
      <c r="N54" s="113"/>
      <c r="O54" s="414"/>
      <c r="P54" s="113"/>
      <c r="Q54" s="291" t="s">
        <v>1621</v>
      </c>
      <c r="R54" s="113"/>
      <c r="S54" s="291" t="s">
        <v>1622</v>
      </c>
      <c r="T54" s="242"/>
    </row>
    <row r="55" spans="2:23" s="98" customFormat="1" ht="1.1499999999999999" hidden="1" customHeight="1" x14ac:dyDescent="0.25">
      <c r="B55" s="99"/>
      <c r="C55" s="99"/>
      <c r="D55" s="99"/>
      <c r="E55" s="107"/>
      <c r="F55" s="99"/>
      <c r="G55" s="107"/>
      <c r="H55" s="107"/>
      <c r="I55" s="107"/>
      <c r="J55" s="107"/>
      <c r="K55" s="107"/>
      <c r="L55" s="107"/>
      <c r="M55" s="107"/>
      <c r="N55" s="107"/>
      <c r="O55" s="414"/>
      <c r="P55" s="107"/>
      <c r="Q55" s="107"/>
      <c r="R55" s="107"/>
      <c r="S55" s="107"/>
      <c r="T55" s="107"/>
    </row>
    <row r="56" spans="2:23" s="98" customFormat="1" ht="28.5" customHeight="1" x14ac:dyDescent="0.25">
      <c r="B56" s="99"/>
      <c r="C56" s="292"/>
      <c r="D56" s="99"/>
      <c r="E56" s="292"/>
      <c r="F56" s="99"/>
      <c r="G56" s="292"/>
      <c r="H56" s="99"/>
      <c r="I56" s="295"/>
      <c r="J56" s="99"/>
      <c r="K56" s="292"/>
      <c r="L56" s="99"/>
      <c r="M56" s="292"/>
      <c r="N56" s="99"/>
      <c r="O56" s="414"/>
      <c r="P56" s="99"/>
      <c r="Q56" s="292"/>
      <c r="R56" s="99"/>
      <c r="S56" s="292"/>
      <c r="T56" s="123"/>
    </row>
    <row r="57" spans="2:23" s="98" customFormat="1" ht="1.5" customHeight="1" x14ac:dyDescent="0.25">
      <c r="B57" s="99"/>
      <c r="C57" s="99"/>
      <c r="D57" s="99"/>
      <c r="E57" s="99"/>
      <c r="F57" s="99"/>
      <c r="G57" s="99"/>
      <c r="H57" s="99"/>
      <c r="I57" s="99"/>
      <c r="J57" s="99"/>
      <c r="K57" s="99"/>
      <c r="L57" s="99"/>
      <c r="M57" s="99"/>
      <c r="N57" s="99"/>
      <c r="O57" s="414"/>
      <c r="P57" s="99"/>
      <c r="Q57" s="123"/>
      <c r="R57" s="99"/>
      <c r="S57" s="123"/>
      <c r="T57" s="123"/>
    </row>
    <row r="58" spans="2:23" s="98" customFormat="1" ht="28.5" customHeight="1" x14ac:dyDescent="0.25">
      <c r="B58" s="99"/>
      <c r="C58" s="292"/>
      <c r="D58" s="99"/>
      <c r="E58" s="292"/>
      <c r="F58" s="99"/>
      <c r="G58" s="292"/>
      <c r="H58" s="99"/>
      <c r="I58" s="295"/>
      <c r="J58" s="99"/>
      <c r="K58" s="292"/>
      <c r="L58" s="99"/>
      <c r="M58" s="292"/>
      <c r="N58" s="99"/>
      <c r="O58" s="414"/>
      <c r="P58" s="99"/>
      <c r="Q58" s="292"/>
      <c r="R58" s="99"/>
      <c r="S58" s="292"/>
      <c r="T58" s="123"/>
    </row>
    <row r="59" spans="2:23" s="98" customFormat="1" ht="1.5" customHeight="1" x14ac:dyDescent="0.25">
      <c r="B59" s="99"/>
      <c r="C59" s="99"/>
      <c r="D59" s="99"/>
      <c r="E59" s="99"/>
      <c r="F59" s="99"/>
      <c r="G59" s="99"/>
      <c r="H59" s="99"/>
      <c r="I59" s="99"/>
      <c r="J59" s="99"/>
      <c r="K59" s="99"/>
      <c r="L59" s="99"/>
      <c r="M59" s="99"/>
      <c r="N59" s="99"/>
      <c r="O59" s="414"/>
      <c r="P59" s="99"/>
      <c r="Q59" s="123"/>
      <c r="R59" s="99"/>
      <c r="S59" s="123"/>
      <c r="T59" s="123"/>
    </row>
    <row r="60" spans="2:23" s="98" customFormat="1" ht="28.5" customHeight="1" x14ac:dyDescent="0.25">
      <c r="B60" s="99"/>
      <c r="C60" s="292"/>
      <c r="D60" s="99"/>
      <c r="E60" s="115"/>
      <c r="F60" s="99"/>
      <c r="G60" s="115"/>
      <c r="H60" s="99"/>
      <c r="I60" s="115"/>
      <c r="J60" s="99"/>
      <c r="K60" s="115"/>
      <c r="L60" s="99"/>
      <c r="M60" s="115"/>
      <c r="N60" s="99"/>
      <c r="O60" s="414"/>
      <c r="P60" s="99"/>
      <c r="Q60" s="292"/>
      <c r="R60" s="99"/>
      <c r="S60" s="292"/>
      <c r="T60" s="123"/>
    </row>
    <row r="61" spans="2:23" s="98" customFormat="1" ht="3" customHeight="1" x14ac:dyDescent="0.25">
      <c r="B61" s="99"/>
      <c r="C61" s="99"/>
      <c r="D61" s="99"/>
      <c r="E61" s="99"/>
      <c r="F61" s="99"/>
      <c r="G61" s="99"/>
      <c r="H61" s="99"/>
      <c r="I61" s="99"/>
      <c r="J61" s="99"/>
      <c r="K61" s="99"/>
      <c r="L61" s="99"/>
      <c r="M61" s="99"/>
      <c r="N61" s="99"/>
      <c r="O61" s="99"/>
      <c r="P61" s="99"/>
      <c r="Q61" s="123"/>
      <c r="R61" s="99"/>
      <c r="S61" s="123"/>
      <c r="T61" s="123"/>
    </row>
    <row r="62" spans="2:23" s="98" customFormat="1" ht="41.25" customHeight="1" x14ac:dyDescent="0.25">
      <c r="B62" s="99"/>
      <c r="C62" s="386" t="s">
        <v>84</v>
      </c>
      <c r="D62" s="386"/>
      <c r="E62" s="386"/>
      <c r="F62" s="386"/>
      <c r="G62" s="386"/>
      <c r="H62" s="386"/>
      <c r="I62" s="386"/>
      <c r="J62" s="386"/>
      <c r="K62" s="386"/>
      <c r="L62" s="386"/>
      <c r="M62" s="386"/>
      <c r="N62" s="386"/>
      <c r="O62" s="386"/>
      <c r="P62" s="386"/>
      <c r="Q62" s="386"/>
      <c r="R62" s="386"/>
      <c r="S62" s="386"/>
      <c r="T62" s="123"/>
    </row>
    <row r="63" spans="2:23" s="98" customFormat="1" ht="3" customHeight="1" x14ac:dyDescent="0.25">
      <c r="B63" s="99"/>
      <c r="C63" s="99"/>
      <c r="D63" s="99"/>
      <c r="E63" s="100"/>
      <c r="F63" s="99"/>
      <c r="G63" s="100"/>
      <c r="H63" s="100"/>
      <c r="I63" s="100"/>
      <c r="J63" s="100"/>
      <c r="K63" s="100"/>
      <c r="L63" s="100"/>
      <c r="M63" s="100"/>
      <c r="N63" s="100"/>
      <c r="O63" s="100"/>
      <c r="P63" s="100"/>
      <c r="Q63" s="99"/>
      <c r="R63" s="100"/>
      <c r="S63" s="99"/>
      <c r="T63" s="99"/>
    </row>
    <row r="64" spans="2:23" s="101" customFormat="1" ht="50.25" customHeight="1" x14ac:dyDescent="0.35">
      <c r="B64" s="102"/>
      <c r="C64" s="415" t="s">
        <v>1582</v>
      </c>
      <c r="D64" s="415"/>
      <c r="E64" s="415"/>
      <c r="F64" s="415"/>
      <c r="G64" s="415"/>
      <c r="H64" s="415"/>
      <c r="I64" s="415"/>
      <c r="J64" s="415"/>
      <c r="K64" s="415"/>
      <c r="L64" s="415"/>
      <c r="M64" s="415"/>
      <c r="N64" s="415"/>
      <c r="O64" s="415"/>
      <c r="P64" s="415"/>
      <c r="Q64" s="415"/>
      <c r="R64" s="415"/>
      <c r="S64" s="415"/>
      <c r="T64" s="286"/>
      <c r="U64" s="105"/>
      <c r="V64" s="105"/>
      <c r="W64" s="105"/>
    </row>
    <row r="65" spans="2:23" s="98" customFormat="1" ht="10.5" customHeight="1" x14ac:dyDescent="0.3">
      <c r="B65" s="99"/>
      <c r="C65" s="99"/>
      <c r="D65" s="99"/>
      <c r="E65" s="287"/>
      <c r="F65" s="99"/>
      <c r="G65" s="287"/>
      <c r="H65" s="289"/>
      <c r="I65" s="287"/>
      <c r="J65" s="289"/>
      <c r="K65" s="289"/>
      <c r="L65" s="289"/>
      <c r="M65" s="289"/>
      <c r="N65" s="289"/>
      <c r="O65" s="289"/>
      <c r="P65" s="289"/>
      <c r="Q65" s="289"/>
      <c r="R65" s="289"/>
      <c r="S65" s="289"/>
      <c r="T65" s="236"/>
      <c r="U65" s="188"/>
      <c r="V65" s="188"/>
      <c r="W65" s="188"/>
    </row>
    <row r="66" spans="2:23" s="98" customFormat="1" ht="85.5" customHeight="1" x14ac:dyDescent="0.25">
      <c r="B66" s="99"/>
      <c r="C66" s="387"/>
      <c r="D66" s="387"/>
      <c r="E66" s="387"/>
      <c r="F66" s="387"/>
      <c r="G66" s="387"/>
      <c r="H66" s="387"/>
      <c r="I66" s="387"/>
      <c r="J66" s="387"/>
      <c r="K66" s="387"/>
      <c r="L66" s="387"/>
      <c r="M66" s="387"/>
      <c r="N66" s="387"/>
      <c r="O66" s="387"/>
      <c r="P66" s="387"/>
      <c r="Q66" s="387"/>
      <c r="R66" s="387"/>
      <c r="S66" s="387"/>
      <c r="T66" s="236"/>
      <c r="U66" s="188"/>
      <c r="V66" s="188"/>
      <c r="W66" s="188"/>
    </row>
    <row r="67" spans="2:23" s="98" customFormat="1" ht="8.25" customHeight="1" x14ac:dyDescent="0.3">
      <c r="B67" s="99"/>
      <c r="C67" s="99"/>
      <c r="D67" s="99"/>
      <c r="E67" s="287"/>
      <c r="F67" s="99"/>
      <c r="G67" s="287"/>
      <c r="H67" s="289"/>
      <c r="I67" s="287"/>
      <c r="J67" s="289"/>
      <c r="K67" s="289"/>
      <c r="L67" s="289"/>
      <c r="M67" s="289"/>
      <c r="N67" s="289"/>
      <c r="O67" s="289"/>
      <c r="P67" s="289"/>
      <c r="Q67" s="289"/>
      <c r="R67" s="289"/>
      <c r="S67" s="289"/>
      <c r="T67" s="236"/>
      <c r="U67" s="188"/>
      <c r="V67" s="188"/>
      <c r="W67" s="188"/>
    </row>
    <row r="68" spans="2:23" s="98" customFormat="1" ht="4.5" customHeight="1" x14ac:dyDescent="0.25">
      <c r="B68" s="99"/>
      <c r="C68" s="99"/>
      <c r="D68" s="99"/>
      <c r="E68" s="99"/>
      <c r="F68" s="99"/>
      <c r="G68" s="99"/>
      <c r="H68" s="99"/>
      <c r="I68" s="99"/>
      <c r="J68" s="99"/>
      <c r="K68" s="99"/>
      <c r="L68" s="99"/>
      <c r="M68" s="99"/>
      <c r="N68" s="99"/>
      <c r="O68" s="99"/>
      <c r="P68" s="99"/>
      <c r="Q68" s="123"/>
      <c r="R68" s="99"/>
      <c r="S68" s="123"/>
      <c r="T68" s="123"/>
    </row>
    <row r="69" spans="2:23" s="98" customFormat="1" ht="24" customHeight="1" x14ac:dyDescent="0.25">
      <c r="B69" s="99"/>
      <c r="C69" s="409" t="s">
        <v>83</v>
      </c>
      <c r="D69" s="409"/>
      <c r="E69" s="409"/>
      <c r="F69" s="409"/>
      <c r="G69" s="409"/>
      <c r="H69" s="409"/>
      <c r="I69" s="409"/>
      <c r="J69" s="409"/>
      <c r="K69" s="409"/>
      <c r="L69" s="409"/>
      <c r="M69" s="409"/>
      <c r="N69" s="409"/>
      <c r="O69" s="409"/>
      <c r="P69" s="409"/>
      <c r="Q69" s="409"/>
      <c r="R69" s="296"/>
      <c r="S69" s="296"/>
      <c r="T69" s="236"/>
      <c r="U69" s="188"/>
      <c r="V69" s="188"/>
      <c r="W69" s="188"/>
    </row>
    <row r="70" spans="2:23" s="98" customFormat="1" ht="12.75" customHeight="1" x14ac:dyDescent="0.3">
      <c r="B70" s="99"/>
      <c r="C70" s="99"/>
      <c r="D70" s="99"/>
      <c r="E70" s="287"/>
      <c r="F70" s="99"/>
      <c r="G70" s="287"/>
      <c r="H70" s="288"/>
      <c r="I70" s="287"/>
      <c r="J70" s="288"/>
      <c r="K70" s="288"/>
      <c r="L70" s="288"/>
      <c r="M70" s="288"/>
      <c r="N70" s="288"/>
      <c r="O70" s="288"/>
      <c r="P70" s="288"/>
      <c r="Q70" s="288"/>
      <c r="R70" s="288"/>
      <c r="S70" s="288"/>
      <c r="T70" s="236"/>
      <c r="U70" s="188"/>
      <c r="V70" s="188"/>
      <c r="W70" s="188"/>
    </row>
    <row r="71" spans="2:23" s="98" customFormat="1" ht="20.25" customHeight="1" x14ac:dyDescent="0.3">
      <c r="B71" s="99"/>
      <c r="C71" s="124" t="s">
        <v>37</v>
      </c>
      <c r="D71" s="124"/>
      <c r="E71" s="410"/>
      <c r="F71" s="410"/>
      <c r="G71" s="410"/>
      <c r="H71" s="410"/>
      <c r="I71" s="410"/>
      <c r="J71" s="410"/>
      <c r="K71" s="410"/>
      <c r="L71" s="410"/>
      <c r="M71" s="410"/>
      <c r="N71" s="410"/>
      <c r="O71" s="410"/>
      <c r="P71" s="410"/>
      <c r="Q71" s="410"/>
      <c r="R71" s="297"/>
      <c r="S71" s="297"/>
      <c r="T71" s="236"/>
      <c r="U71" s="188"/>
      <c r="V71" s="188"/>
      <c r="W71" s="188"/>
    </row>
    <row r="72" spans="2:23" s="98" customFormat="1" ht="3.75" customHeight="1" x14ac:dyDescent="0.3">
      <c r="B72" s="99"/>
      <c r="C72" s="124"/>
      <c r="D72" s="124"/>
      <c r="E72" s="287"/>
      <c r="F72" s="124"/>
      <c r="G72" s="287"/>
      <c r="H72" s="289"/>
      <c r="I72" s="287"/>
      <c r="J72" s="289"/>
      <c r="K72" s="289"/>
      <c r="L72" s="289"/>
      <c r="M72" s="289"/>
      <c r="N72" s="289"/>
      <c r="O72" s="289"/>
      <c r="P72" s="289"/>
      <c r="Q72" s="289"/>
      <c r="R72" s="289"/>
      <c r="S72" s="289"/>
      <c r="T72" s="236"/>
      <c r="U72" s="188"/>
      <c r="V72" s="188"/>
      <c r="W72" s="188"/>
    </row>
    <row r="73" spans="2:23" s="98" customFormat="1" ht="20.25" customHeight="1" x14ac:dyDescent="0.3">
      <c r="B73" s="99"/>
      <c r="C73" s="124" t="s">
        <v>38</v>
      </c>
      <c r="D73" s="124"/>
      <c r="E73" s="410"/>
      <c r="F73" s="410"/>
      <c r="G73" s="410"/>
      <c r="H73" s="410"/>
      <c r="I73" s="410"/>
      <c r="J73" s="410"/>
      <c r="K73" s="410"/>
      <c r="L73" s="410"/>
      <c r="M73" s="410"/>
      <c r="N73" s="410"/>
      <c r="O73" s="410"/>
      <c r="P73" s="410"/>
      <c r="Q73" s="410"/>
      <c r="R73" s="297"/>
      <c r="S73" s="297"/>
      <c r="T73" s="236"/>
      <c r="U73" s="188"/>
      <c r="V73" s="188"/>
      <c r="W73" s="188"/>
    </row>
    <row r="74" spans="2:23" s="98" customFormat="1" ht="3.75" customHeight="1" x14ac:dyDescent="0.3">
      <c r="B74" s="99"/>
      <c r="C74" s="124"/>
      <c r="D74" s="124"/>
      <c r="E74" s="287"/>
      <c r="F74" s="124"/>
      <c r="G74" s="287"/>
      <c r="H74" s="289"/>
      <c r="I74" s="287"/>
      <c r="J74" s="289"/>
      <c r="K74" s="289"/>
      <c r="L74" s="289"/>
      <c r="M74" s="289"/>
      <c r="N74" s="289"/>
      <c r="O74" s="289"/>
      <c r="P74" s="289"/>
      <c r="Q74" s="289"/>
      <c r="R74" s="289"/>
      <c r="S74" s="289"/>
      <c r="T74" s="236"/>
      <c r="U74" s="188"/>
      <c r="V74" s="188"/>
      <c r="W74" s="188"/>
    </row>
    <row r="75" spans="2:23" s="98" customFormat="1" ht="20.25" customHeight="1" x14ac:dyDescent="0.3">
      <c r="B75" s="99"/>
      <c r="C75" s="124" t="s">
        <v>39</v>
      </c>
      <c r="D75" s="124"/>
      <c r="E75" s="410"/>
      <c r="F75" s="410"/>
      <c r="G75" s="410"/>
      <c r="H75" s="410"/>
      <c r="I75" s="410"/>
      <c r="J75" s="410"/>
      <c r="K75" s="410"/>
      <c r="L75" s="410"/>
      <c r="M75" s="410"/>
      <c r="N75" s="410"/>
      <c r="O75" s="410"/>
      <c r="P75" s="410"/>
      <c r="Q75" s="410"/>
      <c r="R75" s="297"/>
      <c r="S75" s="297"/>
      <c r="T75" s="236"/>
      <c r="U75" s="188"/>
      <c r="V75" s="188"/>
      <c r="W75" s="188"/>
    </row>
    <row r="76" spans="2:23" s="98" customFormat="1" ht="3.75" customHeight="1" x14ac:dyDescent="0.3">
      <c r="B76" s="99"/>
      <c r="C76" s="124"/>
      <c r="D76" s="124"/>
      <c r="E76" s="287"/>
      <c r="F76" s="124"/>
      <c r="G76" s="287"/>
      <c r="H76" s="289"/>
      <c r="I76" s="287"/>
      <c r="J76" s="289"/>
      <c r="K76" s="289"/>
      <c r="L76" s="289"/>
      <c r="M76" s="289"/>
      <c r="N76" s="289"/>
      <c r="O76" s="289"/>
      <c r="P76" s="289"/>
      <c r="Q76" s="289"/>
      <c r="R76" s="289"/>
      <c r="S76" s="289"/>
      <c r="T76" s="236"/>
      <c r="U76" s="188"/>
      <c r="V76" s="188"/>
      <c r="W76" s="188"/>
    </row>
    <row r="77" spans="2:23" s="98" customFormat="1" ht="20.25" customHeight="1" x14ac:dyDescent="0.3">
      <c r="B77" s="99"/>
      <c r="C77" s="124" t="s">
        <v>40</v>
      </c>
      <c r="D77" s="124"/>
      <c r="E77" s="410"/>
      <c r="F77" s="410"/>
      <c r="G77" s="410"/>
      <c r="H77" s="410"/>
      <c r="I77" s="410"/>
      <c r="J77" s="410"/>
      <c r="K77" s="410"/>
      <c r="L77" s="410"/>
      <c r="M77" s="410"/>
      <c r="N77" s="410"/>
      <c r="O77" s="410"/>
      <c r="P77" s="410"/>
      <c r="Q77" s="410"/>
      <c r="R77" s="410"/>
      <c r="S77" s="410"/>
      <c r="T77" s="236"/>
      <c r="U77" s="188"/>
      <c r="V77" s="188"/>
      <c r="W77" s="188"/>
    </row>
    <row r="78" spans="2:23" s="98" customFormat="1" ht="3.75" customHeight="1" x14ac:dyDescent="0.3">
      <c r="B78" s="99"/>
      <c r="C78" s="124"/>
      <c r="D78" s="124"/>
      <c r="E78" s="287"/>
      <c r="F78" s="124"/>
      <c r="G78" s="287"/>
      <c r="H78" s="289"/>
      <c r="I78" s="287"/>
      <c r="J78" s="289"/>
      <c r="K78" s="289"/>
      <c r="L78" s="289"/>
      <c r="M78" s="289"/>
      <c r="N78" s="289"/>
      <c r="O78" s="289"/>
      <c r="P78" s="289"/>
      <c r="Q78" s="289"/>
      <c r="R78" s="289"/>
      <c r="S78" s="289"/>
      <c r="T78" s="236"/>
      <c r="U78" s="188"/>
      <c r="V78" s="188"/>
      <c r="W78" s="188"/>
    </row>
    <row r="79" spans="2:23" s="98" customFormat="1" ht="20.25" customHeight="1" x14ac:dyDescent="0.3">
      <c r="B79" s="99"/>
      <c r="C79" s="124" t="s">
        <v>46</v>
      </c>
      <c r="D79" s="124"/>
      <c r="E79" s="410"/>
      <c r="F79" s="410"/>
      <c r="G79" s="410"/>
      <c r="H79" s="410"/>
      <c r="I79" s="410"/>
      <c r="J79" s="410"/>
      <c r="K79" s="410"/>
      <c r="L79" s="410"/>
      <c r="M79" s="410"/>
      <c r="N79" s="410"/>
      <c r="O79" s="410"/>
      <c r="P79" s="410"/>
      <c r="Q79" s="410"/>
      <c r="R79" s="410"/>
      <c r="S79" s="410"/>
      <c r="T79" s="236"/>
      <c r="U79" s="188"/>
      <c r="V79" s="188"/>
      <c r="W79" s="188"/>
    </row>
    <row r="80" spans="2:23" s="98" customFormat="1" ht="3.75" customHeight="1" x14ac:dyDescent="0.3">
      <c r="B80" s="99"/>
      <c r="C80" s="124"/>
      <c r="D80" s="124"/>
      <c r="E80" s="287"/>
      <c r="F80" s="124"/>
      <c r="G80" s="287"/>
      <c r="H80" s="289"/>
      <c r="I80" s="287"/>
      <c r="J80" s="289"/>
      <c r="K80" s="289"/>
      <c r="L80" s="289"/>
      <c r="M80" s="289"/>
      <c r="N80" s="289"/>
      <c r="O80" s="289"/>
      <c r="P80" s="289"/>
      <c r="Q80" s="289"/>
      <c r="R80" s="289"/>
      <c r="S80" s="289"/>
      <c r="T80" s="236"/>
      <c r="U80" s="188"/>
      <c r="V80" s="188"/>
      <c r="W80" s="188"/>
    </row>
    <row r="81" spans="2:29" s="98" customFormat="1" ht="20.25" customHeight="1" x14ac:dyDescent="0.3">
      <c r="B81" s="99"/>
      <c r="C81" s="124" t="s">
        <v>41</v>
      </c>
      <c r="D81" s="124"/>
      <c r="E81" s="410"/>
      <c r="F81" s="410"/>
      <c r="G81" s="410"/>
      <c r="H81" s="410"/>
      <c r="I81" s="410"/>
      <c r="J81" s="410"/>
      <c r="K81" s="410"/>
      <c r="L81" s="410"/>
      <c r="M81" s="410"/>
      <c r="N81" s="410"/>
      <c r="O81" s="410"/>
      <c r="P81" s="410"/>
      <c r="Q81" s="410"/>
      <c r="R81" s="410"/>
      <c r="S81" s="410"/>
      <c r="T81" s="236"/>
      <c r="U81" s="188"/>
      <c r="V81" s="188"/>
      <c r="W81" s="188"/>
    </row>
    <row r="82" spans="2:29" s="98" customFormat="1" ht="8.25" customHeight="1" x14ac:dyDescent="0.3">
      <c r="B82" s="99"/>
      <c r="C82" s="124"/>
      <c r="D82" s="124"/>
      <c r="E82" s="287"/>
      <c r="F82" s="124"/>
      <c r="G82" s="287"/>
      <c r="H82" s="289"/>
      <c r="I82" s="287"/>
      <c r="J82" s="289"/>
      <c r="K82" s="289"/>
      <c r="L82" s="289"/>
      <c r="M82" s="289"/>
      <c r="N82" s="289"/>
      <c r="O82" s="289"/>
      <c r="P82" s="289"/>
      <c r="Q82" s="289"/>
      <c r="R82" s="289"/>
      <c r="S82" s="289"/>
      <c r="T82" s="236"/>
      <c r="U82" s="188"/>
      <c r="V82" s="188"/>
      <c r="W82" s="188"/>
    </row>
    <row r="83" spans="2:29" s="98" customFormat="1" ht="18.75" x14ac:dyDescent="0.3">
      <c r="B83" s="99"/>
      <c r="C83" s="298" t="s">
        <v>42</v>
      </c>
      <c r="D83" s="124"/>
      <c r="E83" s="124"/>
      <c r="F83" s="124"/>
      <c r="G83" s="124"/>
      <c r="H83" s="124"/>
      <c r="I83" s="124"/>
      <c r="J83" s="124"/>
      <c r="K83" s="124"/>
      <c r="L83" s="124"/>
      <c r="M83" s="124"/>
      <c r="N83" s="124"/>
      <c r="O83" s="124"/>
      <c r="P83" s="124"/>
      <c r="Q83" s="124"/>
      <c r="R83" s="124"/>
      <c r="S83" s="124"/>
      <c r="T83" s="99"/>
    </row>
    <row r="84" spans="2:29" s="98" customFormat="1" ht="18.75" x14ac:dyDescent="0.3">
      <c r="B84" s="99"/>
      <c r="C84" s="124"/>
      <c r="D84" s="124"/>
      <c r="E84" s="124"/>
      <c r="F84" s="124"/>
      <c r="G84" s="124"/>
      <c r="H84" s="124"/>
      <c r="I84" s="124"/>
      <c r="J84" s="124"/>
      <c r="K84" s="124"/>
      <c r="L84" s="124"/>
      <c r="M84" s="124"/>
      <c r="N84" s="124"/>
      <c r="O84" s="299" t="s">
        <v>90</v>
      </c>
      <c r="P84" s="299"/>
      <c r="Q84" s="299"/>
      <c r="R84" s="299"/>
      <c r="S84" s="300"/>
      <c r="T84" s="99"/>
    </row>
    <row r="85" spans="2:29" s="98" customFormat="1" ht="18.75" x14ac:dyDescent="0.3">
      <c r="B85" s="99"/>
      <c r="C85" s="124" t="s">
        <v>43</v>
      </c>
      <c r="D85" s="301"/>
      <c r="E85" s="413"/>
      <c r="F85" s="413"/>
      <c r="G85" s="413"/>
      <c r="H85" s="413"/>
      <c r="I85" s="413"/>
      <c r="J85" s="124"/>
      <c r="K85" s="124"/>
      <c r="L85" s="124"/>
      <c r="M85" s="99"/>
      <c r="N85" s="124"/>
      <c r="O85" s="411" t="s">
        <v>89</v>
      </c>
      <c r="P85" s="411"/>
      <c r="Q85" s="411"/>
      <c r="R85" s="411"/>
      <c r="S85" s="411"/>
      <c r="T85" s="99"/>
    </row>
    <row r="86" spans="2:29" s="98" customFormat="1" ht="10.5" customHeight="1" x14ac:dyDescent="0.3">
      <c r="B86" s="99"/>
      <c r="C86" s="124"/>
      <c r="D86" s="124"/>
      <c r="E86" s="124"/>
      <c r="F86" s="124"/>
      <c r="G86" s="124"/>
      <c r="H86" s="124"/>
      <c r="I86" s="124"/>
      <c r="J86" s="124"/>
      <c r="K86" s="124"/>
      <c r="L86" s="124"/>
      <c r="M86" s="124"/>
      <c r="N86" s="124"/>
      <c r="O86" s="124"/>
      <c r="P86" s="124"/>
      <c r="Q86" s="124"/>
      <c r="R86" s="124"/>
      <c r="S86" s="124"/>
      <c r="T86" s="99"/>
    </row>
    <row r="87" spans="2:29" s="98" customFormat="1" ht="25.5" customHeight="1" x14ac:dyDescent="0.25">
      <c r="B87" s="412" t="s">
        <v>1519</v>
      </c>
      <c r="C87" s="412"/>
      <c r="D87" s="412"/>
      <c r="E87" s="412"/>
      <c r="F87" s="412"/>
      <c r="G87" s="412"/>
      <c r="H87" s="412"/>
      <c r="I87" s="412"/>
      <c r="J87" s="412"/>
      <c r="K87" s="412"/>
      <c r="L87" s="412"/>
      <c r="M87" s="412"/>
      <c r="N87" s="412"/>
      <c r="O87" s="412"/>
      <c r="P87" s="412"/>
      <c r="Q87" s="412"/>
      <c r="R87" s="412"/>
      <c r="S87" s="412"/>
      <c r="T87" s="412"/>
    </row>
    <row r="88" spans="2:29" s="98" customFormat="1" x14ac:dyDescent="0.25"/>
    <row r="89" spans="2:29" s="109" customFormat="1" ht="23.25" customHeight="1" x14ac:dyDescent="0.25">
      <c r="C89" s="339" t="s">
        <v>446</v>
      </c>
    </row>
    <row r="90" spans="2:29" s="98" customFormat="1" ht="7.5" customHeight="1" x14ac:dyDescent="0.25"/>
    <row r="91" spans="2:29" s="208" customFormat="1" ht="96.75" customHeight="1" x14ac:dyDescent="0.35">
      <c r="C91" s="302" t="s">
        <v>1559</v>
      </c>
      <c r="E91" s="403" t="s">
        <v>1565</v>
      </c>
      <c r="F91" s="403"/>
      <c r="G91" s="403"/>
      <c r="H91" s="403"/>
      <c r="I91" s="403"/>
      <c r="J91" s="403"/>
      <c r="K91" s="403"/>
      <c r="L91" s="403"/>
      <c r="M91" s="403"/>
      <c r="N91" s="403"/>
      <c r="O91" s="403"/>
      <c r="P91" s="403"/>
      <c r="Q91" s="403"/>
      <c r="R91" s="403"/>
      <c r="S91" s="403"/>
      <c r="T91" s="403"/>
      <c r="U91" s="303"/>
      <c r="V91" s="303"/>
      <c r="W91" s="303"/>
      <c r="X91" s="303"/>
      <c r="Y91" s="303"/>
      <c r="Z91" s="303"/>
      <c r="AA91" s="303"/>
      <c r="AB91" s="303"/>
      <c r="AC91" s="303"/>
    </row>
    <row r="92" spans="2:29" s="98" customFormat="1" ht="8.25" customHeight="1" x14ac:dyDescent="0.25">
      <c r="C92" s="304"/>
    </row>
    <row r="93" spans="2:29" s="98" customFormat="1" ht="87.75" customHeight="1" x14ac:dyDescent="0.25">
      <c r="C93" s="302" t="s">
        <v>1560</v>
      </c>
      <c r="E93" s="403" t="s">
        <v>1568</v>
      </c>
      <c r="F93" s="403"/>
      <c r="G93" s="403"/>
      <c r="H93" s="403"/>
      <c r="I93" s="403"/>
      <c r="J93" s="403"/>
      <c r="K93" s="403"/>
      <c r="L93" s="403"/>
      <c r="M93" s="403"/>
      <c r="N93" s="403"/>
      <c r="O93" s="403"/>
      <c r="P93" s="403"/>
      <c r="Q93" s="403"/>
      <c r="R93" s="403"/>
      <c r="S93" s="403"/>
      <c r="T93" s="403"/>
      <c r="U93" s="303"/>
      <c r="V93" s="303"/>
      <c r="W93" s="303"/>
      <c r="X93" s="303"/>
      <c r="Y93" s="303"/>
      <c r="Z93" s="303"/>
      <c r="AA93" s="303"/>
      <c r="AB93" s="303"/>
      <c r="AC93" s="303"/>
    </row>
    <row r="94" spans="2:29" s="98" customFormat="1" ht="7.5" customHeight="1" x14ac:dyDescent="0.25">
      <c r="C94" s="304"/>
    </row>
    <row r="95" spans="2:29" s="98" customFormat="1" ht="73.5" customHeight="1" x14ac:dyDescent="0.25">
      <c r="C95" s="302" t="s">
        <v>1566</v>
      </c>
      <c r="E95" s="403" t="s">
        <v>1569</v>
      </c>
      <c r="F95" s="403"/>
      <c r="G95" s="403"/>
      <c r="H95" s="403"/>
      <c r="I95" s="403"/>
      <c r="J95" s="403"/>
      <c r="K95" s="403"/>
      <c r="L95" s="403"/>
      <c r="M95" s="403"/>
      <c r="N95" s="403"/>
      <c r="O95" s="403"/>
      <c r="P95" s="403"/>
      <c r="Q95" s="403"/>
      <c r="R95" s="403"/>
      <c r="S95" s="403"/>
      <c r="T95" s="403"/>
      <c r="U95" s="303"/>
      <c r="V95" s="303"/>
      <c r="W95" s="303"/>
      <c r="X95" s="303"/>
      <c r="Y95" s="303"/>
      <c r="Z95" s="303"/>
      <c r="AA95" s="303"/>
      <c r="AB95" s="303"/>
      <c r="AC95" s="303"/>
    </row>
    <row r="96" spans="2:29" s="98" customFormat="1" ht="6" customHeight="1" x14ac:dyDescent="0.25"/>
    <row r="97" spans="2:23" s="98" customFormat="1" ht="79.150000000000006" customHeight="1" x14ac:dyDescent="0.25">
      <c r="C97" s="302" t="s">
        <v>1567</v>
      </c>
      <c r="E97" s="403" t="s">
        <v>1570</v>
      </c>
      <c r="F97" s="403"/>
      <c r="G97" s="403"/>
      <c r="H97" s="403"/>
      <c r="I97" s="403"/>
      <c r="J97" s="403"/>
      <c r="K97" s="403"/>
      <c r="L97" s="403"/>
      <c r="M97" s="403"/>
      <c r="N97" s="403"/>
      <c r="O97" s="403"/>
      <c r="P97" s="403"/>
      <c r="Q97" s="403"/>
      <c r="R97" s="403"/>
      <c r="S97" s="403"/>
      <c r="T97" s="403"/>
    </row>
    <row r="98" spans="2:23" s="98" customFormat="1" x14ac:dyDescent="0.25"/>
    <row r="99" spans="2:23" s="98" customFormat="1" ht="30" customHeight="1" x14ac:dyDescent="0.25">
      <c r="C99" s="149" t="s">
        <v>1571</v>
      </c>
    </row>
    <row r="100" spans="2:23" s="98" customFormat="1" ht="7.9" customHeight="1" x14ac:dyDescent="0.25">
      <c r="B100" s="99"/>
      <c r="C100" s="99"/>
      <c r="D100" s="99"/>
      <c r="E100" s="100"/>
      <c r="F100" s="99"/>
      <c r="G100" s="100"/>
      <c r="H100" s="100"/>
      <c r="I100" s="100"/>
      <c r="J100" s="100"/>
      <c r="K100" s="100"/>
      <c r="L100" s="100"/>
      <c r="M100" s="100"/>
      <c r="N100" s="100"/>
      <c r="O100" s="100"/>
      <c r="P100" s="100"/>
      <c r="Q100" s="99"/>
      <c r="R100" s="100"/>
      <c r="S100" s="99"/>
      <c r="T100" s="99"/>
    </row>
    <row r="101" spans="2:23" s="101" customFormat="1" ht="26.25" customHeight="1" x14ac:dyDescent="0.35">
      <c r="B101" s="102"/>
      <c r="C101" s="415" t="s">
        <v>1583</v>
      </c>
      <c r="D101" s="415"/>
      <c r="E101" s="415"/>
      <c r="F101" s="415"/>
      <c r="G101" s="415"/>
      <c r="H101" s="415"/>
      <c r="I101" s="415"/>
      <c r="J101" s="415"/>
      <c r="K101" s="415"/>
      <c r="L101" s="415"/>
      <c r="M101" s="415"/>
      <c r="N101" s="415"/>
      <c r="O101" s="415"/>
      <c r="P101" s="415"/>
      <c r="Q101" s="415"/>
      <c r="R101" s="415"/>
      <c r="S101" s="415"/>
      <c r="T101" s="286"/>
      <c r="U101" s="105"/>
      <c r="V101" s="105"/>
      <c r="W101" s="105"/>
    </row>
    <row r="102" spans="2:23" s="98" customFormat="1" ht="8.25" customHeight="1" x14ac:dyDescent="0.3">
      <c r="B102" s="99"/>
      <c r="C102" s="99"/>
      <c r="D102" s="99"/>
      <c r="E102" s="287"/>
      <c r="F102" s="99"/>
      <c r="G102" s="287"/>
      <c r="H102" s="288"/>
      <c r="I102" s="287"/>
      <c r="J102" s="288"/>
      <c r="K102" s="288"/>
      <c r="L102" s="288"/>
      <c r="M102" s="288"/>
      <c r="N102" s="288"/>
      <c r="O102" s="288"/>
      <c r="P102" s="288"/>
      <c r="Q102" s="288"/>
      <c r="R102" s="288"/>
      <c r="S102" s="288"/>
      <c r="T102" s="236"/>
      <c r="U102" s="188"/>
      <c r="V102" s="188"/>
      <c r="W102" s="188"/>
    </row>
    <row r="103" spans="2:23" s="98" customFormat="1" ht="40.5" customHeight="1" x14ac:dyDescent="0.25">
      <c r="B103" s="99"/>
      <c r="C103" s="386" t="s">
        <v>1558</v>
      </c>
      <c r="D103" s="386"/>
      <c r="E103" s="386"/>
      <c r="F103" s="386"/>
      <c r="G103" s="386"/>
      <c r="H103" s="386"/>
      <c r="I103" s="386"/>
      <c r="J103" s="386"/>
      <c r="K103" s="386"/>
      <c r="L103" s="386"/>
      <c r="M103" s="386"/>
      <c r="N103" s="386"/>
      <c r="O103" s="386"/>
      <c r="P103" s="386"/>
      <c r="Q103" s="386"/>
      <c r="R103" s="386"/>
      <c r="S103" s="386"/>
      <c r="T103" s="236"/>
      <c r="U103" s="188"/>
      <c r="V103" s="188"/>
      <c r="W103" s="188"/>
    </row>
    <row r="104" spans="2:23" s="98" customFormat="1" ht="3.75" customHeight="1" x14ac:dyDescent="0.3">
      <c r="B104" s="99"/>
      <c r="C104" s="99"/>
      <c r="D104" s="99"/>
      <c r="E104" s="287"/>
      <c r="F104" s="99"/>
      <c r="G104" s="287"/>
      <c r="H104" s="289"/>
      <c r="I104" s="287"/>
      <c r="J104" s="289"/>
      <c r="K104" s="289"/>
      <c r="L104" s="289"/>
      <c r="M104" s="289"/>
      <c r="N104" s="289"/>
      <c r="O104" s="289"/>
      <c r="P104" s="289"/>
      <c r="Q104" s="289"/>
      <c r="R104" s="289"/>
      <c r="S104" s="289"/>
      <c r="T104" s="236"/>
      <c r="U104" s="188"/>
      <c r="V104" s="188"/>
      <c r="W104" s="188"/>
    </row>
    <row r="105" spans="2:23" s="98" customFormat="1" ht="3.75" customHeight="1" x14ac:dyDescent="0.25">
      <c r="B105" s="99"/>
      <c r="C105" s="99"/>
      <c r="D105" s="99"/>
      <c r="E105" s="287"/>
      <c r="F105" s="99"/>
      <c r="G105" s="287"/>
      <c r="H105" s="287"/>
      <c r="I105" s="287"/>
      <c r="J105" s="287"/>
      <c r="K105" s="287"/>
      <c r="L105" s="287"/>
      <c r="M105" s="287"/>
      <c r="N105" s="287"/>
      <c r="O105" s="287"/>
      <c r="P105" s="287"/>
      <c r="Q105" s="287"/>
      <c r="R105" s="287"/>
      <c r="S105" s="287"/>
      <c r="T105" s="236"/>
      <c r="U105" s="188"/>
      <c r="V105" s="188"/>
      <c r="W105" s="188"/>
    </row>
    <row r="106" spans="2:23" s="98" customFormat="1" ht="24.75" customHeight="1" x14ac:dyDescent="0.25">
      <c r="B106" s="99"/>
      <c r="C106" s="382" t="s">
        <v>44</v>
      </c>
      <c r="D106" s="382"/>
      <c r="E106" s="382"/>
      <c r="F106" s="382"/>
      <c r="G106" s="382"/>
      <c r="H106" s="113"/>
      <c r="I106" s="352" t="s">
        <v>63</v>
      </c>
      <c r="J106" s="113"/>
      <c r="K106" s="352" t="s">
        <v>57</v>
      </c>
      <c r="L106" s="352"/>
      <c r="M106" s="352"/>
      <c r="N106" s="189"/>
      <c r="O106" s="417" t="s">
        <v>1555</v>
      </c>
      <c r="P106" s="189"/>
      <c r="Q106" s="352" t="s">
        <v>57</v>
      </c>
      <c r="R106" s="352"/>
      <c r="S106" s="352"/>
      <c r="T106" s="242"/>
    </row>
    <row r="107" spans="2:23" s="98" customFormat="1" ht="1.5" customHeight="1" x14ac:dyDescent="0.3">
      <c r="B107" s="99"/>
      <c r="C107" s="382"/>
      <c r="D107" s="382"/>
      <c r="E107" s="382"/>
      <c r="F107" s="382"/>
      <c r="G107" s="382"/>
      <c r="H107" s="113"/>
      <c r="I107" s="352"/>
      <c r="J107" s="113"/>
      <c r="K107" s="124"/>
      <c r="L107" s="113"/>
      <c r="M107" s="124"/>
      <c r="N107" s="113"/>
      <c r="O107" s="417"/>
      <c r="P107" s="290"/>
      <c r="Q107" s="290"/>
      <c r="R107" s="290"/>
      <c r="S107" s="290"/>
      <c r="T107" s="242"/>
    </row>
    <row r="108" spans="2:23" s="98" customFormat="1" ht="44.45" customHeight="1" x14ac:dyDescent="0.25">
      <c r="B108" s="99"/>
      <c r="C108" s="382"/>
      <c r="D108" s="382"/>
      <c r="E108" s="382"/>
      <c r="F108" s="382"/>
      <c r="G108" s="382"/>
      <c r="H108" s="113"/>
      <c r="I108" s="352"/>
      <c r="J108" s="113"/>
      <c r="K108" s="291" t="s">
        <v>94</v>
      </c>
      <c r="L108" s="113"/>
      <c r="M108" s="291" t="s">
        <v>392</v>
      </c>
      <c r="N108" s="113"/>
      <c r="O108" s="417"/>
      <c r="P108" s="113"/>
      <c r="Q108" s="291" t="s">
        <v>391</v>
      </c>
      <c r="R108" s="113"/>
      <c r="S108" s="291" t="s">
        <v>1556</v>
      </c>
      <c r="T108" s="242"/>
    </row>
    <row r="109" spans="2:23" s="98" customFormat="1" ht="1.5" customHeight="1" x14ac:dyDescent="0.25">
      <c r="B109" s="99"/>
      <c r="C109" s="99"/>
      <c r="D109" s="99"/>
      <c r="E109" s="107"/>
      <c r="F109" s="99"/>
      <c r="G109" s="107"/>
      <c r="H109" s="107"/>
      <c r="I109" s="107"/>
      <c r="J109" s="107"/>
      <c r="K109" s="107"/>
      <c r="L109" s="107"/>
      <c r="M109" s="107"/>
      <c r="N109" s="107"/>
      <c r="O109" s="417"/>
      <c r="P109" s="107"/>
      <c r="Q109" s="107"/>
      <c r="R109" s="107"/>
      <c r="S109" s="107"/>
      <c r="T109" s="107"/>
    </row>
    <row r="110" spans="2:23" s="98" customFormat="1" ht="28.5" customHeight="1" x14ac:dyDescent="0.25">
      <c r="B110" s="99"/>
      <c r="C110" s="418" t="s">
        <v>1594</v>
      </c>
      <c r="D110" s="418"/>
      <c r="E110" s="418"/>
      <c r="F110" s="418"/>
      <c r="G110" s="418"/>
      <c r="H110" s="99"/>
      <c r="I110" s="292" t="s">
        <v>1505</v>
      </c>
      <c r="J110" s="99"/>
      <c r="K110" s="292">
        <v>0</v>
      </c>
      <c r="L110" s="99"/>
      <c r="M110" s="305">
        <v>5600000</v>
      </c>
      <c r="N110" s="99"/>
      <c r="O110" s="417"/>
      <c r="P110" s="99"/>
      <c r="Q110" s="292"/>
      <c r="R110" s="99"/>
      <c r="S110" s="292"/>
      <c r="T110" s="123"/>
    </row>
    <row r="111" spans="2:23" s="98" customFormat="1" ht="1.1499999999999999" customHeight="1" x14ac:dyDescent="0.25">
      <c r="B111" s="99"/>
      <c r="C111" s="157"/>
      <c r="D111" s="157"/>
      <c r="E111" s="157"/>
      <c r="F111" s="157"/>
      <c r="G111" s="157"/>
      <c r="H111" s="99"/>
      <c r="I111" s="123"/>
      <c r="J111" s="99"/>
      <c r="K111" s="99"/>
      <c r="L111" s="99"/>
      <c r="M111" s="99"/>
      <c r="N111" s="99"/>
      <c r="O111" s="417"/>
      <c r="P111" s="99"/>
      <c r="Q111" s="123"/>
      <c r="R111" s="99"/>
      <c r="S111" s="123"/>
      <c r="T111" s="123"/>
    </row>
    <row r="112" spans="2:23" s="98" customFormat="1" ht="28.5" customHeight="1" x14ac:dyDescent="0.25">
      <c r="B112" s="99"/>
      <c r="C112" s="418" t="s">
        <v>1557</v>
      </c>
      <c r="D112" s="418"/>
      <c r="E112" s="418"/>
      <c r="F112" s="418"/>
      <c r="G112" s="418"/>
      <c r="H112" s="99"/>
      <c r="I112" s="292"/>
      <c r="J112" s="99"/>
      <c r="K112" s="292"/>
      <c r="L112" s="99"/>
      <c r="M112" s="292"/>
      <c r="N112" s="99"/>
      <c r="O112" s="417"/>
      <c r="P112" s="99"/>
      <c r="Q112" s="292"/>
      <c r="R112" s="99"/>
      <c r="S112" s="292"/>
      <c r="T112" s="123"/>
    </row>
    <row r="113" spans="2:23" s="98" customFormat="1" ht="1.5" customHeight="1" x14ac:dyDescent="0.25">
      <c r="B113" s="99"/>
      <c r="C113" s="157"/>
      <c r="D113" s="157"/>
      <c r="E113" s="157"/>
      <c r="F113" s="157"/>
      <c r="G113" s="157"/>
      <c r="H113" s="99"/>
      <c r="I113" s="123"/>
      <c r="J113" s="99"/>
      <c r="K113" s="99"/>
      <c r="L113" s="99"/>
      <c r="M113" s="99"/>
      <c r="N113" s="99"/>
      <c r="O113" s="417"/>
      <c r="P113" s="99"/>
      <c r="Q113" s="123"/>
      <c r="R113" s="99"/>
      <c r="S113" s="123"/>
      <c r="T113" s="123"/>
    </row>
    <row r="114" spans="2:23" s="98" customFormat="1" ht="28.5" customHeight="1" x14ac:dyDescent="0.25">
      <c r="B114" s="99"/>
      <c r="C114" s="418" t="s">
        <v>1588</v>
      </c>
      <c r="D114" s="418"/>
      <c r="E114" s="418"/>
      <c r="F114" s="418"/>
      <c r="G114" s="418"/>
      <c r="H114" s="99"/>
      <c r="I114" s="292"/>
      <c r="J114" s="99"/>
      <c r="K114" s="115"/>
      <c r="L114" s="99"/>
      <c r="M114" s="115"/>
      <c r="N114" s="99"/>
      <c r="O114" s="417"/>
      <c r="P114" s="99"/>
      <c r="Q114" s="292"/>
      <c r="R114" s="99"/>
      <c r="S114" s="292"/>
      <c r="T114" s="123"/>
    </row>
    <row r="115" spans="2:23" s="98" customFormat="1" ht="1.5" customHeight="1" x14ac:dyDescent="0.25">
      <c r="B115" s="99"/>
      <c r="C115" s="157"/>
      <c r="D115" s="157"/>
      <c r="E115" s="157"/>
      <c r="F115" s="157"/>
      <c r="G115" s="157"/>
      <c r="H115" s="99"/>
      <c r="I115" s="99"/>
      <c r="J115" s="99"/>
      <c r="K115" s="99"/>
      <c r="L115" s="99"/>
      <c r="M115" s="99"/>
      <c r="N115" s="99"/>
      <c r="O115" s="417"/>
      <c r="P115" s="99"/>
      <c r="Q115" s="123"/>
      <c r="R115" s="99"/>
      <c r="S115" s="123"/>
      <c r="T115" s="123"/>
    </row>
    <row r="116" spans="2:23" s="98" customFormat="1" ht="28.5" customHeight="1" x14ac:dyDescent="0.25">
      <c r="B116" s="99"/>
      <c r="C116" s="418" t="s">
        <v>1595</v>
      </c>
      <c r="D116" s="418"/>
      <c r="E116" s="418"/>
      <c r="F116" s="418"/>
      <c r="G116" s="418"/>
      <c r="H116" s="99"/>
      <c r="I116" s="292"/>
      <c r="J116" s="99"/>
      <c r="K116" s="115"/>
      <c r="L116" s="99"/>
      <c r="M116" s="115"/>
      <c r="N116" s="99"/>
      <c r="O116" s="417"/>
      <c r="P116" s="99"/>
      <c r="Q116" s="292"/>
      <c r="R116" s="99"/>
      <c r="S116" s="292"/>
      <c r="T116" s="123"/>
    </row>
    <row r="117" spans="2:23" s="98" customFormat="1" ht="7.9" customHeight="1" x14ac:dyDescent="0.25">
      <c r="B117" s="99"/>
      <c r="C117" s="99"/>
      <c r="D117" s="99"/>
      <c r="E117" s="100"/>
      <c r="F117" s="99"/>
      <c r="G117" s="100"/>
      <c r="H117" s="100"/>
      <c r="I117" s="100"/>
      <c r="J117" s="100"/>
      <c r="K117" s="100"/>
      <c r="L117" s="100"/>
      <c r="M117" s="100"/>
      <c r="N117" s="100"/>
      <c r="O117" s="100"/>
      <c r="P117" s="100"/>
      <c r="Q117" s="99"/>
      <c r="R117" s="100"/>
      <c r="S117" s="99"/>
      <c r="T117" s="99"/>
    </row>
    <row r="118" spans="2:23" s="101" customFormat="1" ht="26.25" customHeight="1" x14ac:dyDescent="0.35">
      <c r="B118" s="102"/>
      <c r="C118" s="415" t="s">
        <v>1560</v>
      </c>
      <c r="D118" s="415"/>
      <c r="E118" s="415"/>
      <c r="F118" s="415"/>
      <c r="G118" s="415"/>
      <c r="H118" s="415"/>
      <c r="I118" s="415"/>
      <c r="J118" s="415"/>
      <c r="K118" s="415"/>
      <c r="L118" s="415"/>
      <c r="M118" s="415"/>
      <c r="N118" s="415"/>
      <c r="O118" s="415"/>
      <c r="P118" s="415"/>
      <c r="Q118" s="415"/>
      <c r="R118" s="415"/>
      <c r="S118" s="415"/>
      <c r="T118" s="286"/>
      <c r="U118" s="105"/>
      <c r="V118" s="105"/>
      <c r="W118" s="105"/>
    </row>
    <row r="119" spans="2:23" s="98" customFormat="1" ht="8.25" customHeight="1" x14ac:dyDescent="0.3">
      <c r="B119" s="99"/>
      <c r="C119" s="99"/>
      <c r="D119" s="99"/>
      <c r="E119" s="287"/>
      <c r="F119" s="99"/>
      <c r="G119" s="287"/>
      <c r="H119" s="288"/>
      <c r="I119" s="287"/>
      <c r="J119" s="288"/>
      <c r="K119" s="288"/>
      <c r="L119" s="288"/>
      <c r="M119" s="288"/>
      <c r="N119" s="288"/>
      <c r="O119" s="288"/>
      <c r="P119" s="288"/>
      <c r="Q119" s="288"/>
      <c r="R119" s="288"/>
      <c r="S119" s="288"/>
      <c r="T119" s="236"/>
      <c r="U119" s="188"/>
      <c r="V119" s="188"/>
      <c r="W119" s="188"/>
    </row>
    <row r="120" spans="2:23" s="98" customFormat="1" ht="40.5" customHeight="1" x14ac:dyDescent="0.25">
      <c r="B120" s="99"/>
      <c r="C120" s="416" t="s">
        <v>45</v>
      </c>
      <c r="D120" s="416"/>
      <c r="E120" s="416"/>
      <c r="F120" s="416"/>
      <c r="G120" s="416"/>
      <c r="H120" s="416"/>
      <c r="I120" s="416"/>
      <c r="J120" s="416"/>
      <c r="K120" s="416"/>
      <c r="L120" s="416"/>
      <c r="M120" s="416"/>
      <c r="N120" s="416"/>
      <c r="O120" s="416"/>
      <c r="P120" s="416"/>
      <c r="Q120" s="416"/>
      <c r="R120" s="416"/>
      <c r="S120" s="416"/>
      <c r="T120" s="236"/>
      <c r="U120" s="188"/>
      <c r="V120" s="188"/>
      <c r="W120" s="188"/>
    </row>
    <row r="121" spans="2:23" s="98" customFormat="1" ht="3.75" customHeight="1" x14ac:dyDescent="0.3">
      <c r="B121" s="99"/>
      <c r="C121" s="99"/>
      <c r="D121" s="99"/>
      <c r="E121" s="287"/>
      <c r="F121" s="99"/>
      <c r="G121" s="287"/>
      <c r="H121" s="289"/>
      <c r="I121" s="287"/>
      <c r="J121" s="289"/>
      <c r="K121" s="289"/>
      <c r="L121" s="289"/>
      <c r="M121" s="289"/>
      <c r="N121" s="289"/>
      <c r="O121" s="289"/>
      <c r="P121" s="289"/>
      <c r="Q121" s="289"/>
      <c r="R121" s="289"/>
      <c r="S121" s="289"/>
      <c r="T121" s="236"/>
      <c r="U121" s="188"/>
      <c r="V121" s="188"/>
      <c r="W121" s="188"/>
    </row>
    <row r="122" spans="2:23" s="109" customFormat="1" ht="27.75" customHeight="1" x14ac:dyDescent="0.25">
      <c r="B122" s="112"/>
      <c r="C122" s="416" t="s">
        <v>88</v>
      </c>
      <c r="D122" s="416"/>
      <c r="E122" s="416"/>
      <c r="F122" s="416"/>
      <c r="G122" s="416"/>
      <c r="H122" s="416"/>
      <c r="I122" s="416"/>
      <c r="J122" s="416"/>
      <c r="K122" s="416"/>
      <c r="L122" s="416"/>
      <c r="M122" s="416"/>
      <c r="N122" s="416"/>
      <c r="O122" s="416"/>
      <c r="P122" s="416"/>
      <c r="Q122" s="416"/>
      <c r="R122" s="416"/>
      <c r="S122" s="416"/>
      <c r="T122" s="293"/>
      <c r="U122" s="294"/>
      <c r="V122" s="294"/>
      <c r="W122" s="294"/>
    </row>
    <row r="123" spans="2:23" s="98" customFormat="1" ht="3.75" customHeight="1" x14ac:dyDescent="0.25">
      <c r="B123" s="99"/>
      <c r="C123" s="99"/>
      <c r="D123" s="99"/>
      <c r="E123" s="287"/>
      <c r="F123" s="99"/>
      <c r="G123" s="287"/>
      <c r="H123" s="287"/>
      <c r="I123" s="287"/>
      <c r="J123" s="287"/>
      <c r="K123" s="287"/>
      <c r="L123" s="287"/>
      <c r="M123" s="287"/>
      <c r="N123" s="287"/>
      <c r="O123" s="287"/>
      <c r="P123" s="287"/>
      <c r="Q123" s="287"/>
      <c r="R123" s="287"/>
      <c r="S123" s="287"/>
      <c r="T123" s="236"/>
      <c r="U123" s="188"/>
      <c r="V123" s="188"/>
      <c r="W123" s="188"/>
    </row>
    <row r="124" spans="2:23" s="98" customFormat="1" ht="24.75" customHeight="1" x14ac:dyDescent="0.25">
      <c r="B124" s="99"/>
      <c r="C124" s="382" t="s">
        <v>44</v>
      </c>
      <c r="D124" s="290"/>
      <c r="E124" s="352" t="s">
        <v>58</v>
      </c>
      <c r="F124" s="290"/>
      <c r="G124" s="352" t="s">
        <v>1573</v>
      </c>
      <c r="H124" s="113"/>
      <c r="I124" s="352" t="s">
        <v>63</v>
      </c>
      <c r="J124" s="113"/>
      <c r="K124" s="352" t="s">
        <v>57</v>
      </c>
      <c r="L124" s="352"/>
      <c r="M124" s="352"/>
      <c r="N124" s="189"/>
      <c r="O124" s="417" t="s">
        <v>1555</v>
      </c>
      <c r="P124" s="189"/>
      <c r="Q124" s="352" t="s">
        <v>57</v>
      </c>
      <c r="R124" s="352"/>
      <c r="S124" s="352"/>
      <c r="T124" s="242"/>
    </row>
    <row r="125" spans="2:23" s="98" customFormat="1" ht="1.5" customHeight="1" x14ac:dyDescent="0.3">
      <c r="B125" s="99"/>
      <c r="C125" s="382"/>
      <c r="D125" s="290"/>
      <c r="E125" s="352"/>
      <c r="F125" s="290"/>
      <c r="G125" s="352"/>
      <c r="H125" s="113"/>
      <c r="I125" s="352"/>
      <c r="J125" s="113"/>
      <c r="K125" s="124"/>
      <c r="L125" s="113"/>
      <c r="M125" s="124"/>
      <c r="N125" s="113"/>
      <c r="O125" s="417"/>
      <c r="P125" s="290"/>
      <c r="Q125" s="290"/>
      <c r="R125" s="290"/>
      <c r="S125" s="290"/>
      <c r="T125" s="242"/>
    </row>
    <row r="126" spans="2:23" s="98" customFormat="1" ht="148.15" customHeight="1" x14ac:dyDescent="0.25">
      <c r="B126" s="99"/>
      <c r="C126" s="382"/>
      <c r="D126" s="290"/>
      <c r="E126" s="352"/>
      <c r="F126" s="290"/>
      <c r="G126" s="352"/>
      <c r="H126" s="113"/>
      <c r="I126" s="352"/>
      <c r="J126" s="113"/>
      <c r="K126" s="291" t="s">
        <v>94</v>
      </c>
      <c r="L126" s="113"/>
      <c r="M126" s="291" t="s">
        <v>392</v>
      </c>
      <c r="N126" s="113"/>
      <c r="O126" s="417"/>
      <c r="P126" s="113"/>
      <c r="Q126" s="291" t="s">
        <v>391</v>
      </c>
      <c r="R126" s="113"/>
      <c r="S126" s="291" t="s">
        <v>1556</v>
      </c>
      <c r="T126" s="242"/>
    </row>
    <row r="127" spans="2:23" s="98" customFormat="1" ht="1.5" customHeight="1" x14ac:dyDescent="0.25">
      <c r="B127" s="99"/>
      <c r="C127" s="99"/>
      <c r="D127" s="99"/>
      <c r="E127" s="107"/>
      <c r="F127" s="99"/>
      <c r="G127" s="107"/>
      <c r="H127" s="107"/>
      <c r="I127" s="107"/>
      <c r="J127" s="107"/>
      <c r="K127" s="107"/>
      <c r="L127" s="107"/>
      <c r="M127" s="107"/>
      <c r="N127" s="107"/>
      <c r="O127" s="417"/>
      <c r="P127" s="107"/>
      <c r="Q127" s="107"/>
      <c r="R127" s="107"/>
      <c r="S127" s="107"/>
      <c r="T127" s="107"/>
    </row>
    <row r="128" spans="2:23" s="98" customFormat="1" ht="28.5" customHeight="1" x14ac:dyDescent="0.25">
      <c r="B128" s="99"/>
      <c r="C128" s="306" t="s">
        <v>1572</v>
      </c>
      <c r="D128" s="299"/>
      <c r="E128" s="280" t="s">
        <v>1575</v>
      </c>
      <c r="F128" s="299"/>
      <c r="G128" s="307" t="s">
        <v>1574</v>
      </c>
      <c r="H128" s="299"/>
      <c r="I128" s="280" t="s">
        <v>1421</v>
      </c>
      <c r="J128" s="299"/>
      <c r="K128" s="308">
        <v>450000</v>
      </c>
      <c r="L128" s="299"/>
      <c r="M128" s="308">
        <v>1240000</v>
      </c>
      <c r="N128" s="99"/>
      <c r="O128" s="417"/>
      <c r="P128" s="99"/>
      <c r="Q128" s="292"/>
      <c r="R128" s="99"/>
      <c r="S128" s="292"/>
      <c r="T128" s="123"/>
    </row>
    <row r="129" spans="2:23" s="98" customFormat="1" ht="1.5" customHeight="1" x14ac:dyDescent="0.25">
      <c r="B129" s="99"/>
      <c r="C129" s="99"/>
      <c r="D129" s="99"/>
      <c r="E129" s="99"/>
      <c r="F129" s="99"/>
      <c r="G129" s="99"/>
      <c r="H129" s="99"/>
      <c r="I129" s="123"/>
      <c r="J129" s="99"/>
      <c r="K129" s="99"/>
      <c r="L129" s="99"/>
      <c r="M129" s="99"/>
      <c r="N129" s="99"/>
      <c r="O129" s="417"/>
      <c r="P129" s="99"/>
      <c r="Q129" s="123"/>
      <c r="R129" s="99"/>
      <c r="S129" s="123"/>
      <c r="T129" s="123"/>
    </row>
    <row r="130" spans="2:23" s="98" customFormat="1" ht="28.5" customHeight="1" x14ac:dyDescent="0.25">
      <c r="B130" s="99"/>
      <c r="C130" s="292"/>
      <c r="D130" s="99"/>
      <c r="E130" s="292"/>
      <c r="F130" s="99"/>
      <c r="G130" s="295"/>
      <c r="H130" s="99"/>
      <c r="I130" s="292"/>
      <c r="J130" s="99"/>
      <c r="K130" s="292"/>
      <c r="L130" s="99"/>
      <c r="M130" s="292"/>
      <c r="N130" s="99"/>
      <c r="O130" s="417"/>
      <c r="P130" s="99"/>
      <c r="Q130" s="292"/>
      <c r="R130" s="99"/>
      <c r="S130" s="292"/>
      <c r="T130" s="123"/>
    </row>
    <row r="131" spans="2:23" s="98" customFormat="1" ht="1.5" customHeight="1" x14ac:dyDescent="0.25">
      <c r="B131" s="99"/>
      <c r="C131" s="99"/>
      <c r="D131" s="99"/>
      <c r="E131" s="99"/>
      <c r="F131" s="99"/>
      <c r="G131" s="99"/>
      <c r="H131" s="99"/>
      <c r="I131" s="123"/>
      <c r="J131" s="99"/>
      <c r="K131" s="99"/>
      <c r="L131" s="99"/>
      <c r="M131" s="99"/>
      <c r="N131" s="99"/>
      <c r="O131" s="417"/>
      <c r="P131" s="99"/>
      <c r="Q131" s="123"/>
      <c r="R131" s="99"/>
      <c r="S131" s="123"/>
      <c r="T131" s="123"/>
    </row>
    <row r="132" spans="2:23" s="98" customFormat="1" ht="28.5" customHeight="1" x14ac:dyDescent="0.25">
      <c r="B132" s="99"/>
      <c r="C132" s="292"/>
      <c r="D132" s="99"/>
      <c r="E132" s="115"/>
      <c r="F132" s="99"/>
      <c r="G132" s="115"/>
      <c r="H132" s="99"/>
      <c r="I132" s="292"/>
      <c r="J132" s="99"/>
      <c r="K132" s="115"/>
      <c r="L132" s="99"/>
      <c r="M132" s="115"/>
      <c r="N132" s="99"/>
      <c r="O132" s="417"/>
      <c r="P132" s="99"/>
      <c r="Q132" s="292"/>
      <c r="R132" s="99"/>
      <c r="S132" s="292"/>
      <c r="T132" s="123"/>
    </row>
    <row r="133" spans="2:23" s="98" customFormat="1" ht="3" customHeight="1" x14ac:dyDescent="0.25">
      <c r="B133" s="99"/>
      <c r="C133" s="99"/>
      <c r="D133" s="99"/>
      <c r="E133" s="99"/>
      <c r="F133" s="99"/>
      <c r="G133" s="99"/>
      <c r="H133" s="99"/>
      <c r="I133" s="99"/>
      <c r="J133" s="99"/>
      <c r="K133" s="99"/>
      <c r="L133" s="99"/>
      <c r="M133" s="99"/>
      <c r="N133" s="99"/>
      <c r="O133" s="99"/>
      <c r="P133" s="99"/>
      <c r="Q133" s="123"/>
      <c r="R133" s="99"/>
      <c r="S133" s="123"/>
      <c r="T133" s="123"/>
    </row>
    <row r="134" spans="2:23" s="98" customFormat="1" ht="41.25" customHeight="1" x14ac:dyDescent="0.25">
      <c r="B134" s="99"/>
      <c r="C134" s="386" t="s">
        <v>85</v>
      </c>
      <c r="D134" s="386"/>
      <c r="E134" s="386"/>
      <c r="F134" s="386"/>
      <c r="G134" s="386"/>
      <c r="H134" s="386"/>
      <c r="I134" s="386"/>
      <c r="J134" s="386"/>
      <c r="K134" s="386"/>
      <c r="L134" s="386"/>
      <c r="M134" s="386"/>
      <c r="N134" s="386"/>
      <c r="O134" s="386"/>
      <c r="P134" s="386"/>
      <c r="Q134" s="386"/>
      <c r="R134" s="386"/>
      <c r="S134" s="386"/>
      <c r="T134" s="123"/>
    </row>
    <row r="135" spans="2:23" s="101" customFormat="1" ht="50.25" customHeight="1" x14ac:dyDescent="0.35">
      <c r="B135" s="102"/>
      <c r="C135" s="355" t="s">
        <v>1581</v>
      </c>
      <c r="D135" s="355"/>
      <c r="E135" s="355"/>
      <c r="F135" s="355"/>
      <c r="G135" s="355"/>
      <c r="H135" s="355"/>
      <c r="I135" s="355"/>
      <c r="J135" s="355"/>
      <c r="K135" s="355"/>
      <c r="L135" s="355"/>
      <c r="M135" s="355"/>
      <c r="N135" s="355"/>
      <c r="O135" s="355"/>
      <c r="P135" s="355"/>
      <c r="Q135" s="355"/>
      <c r="R135" s="355"/>
      <c r="S135" s="355"/>
      <c r="T135" s="286"/>
      <c r="U135" s="105"/>
      <c r="V135" s="105"/>
      <c r="W135" s="105"/>
    </row>
    <row r="136" spans="2:23" s="98" customFormat="1" ht="8.25" customHeight="1" x14ac:dyDescent="0.3">
      <c r="B136" s="99"/>
      <c r="C136" s="99"/>
      <c r="D136" s="99"/>
      <c r="E136" s="287"/>
      <c r="F136" s="99"/>
      <c r="G136" s="287"/>
      <c r="H136" s="289"/>
      <c r="I136" s="287"/>
      <c r="J136" s="289"/>
      <c r="K136" s="289"/>
      <c r="L136" s="289"/>
      <c r="M136" s="289"/>
      <c r="N136" s="289"/>
      <c r="O136" s="289"/>
      <c r="P136" s="289"/>
      <c r="Q136" s="289"/>
      <c r="R136" s="289"/>
      <c r="S136" s="289"/>
      <c r="T136" s="236"/>
      <c r="U136" s="188"/>
      <c r="V136" s="188"/>
      <c r="W136" s="188"/>
    </row>
    <row r="137" spans="2:23" s="98" customFormat="1" ht="31.5" customHeight="1" x14ac:dyDescent="0.25">
      <c r="B137" s="99"/>
      <c r="C137" s="382" t="s">
        <v>1562</v>
      </c>
      <c r="D137" s="290"/>
      <c r="E137" s="382" t="s">
        <v>1564</v>
      </c>
      <c r="F137" s="290"/>
      <c r="G137" s="382" t="s">
        <v>423</v>
      </c>
      <c r="H137" s="113"/>
      <c r="I137" s="352" t="s">
        <v>1561</v>
      </c>
      <c r="J137" s="113"/>
      <c r="K137" s="352" t="s">
        <v>57</v>
      </c>
      <c r="L137" s="352"/>
      <c r="M137" s="352"/>
      <c r="N137" s="189"/>
      <c r="O137" s="414" t="s">
        <v>1555</v>
      </c>
      <c r="P137" s="189"/>
      <c r="Q137" s="352" t="s">
        <v>57</v>
      </c>
      <c r="R137" s="352"/>
      <c r="S137" s="352"/>
      <c r="T137" s="242"/>
    </row>
    <row r="138" spans="2:23" s="98" customFormat="1" ht="3" customHeight="1" x14ac:dyDescent="0.25">
      <c r="B138" s="99"/>
      <c r="C138" s="382"/>
      <c r="D138" s="290"/>
      <c r="E138" s="382"/>
      <c r="F138" s="290"/>
      <c r="G138" s="382"/>
      <c r="H138" s="113"/>
      <c r="I138" s="352"/>
      <c r="J138" s="113"/>
      <c r="K138" s="290"/>
      <c r="L138" s="113"/>
      <c r="M138" s="290"/>
      <c r="N138" s="113"/>
      <c r="O138" s="414"/>
      <c r="P138" s="290"/>
      <c r="Q138" s="290"/>
      <c r="R138" s="290"/>
      <c r="S138" s="290"/>
      <c r="T138" s="242"/>
    </row>
    <row r="139" spans="2:23" s="98" customFormat="1" ht="33.6" customHeight="1" x14ac:dyDescent="0.25">
      <c r="B139" s="99"/>
      <c r="C139" s="382"/>
      <c r="D139" s="290"/>
      <c r="E139" s="382"/>
      <c r="F139" s="290"/>
      <c r="G139" s="382"/>
      <c r="H139" s="113"/>
      <c r="I139" s="352"/>
      <c r="J139" s="113"/>
      <c r="K139" s="291" t="s">
        <v>94</v>
      </c>
      <c r="L139" s="113"/>
      <c r="M139" s="291" t="s">
        <v>392</v>
      </c>
      <c r="N139" s="113"/>
      <c r="O139" s="414"/>
      <c r="P139" s="113"/>
      <c r="Q139" s="291" t="s">
        <v>391</v>
      </c>
      <c r="R139" s="113"/>
      <c r="S139" s="291" t="s">
        <v>1556</v>
      </c>
      <c r="T139" s="242"/>
    </row>
    <row r="140" spans="2:23" s="98" customFormat="1" ht="1.1499999999999999" hidden="1" customHeight="1" x14ac:dyDescent="0.25">
      <c r="B140" s="99"/>
      <c r="C140" s="99"/>
      <c r="D140" s="99"/>
      <c r="E140" s="107"/>
      <c r="F140" s="99"/>
      <c r="G140" s="107"/>
      <c r="H140" s="107"/>
      <c r="I140" s="107"/>
      <c r="J140" s="107"/>
      <c r="K140" s="107"/>
      <c r="L140" s="107"/>
      <c r="M140" s="107"/>
      <c r="N140" s="107"/>
      <c r="O140" s="414"/>
      <c r="P140" s="107"/>
      <c r="Q140" s="107"/>
      <c r="R140" s="107"/>
      <c r="S140" s="107"/>
      <c r="T140" s="107"/>
    </row>
    <row r="141" spans="2:23" s="98" customFormat="1" ht="28.5" customHeight="1" x14ac:dyDescent="0.25">
      <c r="B141" s="99"/>
      <c r="C141" s="292"/>
      <c r="D141" s="99"/>
      <c r="E141" s="292"/>
      <c r="F141" s="99"/>
      <c r="G141" s="295"/>
      <c r="H141" s="99"/>
      <c r="I141" s="292"/>
      <c r="J141" s="99"/>
      <c r="K141" s="292"/>
      <c r="L141" s="99"/>
      <c r="M141" s="292"/>
      <c r="N141" s="99"/>
      <c r="O141" s="414"/>
      <c r="P141" s="99"/>
      <c r="Q141" s="292"/>
      <c r="R141" s="99"/>
      <c r="S141" s="292"/>
      <c r="T141" s="123"/>
    </row>
    <row r="142" spans="2:23" s="98" customFormat="1" ht="1.5" customHeight="1" x14ac:dyDescent="0.25">
      <c r="B142" s="99"/>
      <c r="C142" s="99"/>
      <c r="D142" s="99"/>
      <c r="E142" s="99"/>
      <c r="F142" s="99"/>
      <c r="G142" s="99"/>
      <c r="H142" s="99"/>
      <c r="I142" s="123"/>
      <c r="J142" s="99"/>
      <c r="K142" s="123"/>
      <c r="L142" s="99"/>
      <c r="M142" s="99"/>
      <c r="N142" s="99"/>
      <c r="O142" s="414"/>
      <c r="P142" s="99"/>
      <c r="Q142" s="123"/>
      <c r="R142" s="99"/>
      <c r="S142" s="123"/>
      <c r="T142" s="123"/>
    </row>
    <row r="143" spans="2:23" s="98" customFormat="1" ht="60" customHeight="1" x14ac:dyDescent="0.25">
      <c r="B143" s="99"/>
      <c r="C143" s="309" t="s">
        <v>1339</v>
      </c>
      <c r="D143" s="175"/>
      <c r="E143" s="224" t="s">
        <v>1576</v>
      </c>
      <c r="F143" s="175"/>
      <c r="G143" s="310" t="s">
        <v>447</v>
      </c>
      <c r="H143" s="175"/>
      <c r="I143" s="163" t="s">
        <v>1421</v>
      </c>
      <c r="J143" s="175"/>
      <c r="K143" s="163">
        <v>0</v>
      </c>
      <c r="L143" s="175"/>
      <c r="M143" s="226">
        <v>400000</v>
      </c>
      <c r="N143" s="99"/>
      <c r="O143" s="414"/>
      <c r="P143" s="99"/>
      <c r="Q143" s="292"/>
      <c r="R143" s="99"/>
      <c r="S143" s="292"/>
      <c r="T143" s="123"/>
    </row>
    <row r="144" spans="2:23" s="98" customFormat="1" ht="1.5" customHeight="1" x14ac:dyDescent="0.25">
      <c r="B144" s="99"/>
      <c r="C144" s="99"/>
      <c r="D144" s="99"/>
      <c r="E144" s="99"/>
      <c r="F144" s="99"/>
      <c r="G144" s="99"/>
      <c r="H144" s="99"/>
      <c r="I144" s="123"/>
      <c r="J144" s="99"/>
      <c r="K144" s="123"/>
      <c r="L144" s="99"/>
      <c r="M144" s="99"/>
      <c r="N144" s="99"/>
      <c r="O144" s="414"/>
      <c r="P144" s="99"/>
      <c r="Q144" s="123"/>
      <c r="R144" s="99"/>
      <c r="S144" s="123"/>
      <c r="T144" s="123"/>
    </row>
    <row r="145" spans="2:23" s="98" customFormat="1" ht="28.5" customHeight="1" x14ac:dyDescent="0.25">
      <c r="B145" s="99"/>
      <c r="C145" s="292"/>
      <c r="D145" s="99"/>
      <c r="E145" s="115"/>
      <c r="F145" s="99"/>
      <c r="G145" s="115"/>
      <c r="H145" s="99"/>
      <c r="I145" s="292"/>
      <c r="J145" s="99"/>
      <c r="K145" s="292"/>
      <c r="L145" s="99"/>
      <c r="M145" s="115"/>
      <c r="N145" s="99"/>
      <c r="O145" s="414"/>
      <c r="P145" s="99"/>
      <c r="Q145" s="292"/>
      <c r="R145" s="99"/>
      <c r="S145" s="292"/>
      <c r="T145" s="123"/>
    </row>
    <row r="146" spans="2:23" s="98" customFormat="1" ht="3" customHeight="1" x14ac:dyDescent="0.25">
      <c r="B146" s="99"/>
      <c r="C146" s="99"/>
      <c r="D146" s="99"/>
      <c r="E146" s="99"/>
      <c r="F146" s="99"/>
      <c r="G146" s="99"/>
      <c r="H146" s="99"/>
      <c r="I146" s="99"/>
      <c r="J146" s="99"/>
      <c r="K146" s="99"/>
      <c r="L146" s="99"/>
      <c r="M146" s="99"/>
      <c r="N146" s="99"/>
      <c r="O146" s="99"/>
      <c r="P146" s="99"/>
      <c r="Q146" s="123"/>
      <c r="R146" s="99"/>
      <c r="S146" s="123"/>
      <c r="T146" s="123"/>
    </row>
    <row r="147" spans="2:23" s="98" customFormat="1" ht="44.25" customHeight="1" x14ac:dyDescent="0.25">
      <c r="B147" s="99"/>
      <c r="C147" s="386" t="s">
        <v>84</v>
      </c>
      <c r="D147" s="386"/>
      <c r="E147" s="386"/>
      <c r="F147" s="386"/>
      <c r="G147" s="386"/>
      <c r="H147" s="386"/>
      <c r="I147" s="386"/>
      <c r="J147" s="386"/>
      <c r="K147" s="386"/>
      <c r="L147" s="386"/>
      <c r="M147" s="386"/>
      <c r="N147" s="386"/>
      <c r="O147" s="386"/>
      <c r="P147" s="386"/>
      <c r="Q147" s="386"/>
      <c r="R147" s="386"/>
      <c r="S147" s="386"/>
      <c r="T147" s="123"/>
    </row>
    <row r="148" spans="2:23" s="101" customFormat="1" ht="25.5" customHeight="1" x14ac:dyDescent="0.35">
      <c r="B148" s="102"/>
      <c r="C148" s="355" t="s">
        <v>1567</v>
      </c>
      <c r="D148" s="355"/>
      <c r="E148" s="355"/>
      <c r="F148" s="355"/>
      <c r="G148" s="355"/>
      <c r="H148" s="355"/>
      <c r="I148" s="355"/>
      <c r="J148" s="355"/>
      <c r="K148" s="355"/>
      <c r="L148" s="355"/>
      <c r="M148" s="355"/>
      <c r="N148" s="355"/>
      <c r="O148" s="355"/>
      <c r="P148" s="355"/>
      <c r="Q148" s="355"/>
      <c r="R148" s="103"/>
      <c r="S148" s="103"/>
      <c r="T148" s="286"/>
      <c r="U148" s="105"/>
      <c r="V148" s="105"/>
      <c r="W148" s="105"/>
    </row>
    <row r="149" spans="2:23" s="98" customFormat="1" ht="7.5" customHeight="1" x14ac:dyDescent="0.3">
      <c r="B149" s="99"/>
      <c r="C149" s="99"/>
      <c r="D149" s="99"/>
      <c r="E149" s="287"/>
      <c r="F149" s="99"/>
      <c r="G149" s="287"/>
      <c r="H149" s="288"/>
      <c r="I149" s="287"/>
      <c r="J149" s="288"/>
      <c r="K149" s="288"/>
      <c r="L149" s="288"/>
      <c r="M149" s="288"/>
      <c r="N149" s="288"/>
      <c r="O149" s="288"/>
      <c r="P149" s="288"/>
      <c r="Q149" s="288"/>
      <c r="R149" s="288"/>
      <c r="S149" s="288"/>
      <c r="T149" s="236"/>
      <c r="U149" s="188"/>
      <c r="V149" s="188"/>
      <c r="W149" s="188"/>
    </row>
    <row r="150" spans="2:23" s="98" customFormat="1" ht="31.5" customHeight="1" x14ac:dyDescent="0.25">
      <c r="B150" s="99"/>
      <c r="C150" s="382" t="s">
        <v>1563</v>
      </c>
      <c r="D150" s="290"/>
      <c r="E150" s="382" t="s">
        <v>1564</v>
      </c>
      <c r="F150" s="290"/>
      <c r="G150" s="382" t="s">
        <v>423</v>
      </c>
      <c r="H150" s="113"/>
      <c r="I150" s="352" t="s">
        <v>1561</v>
      </c>
      <c r="J150" s="113"/>
      <c r="K150" s="352" t="s">
        <v>86</v>
      </c>
      <c r="L150" s="352"/>
      <c r="M150" s="352"/>
      <c r="N150" s="189"/>
      <c r="O150" s="414" t="s">
        <v>1555</v>
      </c>
      <c r="P150" s="189"/>
      <c r="Q150" s="352" t="s">
        <v>86</v>
      </c>
      <c r="R150" s="352"/>
      <c r="S150" s="352"/>
      <c r="T150" s="242"/>
    </row>
    <row r="151" spans="2:23" s="98" customFormat="1" ht="3" customHeight="1" x14ac:dyDescent="0.25">
      <c r="B151" s="99"/>
      <c r="C151" s="382"/>
      <c r="D151" s="290"/>
      <c r="E151" s="382"/>
      <c r="F151" s="290"/>
      <c r="G151" s="382"/>
      <c r="H151" s="113"/>
      <c r="I151" s="352"/>
      <c r="J151" s="113"/>
      <c r="K151" s="290"/>
      <c r="L151" s="113"/>
      <c r="M151" s="290"/>
      <c r="N151" s="113"/>
      <c r="O151" s="414"/>
      <c r="P151" s="290"/>
      <c r="Q151" s="290"/>
      <c r="R151" s="290"/>
      <c r="S151" s="290"/>
      <c r="T151" s="242"/>
    </row>
    <row r="152" spans="2:23" s="98" customFormat="1" ht="25.9" customHeight="1" x14ac:dyDescent="0.25">
      <c r="B152" s="99"/>
      <c r="C152" s="382"/>
      <c r="D152" s="290"/>
      <c r="E152" s="382"/>
      <c r="F152" s="290"/>
      <c r="G152" s="382"/>
      <c r="H152" s="113"/>
      <c r="I152" s="352"/>
      <c r="J152" s="113"/>
      <c r="K152" s="291" t="s">
        <v>94</v>
      </c>
      <c r="L152" s="113"/>
      <c r="M152" s="291" t="s">
        <v>392</v>
      </c>
      <c r="N152" s="113"/>
      <c r="O152" s="414"/>
      <c r="P152" s="113"/>
      <c r="Q152" s="291" t="s">
        <v>391</v>
      </c>
      <c r="R152" s="113"/>
      <c r="S152" s="291" t="s">
        <v>1556</v>
      </c>
      <c r="T152" s="242"/>
    </row>
    <row r="153" spans="2:23" s="98" customFormat="1" ht="1.1499999999999999" hidden="1" customHeight="1" x14ac:dyDescent="0.25">
      <c r="B153" s="99"/>
      <c r="C153" s="99"/>
      <c r="D153" s="99"/>
      <c r="E153" s="107"/>
      <c r="F153" s="99"/>
      <c r="G153" s="107"/>
      <c r="H153" s="107"/>
      <c r="I153" s="107"/>
      <c r="J153" s="107"/>
      <c r="K153" s="107"/>
      <c r="L153" s="107"/>
      <c r="M153" s="107"/>
      <c r="N153" s="107"/>
      <c r="O153" s="414"/>
      <c r="P153" s="107"/>
      <c r="Q153" s="107"/>
      <c r="R153" s="107"/>
      <c r="S153" s="107"/>
      <c r="T153" s="107"/>
    </row>
    <row r="154" spans="2:23" s="98" customFormat="1" ht="28.5" customHeight="1" x14ac:dyDescent="0.25">
      <c r="B154" s="99"/>
      <c r="C154" s="292"/>
      <c r="D154" s="99"/>
      <c r="E154" s="292"/>
      <c r="F154" s="99"/>
      <c r="G154" s="292"/>
      <c r="H154" s="99"/>
      <c r="I154" s="295"/>
      <c r="J154" s="99"/>
      <c r="K154" s="292"/>
      <c r="L154" s="99"/>
      <c r="M154" s="292"/>
      <c r="N154" s="99"/>
      <c r="O154" s="414"/>
      <c r="P154" s="99"/>
      <c r="Q154" s="292"/>
      <c r="R154" s="99"/>
      <c r="S154" s="292"/>
      <c r="T154" s="123"/>
    </row>
    <row r="155" spans="2:23" s="98" customFormat="1" ht="1.5" customHeight="1" x14ac:dyDescent="0.25">
      <c r="B155" s="99"/>
      <c r="C155" s="99"/>
      <c r="D155" s="99"/>
      <c r="E155" s="99"/>
      <c r="F155" s="99"/>
      <c r="G155" s="99"/>
      <c r="H155" s="99"/>
      <c r="I155" s="99"/>
      <c r="J155" s="99"/>
      <c r="K155" s="99"/>
      <c r="L155" s="99"/>
      <c r="M155" s="99"/>
      <c r="N155" s="99"/>
      <c r="O155" s="414"/>
      <c r="P155" s="99"/>
      <c r="Q155" s="123"/>
      <c r="R155" s="99"/>
      <c r="S155" s="123"/>
      <c r="T155" s="123"/>
    </row>
    <row r="156" spans="2:23" s="98" customFormat="1" ht="49.9" customHeight="1" x14ac:dyDescent="0.25">
      <c r="B156" s="99"/>
      <c r="C156" s="306" t="s">
        <v>1577</v>
      </c>
      <c r="D156" s="112"/>
      <c r="E156" s="311" t="s">
        <v>1579</v>
      </c>
      <c r="F156" s="112"/>
      <c r="G156" s="119" t="s">
        <v>1578</v>
      </c>
      <c r="H156" s="112"/>
      <c r="I156" s="312" t="s">
        <v>1580</v>
      </c>
      <c r="J156" s="112"/>
      <c r="K156" s="119">
        <v>0</v>
      </c>
      <c r="L156" s="112"/>
      <c r="M156" s="313">
        <v>1200</v>
      </c>
      <c r="N156" s="99"/>
      <c r="O156" s="414"/>
      <c r="P156" s="99"/>
      <c r="Q156" s="292"/>
      <c r="R156" s="99"/>
      <c r="S156" s="292"/>
      <c r="T156" s="123"/>
    </row>
    <row r="157" spans="2:23" s="98" customFormat="1" ht="1.5" customHeight="1" x14ac:dyDescent="0.25">
      <c r="B157" s="99"/>
      <c r="C157" s="99"/>
      <c r="D157" s="99"/>
      <c r="E157" s="99"/>
      <c r="F157" s="99"/>
      <c r="G157" s="99"/>
      <c r="H157" s="99"/>
      <c r="I157" s="99"/>
      <c r="J157" s="99"/>
      <c r="K157" s="99"/>
      <c r="L157" s="99"/>
      <c r="M157" s="99"/>
      <c r="N157" s="99"/>
      <c r="O157" s="414"/>
      <c r="P157" s="99"/>
      <c r="Q157" s="123"/>
      <c r="R157" s="99"/>
      <c r="S157" s="123"/>
      <c r="T157" s="123"/>
    </row>
    <row r="158" spans="2:23" s="98" customFormat="1" ht="28.5" customHeight="1" x14ac:dyDescent="0.25">
      <c r="B158" s="99"/>
      <c r="C158" s="292"/>
      <c r="D158" s="99"/>
      <c r="E158" s="115"/>
      <c r="F158" s="99"/>
      <c r="G158" s="115"/>
      <c r="H158" s="99"/>
      <c r="I158" s="115"/>
      <c r="J158" s="99"/>
      <c r="K158" s="115"/>
      <c r="L158" s="99"/>
      <c r="M158" s="115"/>
      <c r="N158" s="99"/>
      <c r="O158" s="414"/>
      <c r="P158" s="99"/>
      <c r="Q158" s="292"/>
      <c r="R158" s="99"/>
      <c r="S158" s="292"/>
      <c r="T158" s="123"/>
    </row>
    <row r="159" spans="2:23" s="98" customFormat="1" ht="3" customHeight="1" x14ac:dyDescent="0.25">
      <c r="B159" s="99"/>
      <c r="C159" s="99"/>
      <c r="D159" s="99"/>
      <c r="E159" s="99"/>
      <c r="F159" s="99"/>
      <c r="G159" s="99"/>
      <c r="H159" s="99"/>
      <c r="I159" s="99"/>
      <c r="J159" s="99"/>
      <c r="K159" s="99"/>
      <c r="L159" s="99"/>
      <c r="M159" s="99"/>
      <c r="N159" s="99"/>
      <c r="O159" s="99"/>
      <c r="P159" s="99"/>
      <c r="Q159" s="123"/>
      <c r="R159" s="99"/>
      <c r="S159" s="123"/>
      <c r="T159" s="123"/>
    </row>
    <row r="160" spans="2:23" s="98" customFormat="1" ht="41.25" customHeight="1" x14ac:dyDescent="0.25">
      <c r="B160" s="99"/>
      <c r="C160" s="386" t="s">
        <v>84</v>
      </c>
      <c r="D160" s="386"/>
      <c r="E160" s="386"/>
      <c r="F160" s="386"/>
      <c r="G160" s="386"/>
      <c r="H160" s="386"/>
      <c r="I160" s="386"/>
      <c r="J160" s="386"/>
      <c r="K160" s="386"/>
      <c r="L160" s="386"/>
      <c r="M160" s="386"/>
      <c r="N160" s="386"/>
      <c r="O160" s="386"/>
      <c r="P160" s="386"/>
      <c r="Q160" s="386"/>
      <c r="R160" s="386"/>
      <c r="S160" s="386"/>
      <c r="T160" s="123"/>
    </row>
    <row r="161" spans="2:23" s="98" customFormat="1" ht="3" customHeight="1" x14ac:dyDescent="0.25">
      <c r="B161" s="99"/>
      <c r="C161" s="99"/>
      <c r="D161" s="99"/>
      <c r="E161" s="100"/>
      <c r="F161" s="99"/>
      <c r="G161" s="100"/>
      <c r="H161" s="100"/>
      <c r="I161" s="100"/>
      <c r="J161" s="100"/>
      <c r="K161" s="100"/>
      <c r="L161" s="100"/>
      <c r="M161" s="100"/>
      <c r="N161" s="100"/>
      <c r="O161" s="100"/>
      <c r="P161" s="100"/>
      <c r="Q161" s="99"/>
      <c r="R161" s="100"/>
      <c r="S161" s="99"/>
      <c r="T161" s="99"/>
    </row>
    <row r="162" spans="2:23" s="101" customFormat="1" ht="50.25" customHeight="1" x14ac:dyDescent="0.35">
      <c r="B162" s="102"/>
      <c r="C162" s="415" t="s">
        <v>1582</v>
      </c>
      <c r="D162" s="415"/>
      <c r="E162" s="415"/>
      <c r="F162" s="415"/>
      <c r="G162" s="415"/>
      <c r="H162" s="415"/>
      <c r="I162" s="415"/>
      <c r="J162" s="415"/>
      <c r="K162" s="415"/>
      <c r="L162" s="415"/>
      <c r="M162" s="415"/>
      <c r="N162" s="415"/>
      <c r="O162" s="415"/>
      <c r="P162" s="415"/>
      <c r="Q162" s="415"/>
      <c r="R162" s="415"/>
      <c r="S162" s="415"/>
      <c r="T162" s="286"/>
      <c r="U162" s="105"/>
      <c r="V162" s="105"/>
      <c r="W162" s="105"/>
    </row>
    <row r="163" spans="2:23" s="98" customFormat="1" ht="10.5" customHeight="1" x14ac:dyDescent="0.3">
      <c r="B163" s="99"/>
      <c r="C163" s="99"/>
      <c r="D163" s="99"/>
      <c r="E163" s="287"/>
      <c r="F163" s="99"/>
      <c r="G163" s="287"/>
      <c r="H163" s="289"/>
      <c r="I163" s="287"/>
      <c r="J163" s="289"/>
      <c r="K163" s="289"/>
      <c r="L163" s="289"/>
      <c r="M163" s="289"/>
      <c r="N163" s="289"/>
      <c r="O163" s="289"/>
      <c r="P163" s="289"/>
      <c r="Q163" s="289"/>
      <c r="R163" s="289"/>
      <c r="S163" s="289"/>
      <c r="T163" s="236"/>
      <c r="U163" s="188"/>
      <c r="V163" s="188"/>
      <c r="W163" s="188"/>
    </row>
    <row r="164" spans="2:23" s="98" customFormat="1" ht="85.5" customHeight="1" x14ac:dyDescent="0.25">
      <c r="B164" s="99"/>
      <c r="C164" s="387"/>
      <c r="D164" s="387"/>
      <c r="E164" s="387"/>
      <c r="F164" s="387"/>
      <c r="G164" s="387"/>
      <c r="H164" s="387"/>
      <c r="I164" s="387"/>
      <c r="J164" s="387"/>
      <c r="K164" s="387"/>
      <c r="L164" s="387"/>
      <c r="M164" s="387"/>
      <c r="N164" s="387"/>
      <c r="O164" s="387"/>
      <c r="P164" s="387"/>
      <c r="Q164" s="387"/>
      <c r="R164" s="387"/>
      <c r="S164" s="387"/>
      <c r="T164" s="236"/>
      <c r="U164" s="188"/>
      <c r="V164" s="188"/>
      <c r="W164" s="188"/>
    </row>
    <row r="165" spans="2:23" s="98" customFormat="1" ht="8.25" customHeight="1" x14ac:dyDescent="0.3">
      <c r="B165" s="99"/>
      <c r="C165" s="99"/>
      <c r="D165" s="99"/>
      <c r="E165" s="287"/>
      <c r="F165" s="99"/>
      <c r="G165" s="287"/>
      <c r="H165" s="289"/>
      <c r="I165" s="287"/>
      <c r="J165" s="289"/>
      <c r="K165" s="289"/>
      <c r="L165" s="289"/>
      <c r="M165" s="289"/>
      <c r="N165" s="289"/>
      <c r="O165" s="289"/>
      <c r="P165" s="289"/>
      <c r="Q165" s="289"/>
      <c r="R165" s="289"/>
      <c r="S165" s="289"/>
      <c r="T165" s="236"/>
      <c r="U165" s="188"/>
      <c r="V165" s="188"/>
      <c r="W165" s="188"/>
    </row>
    <row r="166" spans="2:23" s="98" customFormat="1" ht="4.5" customHeight="1" x14ac:dyDescent="0.25">
      <c r="B166" s="99"/>
      <c r="C166" s="99"/>
      <c r="D166" s="99"/>
      <c r="E166" s="99"/>
      <c r="F166" s="99"/>
      <c r="G166" s="99"/>
      <c r="H166" s="99"/>
      <c r="I166" s="99"/>
      <c r="J166" s="99"/>
      <c r="K166" s="99"/>
      <c r="L166" s="99"/>
      <c r="M166" s="99"/>
      <c r="N166" s="99"/>
      <c r="O166" s="99"/>
      <c r="P166" s="99"/>
      <c r="Q166" s="123"/>
      <c r="R166" s="99"/>
      <c r="S166" s="123"/>
      <c r="T166" s="123"/>
    </row>
    <row r="167" spans="2:23" s="98" customFormat="1" ht="24" customHeight="1" x14ac:dyDescent="0.25">
      <c r="B167" s="99"/>
      <c r="C167" s="409" t="s">
        <v>83</v>
      </c>
      <c r="D167" s="409"/>
      <c r="E167" s="409"/>
      <c r="F167" s="409"/>
      <c r="G167" s="409"/>
      <c r="H167" s="409"/>
      <c r="I167" s="409"/>
      <c r="J167" s="409"/>
      <c r="K167" s="409"/>
      <c r="L167" s="409"/>
      <c r="M167" s="409"/>
      <c r="N167" s="409"/>
      <c r="O167" s="409"/>
      <c r="P167" s="409"/>
      <c r="Q167" s="409"/>
      <c r="R167" s="296"/>
      <c r="S167" s="296"/>
      <c r="T167" s="236"/>
      <c r="U167" s="188"/>
      <c r="V167" s="188"/>
      <c r="W167" s="188"/>
    </row>
    <row r="168" spans="2:23" s="98" customFormat="1" ht="12.75" customHeight="1" x14ac:dyDescent="0.3">
      <c r="B168" s="99"/>
      <c r="C168" s="99"/>
      <c r="D168" s="99"/>
      <c r="E168" s="287"/>
      <c r="F168" s="99"/>
      <c r="G168" s="287"/>
      <c r="H168" s="288"/>
      <c r="I168" s="287"/>
      <c r="J168" s="288"/>
      <c r="K168" s="288"/>
      <c r="L168" s="288"/>
      <c r="M168" s="288"/>
      <c r="N168" s="288"/>
      <c r="O168" s="288"/>
      <c r="P168" s="288"/>
      <c r="Q168" s="288"/>
      <c r="R168" s="288"/>
      <c r="S168" s="288"/>
      <c r="T168" s="236"/>
      <c r="U168" s="188"/>
      <c r="V168" s="188"/>
      <c r="W168" s="188"/>
    </row>
    <row r="169" spans="2:23" s="98" customFormat="1" ht="20.25" customHeight="1" x14ac:dyDescent="0.3">
      <c r="B169" s="99"/>
      <c r="C169" s="124" t="s">
        <v>37</v>
      </c>
      <c r="D169" s="124"/>
      <c r="E169" s="410"/>
      <c r="F169" s="410"/>
      <c r="G169" s="410"/>
      <c r="H169" s="410"/>
      <c r="I169" s="410"/>
      <c r="J169" s="410"/>
      <c r="K169" s="410"/>
      <c r="L169" s="410"/>
      <c r="M169" s="410"/>
      <c r="N169" s="410"/>
      <c r="O169" s="410"/>
      <c r="P169" s="410"/>
      <c r="Q169" s="410"/>
      <c r="R169" s="297"/>
      <c r="S169" s="297"/>
      <c r="T169" s="236"/>
      <c r="U169" s="188"/>
      <c r="V169" s="188"/>
      <c r="W169" s="188"/>
    </row>
    <row r="170" spans="2:23" s="98" customFormat="1" ht="3.75" customHeight="1" x14ac:dyDescent="0.3">
      <c r="B170" s="99"/>
      <c r="C170" s="124"/>
      <c r="D170" s="124"/>
      <c r="E170" s="287"/>
      <c r="F170" s="124"/>
      <c r="G170" s="287"/>
      <c r="H170" s="289"/>
      <c r="I170" s="287"/>
      <c r="J170" s="289"/>
      <c r="K170" s="289"/>
      <c r="L170" s="289"/>
      <c r="M170" s="289"/>
      <c r="N170" s="289"/>
      <c r="O170" s="289"/>
      <c r="P170" s="289"/>
      <c r="Q170" s="289"/>
      <c r="R170" s="289"/>
      <c r="S170" s="289"/>
      <c r="T170" s="236"/>
      <c r="U170" s="188"/>
      <c r="V170" s="188"/>
      <c r="W170" s="188"/>
    </row>
    <row r="171" spans="2:23" s="98" customFormat="1" ht="20.25" customHeight="1" x14ac:dyDescent="0.3">
      <c r="B171" s="99"/>
      <c r="C171" s="124" t="s">
        <v>38</v>
      </c>
      <c r="D171" s="124"/>
      <c r="E171" s="410"/>
      <c r="F171" s="410"/>
      <c r="G171" s="410"/>
      <c r="H171" s="410"/>
      <c r="I171" s="410"/>
      <c r="J171" s="410"/>
      <c r="K171" s="410"/>
      <c r="L171" s="410"/>
      <c r="M171" s="410"/>
      <c r="N171" s="410"/>
      <c r="O171" s="410"/>
      <c r="P171" s="410"/>
      <c r="Q171" s="410"/>
      <c r="R171" s="297"/>
      <c r="S171" s="297"/>
      <c r="T171" s="236"/>
      <c r="U171" s="188"/>
      <c r="V171" s="188"/>
      <c r="W171" s="188"/>
    </row>
    <row r="172" spans="2:23" s="98" customFormat="1" ht="3.75" customHeight="1" x14ac:dyDescent="0.3">
      <c r="B172" s="99"/>
      <c r="C172" s="124"/>
      <c r="D172" s="124"/>
      <c r="E172" s="287"/>
      <c r="F172" s="124"/>
      <c r="G172" s="287"/>
      <c r="H172" s="289"/>
      <c r="I172" s="287"/>
      <c r="J172" s="289"/>
      <c r="K172" s="289"/>
      <c r="L172" s="289"/>
      <c r="M172" s="289"/>
      <c r="N172" s="289"/>
      <c r="O172" s="289"/>
      <c r="P172" s="289"/>
      <c r="Q172" s="289"/>
      <c r="R172" s="289"/>
      <c r="S172" s="289"/>
      <c r="T172" s="236"/>
      <c r="U172" s="188"/>
      <c r="V172" s="188"/>
      <c r="W172" s="188"/>
    </row>
    <row r="173" spans="2:23" s="98" customFormat="1" ht="20.25" customHeight="1" x14ac:dyDescent="0.3">
      <c r="B173" s="99"/>
      <c r="C173" s="124" t="s">
        <v>39</v>
      </c>
      <c r="D173" s="124"/>
      <c r="E173" s="410"/>
      <c r="F173" s="410"/>
      <c r="G173" s="410"/>
      <c r="H173" s="410"/>
      <c r="I173" s="410"/>
      <c r="J173" s="410"/>
      <c r="K173" s="410"/>
      <c r="L173" s="410"/>
      <c r="M173" s="410"/>
      <c r="N173" s="410"/>
      <c r="O173" s="410"/>
      <c r="P173" s="410"/>
      <c r="Q173" s="410"/>
      <c r="R173" s="297"/>
      <c r="S173" s="297"/>
      <c r="T173" s="236"/>
      <c r="U173" s="188"/>
      <c r="V173" s="188"/>
      <c r="W173" s="188"/>
    </row>
    <row r="174" spans="2:23" s="98" customFormat="1" ht="3.75" customHeight="1" x14ac:dyDescent="0.3">
      <c r="B174" s="99"/>
      <c r="C174" s="124"/>
      <c r="D174" s="124"/>
      <c r="E174" s="287"/>
      <c r="F174" s="124"/>
      <c r="G174" s="287"/>
      <c r="H174" s="289"/>
      <c r="I174" s="287"/>
      <c r="J174" s="289"/>
      <c r="K174" s="289"/>
      <c r="L174" s="289"/>
      <c r="M174" s="289"/>
      <c r="N174" s="289"/>
      <c r="O174" s="289"/>
      <c r="P174" s="289"/>
      <c r="Q174" s="289"/>
      <c r="R174" s="289"/>
      <c r="S174" s="289"/>
      <c r="T174" s="236"/>
      <c r="U174" s="188"/>
      <c r="V174" s="188"/>
      <c r="W174" s="188"/>
    </row>
    <row r="175" spans="2:23" s="98" customFormat="1" ht="20.25" customHeight="1" x14ac:dyDescent="0.3">
      <c r="B175" s="99"/>
      <c r="C175" s="124" t="s">
        <v>40</v>
      </c>
      <c r="D175" s="124"/>
      <c r="E175" s="410"/>
      <c r="F175" s="410"/>
      <c r="G175" s="410"/>
      <c r="H175" s="410"/>
      <c r="I175" s="410"/>
      <c r="J175" s="410"/>
      <c r="K175" s="410"/>
      <c r="L175" s="410"/>
      <c r="M175" s="410"/>
      <c r="N175" s="410"/>
      <c r="O175" s="410"/>
      <c r="P175" s="410"/>
      <c r="Q175" s="410"/>
      <c r="R175" s="410"/>
      <c r="S175" s="410"/>
      <c r="T175" s="236"/>
      <c r="U175" s="188"/>
      <c r="V175" s="188"/>
      <c r="W175" s="188"/>
    </row>
    <row r="176" spans="2:23" s="98" customFormat="1" ht="3.75" customHeight="1" x14ac:dyDescent="0.3">
      <c r="B176" s="99"/>
      <c r="C176" s="124"/>
      <c r="D176" s="124"/>
      <c r="E176" s="287"/>
      <c r="F176" s="124"/>
      <c r="G176" s="287"/>
      <c r="H176" s="289"/>
      <c r="I176" s="287"/>
      <c r="J176" s="289"/>
      <c r="K176" s="289"/>
      <c r="L176" s="289"/>
      <c r="M176" s="289"/>
      <c r="N176" s="289"/>
      <c r="O176" s="289"/>
      <c r="P176" s="289"/>
      <c r="Q176" s="289"/>
      <c r="R176" s="289"/>
      <c r="S176" s="289"/>
      <c r="T176" s="236"/>
      <c r="U176" s="188"/>
      <c r="V176" s="188"/>
      <c r="W176" s="188"/>
    </row>
    <row r="177" spans="2:23" s="98" customFormat="1" ht="20.25" customHeight="1" x14ac:dyDescent="0.3">
      <c r="B177" s="99"/>
      <c r="C177" s="124" t="s">
        <v>46</v>
      </c>
      <c r="D177" s="124"/>
      <c r="E177" s="410"/>
      <c r="F177" s="410"/>
      <c r="G177" s="410"/>
      <c r="H177" s="410"/>
      <c r="I177" s="410"/>
      <c r="J177" s="410"/>
      <c r="K177" s="410"/>
      <c r="L177" s="410"/>
      <c r="M177" s="410"/>
      <c r="N177" s="410"/>
      <c r="O177" s="410"/>
      <c r="P177" s="410"/>
      <c r="Q177" s="410"/>
      <c r="R177" s="410"/>
      <c r="S177" s="410"/>
      <c r="T177" s="236"/>
      <c r="U177" s="188"/>
      <c r="V177" s="188"/>
      <c r="W177" s="188"/>
    </row>
    <row r="178" spans="2:23" s="98" customFormat="1" ht="3.75" customHeight="1" x14ac:dyDescent="0.3">
      <c r="B178" s="99"/>
      <c r="C178" s="124"/>
      <c r="D178" s="124"/>
      <c r="E178" s="287"/>
      <c r="F178" s="124"/>
      <c r="G178" s="287"/>
      <c r="H178" s="289"/>
      <c r="I178" s="287"/>
      <c r="J178" s="289"/>
      <c r="K178" s="289"/>
      <c r="L178" s="289"/>
      <c r="M178" s="289"/>
      <c r="N178" s="289"/>
      <c r="O178" s="289"/>
      <c r="P178" s="289"/>
      <c r="Q178" s="289"/>
      <c r="R178" s="289"/>
      <c r="S178" s="289"/>
      <c r="T178" s="236"/>
      <c r="U178" s="188"/>
      <c r="V178" s="188"/>
      <c r="W178" s="188"/>
    </row>
    <row r="179" spans="2:23" s="98" customFormat="1" ht="20.25" customHeight="1" x14ac:dyDescent="0.3">
      <c r="B179" s="99"/>
      <c r="C179" s="124" t="s">
        <v>41</v>
      </c>
      <c r="D179" s="124"/>
      <c r="E179" s="410"/>
      <c r="F179" s="410"/>
      <c r="G179" s="410"/>
      <c r="H179" s="410"/>
      <c r="I179" s="410"/>
      <c r="J179" s="410"/>
      <c r="K179" s="410"/>
      <c r="L179" s="410"/>
      <c r="M179" s="410"/>
      <c r="N179" s="410"/>
      <c r="O179" s="410"/>
      <c r="P179" s="410"/>
      <c r="Q179" s="410"/>
      <c r="R179" s="410"/>
      <c r="S179" s="410"/>
      <c r="T179" s="236"/>
      <c r="U179" s="188"/>
      <c r="V179" s="188"/>
      <c r="W179" s="188"/>
    </row>
    <row r="180" spans="2:23" s="98" customFormat="1" ht="8.25" customHeight="1" x14ac:dyDescent="0.3">
      <c r="B180" s="99"/>
      <c r="C180" s="124"/>
      <c r="D180" s="124"/>
      <c r="E180" s="287"/>
      <c r="F180" s="124"/>
      <c r="G180" s="287"/>
      <c r="H180" s="289"/>
      <c r="I180" s="287"/>
      <c r="J180" s="289"/>
      <c r="K180" s="289"/>
      <c r="L180" s="289"/>
      <c r="M180" s="289"/>
      <c r="N180" s="289"/>
      <c r="O180" s="289"/>
      <c r="P180" s="289"/>
      <c r="Q180" s="289"/>
      <c r="R180" s="289"/>
      <c r="S180" s="289"/>
      <c r="T180" s="236"/>
      <c r="U180" s="188"/>
      <c r="V180" s="188"/>
      <c r="W180" s="188"/>
    </row>
    <row r="181" spans="2:23" s="98" customFormat="1" ht="18.75" x14ac:dyDescent="0.3">
      <c r="B181" s="99"/>
      <c r="C181" s="298" t="s">
        <v>42</v>
      </c>
      <c r="D181" s="124"/>
      <c r="E181" s="124"/>
      <c r="F181" s="124"/>
      <c r="G181" s="124"/>
      <c r="H181" s="124"/>
      <c r="I181" s="124"/>
      <c r="J181" s="124"/>
      <c r="K181" s="124"/>
      <c r="L181" s="124"/>
      <c r="M181" s="124"/>
      <c r="N181" s="124"/>
      <c r="O181" s="124"/>
      <c r="P181" s="124"/>
      <c r="Q181" s="124"/>
      <c r="R181" s="124"/>
      <c r="S181" s="124"/>
      <c r="T181" s="99"/>
    </row>
    <row r="182" spans="2:23" s="98" customFormat="1" ht="18.75" x14ac:dyDescent="0.3">
      <c r="B182" s="99"/>
      <c r="C182" s="124"/>
      <c r="D182" s="124"/>
      <c r="E182" s="124"/>
      <c r="F182" s="124"/>
      <c r="G182" s="124"/>
      <c r="H182" s="124"/>
      <c r="I182" s="124"/>
      <c r="J182" s="124"/>
      <c r="K182" s="124"/>
      <c r="L182" s="124"/>
      <c r="M182" s="124"/>
      <c r="N182" s="124"/>
      <c r="O182" s="299" t="s">
        <v>90</v>
      </c>
      <c r="P182" s="299"/>
      <c r="Q182" s="299"/>
      <c r="R182" s="299"/>
      <c r="S182" s="300"/>
      <c r="T182" s="99"/>
    </row>
    <row r="183" spans="2:23" s="98" customFormat="1" ht="18.75" x14ac:dyDescent="0.3">
      <c r="B183" s="99"/>
      <c r="C183" s="124" t="s">
        <v>43</v>
      </c>
      <c r="D183" s="301"/>
      <c r="E183" s="413"/>
      <c r="F183" s="413"/>
      <c r="G183" s="413"/>
      <c r="H183" s="413"/>
      <c r="I183" s="413"/>
      <c r="J183" s="124"/>
      <c r="K183" s="124"/>
      <c r="L183" s="124"/>
      <c r="M183" s="99"/>
      <c r="N183" s="124"/>
      <c r="O183" s="411" t="s">
        <v>89</v>
      </c>
      <c r="P183" s="411"/>
      <c r="Q183" s="411"/>
      <c r="R183" s="411"/>
      <c r="S183" s="411"/>
      <c r="T183" s="99"/>
    </row>
    <row r="184" spans="2:23" s="98" customFormat="1" ht="10.5" customHeight="1" x14ac:dyDescent="0.3">
      <c r="B184" s="99"/>
      <c r="C184" s="124"/>
      <c r="D184" s="124"/>
      <c r="E184" s="124"/>
      <c r="F184" s="124"/>
      <c r="G184" s="124"/>
      <c r="H184" s="124"/>
      <c r="I184" s="124"/>
      <c r="J184" s="124"/>
      <c r="K184" s="124"/>
      <c r="L184" s="124"/>
      <c r="M184" s="124"/>
      <c r="N184" s="124"/>
      <c r="O184" s="124"/>
      <c r="P184" s="124"/>
      <c r="Q184" s="124"/>
      <c r="R184" s="124"/>
      <c r="S184" s="124"/>
      <c r="T184" s="99"/>
    </row>
    <row r="185" spans="2:23" s="98" customFormat="1" ht="25.5" customHeight="1" x14ac:dyDescent="0.25">
      <c r="B185" s="412" t="s">
        <v>1519</v>
      </c>
      <c r="C185" s="412"/>
      <c r="D185" s="412"/>
      <c r="E185" s="412"/>
      <c r="F185" s="412"/>
      <c r="G185" s="412"/>
      <c r="H185" s="412"/>
      <c r="I185" s="412"/>
      <c r="J185" s="412"/>
      <c r="K185" s="412"/>
      <c r="L185" s="412"/>
      <c r="M185" s="412"/>
      <c r="N185" s="412"/>
      <c r="O185" s="412"/>
      <c r="P185" s="412"/>
      <c r="Q185" s="412"/>
      <c r="R185" s="412"/>
      <c r="S185" s="412"/>
      <c r="T185" s="412"/>
    </row>
    <row r="186" spans="2:23" s="98" customFormat="1" x14ac:dyDescent="0.25"/>
    <row r="187" spans="2:23" s="98" customFormat="1" x14ac:dyDescent="0.25"/>
    <row r="188" spans="2:23" s="98" customFormat="1" x14ac:dyDescent="0.25"/>
    <row r="189" spans="2:23" s="98" customFormat="1" x14ac:dyDescent="0.25"/>
    <row r="190" spans="2:23" s="98" customFormat="1" x14ac:dyDescent="0.25"/>
    <row r="191" spans="2:23" s="98" customFormat="1" x14ac:dyDescent="0.25"/>
    <row r="192" spans="2:23" s="98" customFormat="1" x14ac:dyDescent="0.25"/>
    <row r="193" s="98" customFormat="1" x14ac:dyDescent="0.25"/>
    <row r="194" s="98" customFormat="1" x14ac:dyDescent="0.25"/>
    <row r="195" s="98" customFormat="1" x14ac:dyDescent="0.25"/>
    <row r="196" s="98" customFormat="1" x14ac:dyDescent="0.25"/>
    <row r="197" s="98" customFormat="1" x14ac:dyDescent="0.25"/>
    <row r="198" s="98" customFormat="1" x14ac:dyDescent="0.25"/>
    <row r="199" s="98" customFormat="1" x14ac:dyDescent="0.25"/>
    <row r="200" s="98" customFormat="1" x14ac:dyDescent="0.25"/>
    <row r="201" s="98" customFormat="1" x14ac:dyDescent="0.25"/>
    <row r="202" s="98" customFormat="1" x14ac:dyDescent="0.25"/>
    <row r="203" s="98" customFormat="1" x14ac:dyDescent="0.25"/>
    <row r="204" s="98" customFormat="1" x14ac:dyDescent="0.25"/>
    <row r="205" s="98" customFormat="1" x14ac:dyDescent="0.25"/>
    <row r="206" s="98" customFormat="1" x14ac:dyDescent="0.25"/>
    <row r="207" s="98" customFormat="1" x14ac:dyDescent="0.25"/>
    <row r="208" s="98" customFormat="1" x14ac:dyDescent="0.25"/>
    <row r="209" s="98" customFormat="1" x14ac:dyDescent="0.25"/>
    <row r="210" s="98" customFormat="1" x14ac:dyDescent="0.25"/>
    <row r="211" s="98" customFormat="1" x14ac:dyDescent="0.25"/>
    <row r="212" s="98" customFormat="1" x14ac:dyDescent="0.25"/>
    <row r="213" s="98" customFormat="1" x14ac:dyDescent="0.25"/>
    <row r="214" s="98" customFormat="1" x14ac:dyDescent="0.25"/>
    <row r="215" s="98" customFormat="1" x14ac:dyDescent="0.25"/>
    <row r="216" s="98" customFormat="1" x14ac:dyDescent="0.25"/>
    <row r="217" s="98" customFormat="1" x14ac:dyDescent="0.25"/>
    <row r="218" s="98" customFormat="1" x14ac:dyDescent="0.25"/>
    <row r="219" s="98" customFormat="1" x14ac:dyDescent="0.25"/>
    <row r="220" s="98" customFormat="1" x14ac:dyDescent="0.25"/>
    <row r="221" s="98" customFormat="1" x14ac:dyDescent="0.25"/>
    <row r="222" s="98" customFormat="1" x14ac:dyDescent="0.25"/>
  </sheetData>
  <mergeCells count="108">
    <mergeCell ref="E183:I183"/>
    <mergeCell ref="O183:S183"/>
    <mergeCell ref="B185:T185"/>
    <mergeCell ref="E171:Q171"/>
    <mergeCell ref="E173:Q173"/>
    <mergeCell ref="E175:S175"/>
    <mergeCell ref="E177:S177"/>
    <mergeCell ref="E179:S179"/>
    <mergeCell ref="C160:S160"/>
    <mergeCell ref="C162:S162"/>
    <mergeCell ref="C164:S164"/>
    <mergeCell ref="C167:Q167"/>
    <mergeCell ref="E169:Q169"/>
    <mergeCell ref="C147:S147"/>
    <mergeCell ref="C148:Q148"/>
    <mergeCell ref="C150:C152"/>
    <mergeCell ref="E150:E152"/>
    <mergeCell ref="G150:G152"/>
    <mergeCell ref="I150:I152"/>
    <mergeCell ref="K150:M150"/>
    <mergeCell ref="O150:O158"/>
    <mergeCell ref="Q150:S150"/>
    <mergeCell ref="C134:S134"/>
    <mergeCell ref="C135:S135"/>
    <mergeCell ref="C137:C139"/>
    <mergeCell ref="E137:E139"/>
    <mergeCell ref="G137:G139"/>
    <mergeCell ref="I137:I139"/>
    <mergeCell ref="K137:M137"/>
    <mergeCell ref="O137:O145"/>
    <mergeCell ref="Q137:S137"/>
    <mergeCell ref="C118:S118"/>
    <mergeCell ref="C120:S120"/>
    <mergeCell ref="C122:S122"/>
    <mergeCell ref="C124:C126"/>
    <mergeCell ref="E124:E126"/>
    <mergeCell ref="G124:G126"/>
    <mergeCell ref="I124:I126"/>
    <mergeCell ref="K124:M124"/>
    <mergeCell ref="O124:O132"/>
    <mergeCell ref="Q124:S124"/>
    <mergeCell ref="E97:T97"/>
    <mergeCell ref="C101:S101"/>
    <mergeCell ref="C103:S103"/>
    <mergeCell ref="C106:G108"/>
    <mergeCell ref="I106:I108"/>
    <mergeCell ref="K106:M106"/>
    <mergeCell ref="O106:O116"/>
    <mergeCell ref="Q106:S106"/>
    <mergeCell ref="C110:G110"/>
    <mergeCell ref="C112:G112"/>
    <mergeCell ref="C114:G114"/>
    <mergeCell ref="C116:G116"/>
    <mergeCell ref="O8:O18"/>
    <mergeCell ref="C8:G10"/>
    <mergeCell ref="C12:G12"/>
    <mergeCell ref="C14:G14"/>
    <mergeCell ref="C16:G16"/>
    <mergeCell ref="C18:G18"/>
    <mergeCell ref="C3:S3"/>
    <mergeCell ref="C5:S5"/>
    <mergeCell ref="I8:I10"/>
    <mergeCell ref="K8:M8"/>
    <mergeCell ref="Q8:S8"/>
    <mergeCell ref="C20:S20"/>
    <mergeCell ref="C22:S22"/>
    <mergeCell ref="C24:S24"/>
    <mergeCell ref="C26:C28"/>
    <mergeCell ref="O26:O34"/>
    <mergeCell ref="K26:M26"/>
    <mergeCell ref="Q26:S26"/>
    <mergeCell ref="I26:I28"/>
    <mergeCell ref="C39:C41"/>
    <mergeCell ref="I39:I41"/>
    <mergeCell ref="C36:S36"/>
    <mergeCell ref="G26:G28"/>
    <mergeCell ref="G39:G41"/>
    <mergeCell ref="C37:S37"/>
    <mergeCell ref="E26:E28"/>
    <mergeCell ref="O39:O47"/>
    <mergeCell ref="K39:M39"/>
    <mergeCell ref="Q39:S39"/>
    <mergeCell ref="O52:O60"/>
    <mergeCell ref="Q52:S52"/>
    <mergeCell ref="K52:M52"/>
    <mergeCell ref="C66:S66"/>
    <mergeCell ref="C64:S64"/>
    <mergeCell ref="C49:S49"/>
    <mergeCell ref="C62:S62"/>
    <mergeCell ref="E39:E41"/>
    <mergeCell ref="C50:Q50"/>
    <mergeCell ref="C52:C54"/>
    <mergeCell ref="E52:E54"/>
    <mergeCell ref="I52:I54"/>
    <mergeCell ref="G52:G54"/>
    <mergeCell ref="E91:T91"/>
    <mergeCell ref="E93:T93"/>
    <mergeCell ref="E95:T95"/>
    <mergeCell ref="C69:Q69"/>
    <mergeCell ref="E71:Q71"/>
    <mergeCell ref="E73:Q73"/>
    <mergeCell ref="O85:S85"/>
    <mergeCell ref="B87:T87"/>
    <mergeCell ref="E81:S81"/>
    <mergeCell ref="E85:I85"/>
    <mergeCell ref="E75:Q75"/>
    <mergeCell ref="E77:S77"/>
    <mergeCell ref="E79:S79"/>
  </mergeCells>
  <printOptions horizontalCentered="1" verticalCentered="1"/>
  <pageMargins left="0" right="0" top="0" bottom="0" header="0.44" footer="0"/>
  <pageSetup paperSize="9" scale="52" orientation="portrait" r:id="rId1"/>
  <headerFooter>
    <oddHeader>&amp;L&amp;"Calibri"&amp;10&amp;K000000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6B45C-0E27-4B7E-A30A-1F8E1E5852D5}">
  <dimension ref="A1:F510"/>
  <sheetViews>
    <sheetView zoomScaleNormal="100" workbookViewId="0">
      <pane xSplit="1" ySplit="1" topLeftCell="B2" activePane="bottomRight" state="frozen"/>
      <selection pane="topRight" activeCell="B1" sqref="B1"/>
      <selection pane="bottomLeft" activeCell="A2" sqref="A2"/>
      <selection pane="bottomRight" activeCell="D8" sqref="D8"/>
    </sheetView>
  </sheetViews>
  <sheetFormatPr defaultRowHeight="15" x14ac:dyDescent="0.25"/>
  <cols>
    <col min="1" max="1" width="20.85546875" style="327" customWidth="1"/>
    <col min="2" max="2" width="64.140625" style="326" customWidth="1"/>
    <col min="3" max="3" width="22.28515625" style="320" customWidth="1"/>
    <col min="4" max="5" width="69.28515625" style="326" customWidth="1"/>
    <col min="6" max="6" width="80.7109375" style="1" customWidth="1"/>
  </cols>
  <sheetData>
    <row r="1" spans="1:6" ht="42.75" customHeight="1" x14ac:dyDescent="0.25">
      <c r="A1" s="314" t="s">
        <v>96</v>
      </c>
      <c r="B1" s="315" t="s">
        <v>97</v>
      </c>
      <c r="C1" s="316" t="s">
        <v>98</v>
      </c>
      <c r="D1" s="315" t="s">
        <v>99</v>
      </c>
      <c r="E1" s="315"/>
      <c r="F1" s="317" t="s">
        <v>403</v>
      </c>
    </row>
    <row r="2" spans="1:6" ht="11.45" customHeight="1" x14ac:dyDescent="0.25">
      <c r="A2" s="318" t="s">
        <v>831</v>
      </c>
      <c r="B2" s="319" t="str">
        <f>VLOOKUP(A2,$A$423:$B$510,2,FALSE)</f>
        <v>Crop and animal production, hunting and related service activities</v>
      </c>
      <c r="C2" s="320" t="s">
        <v>829</v>
      </c>
      <c r="D2" s="319" t="s">
        <v>455</v>
      </c>
      <c r="E2" s="319"/>
      <c r="F2" s="29" t="s">
        <v>382</v>
      </c>
    </row>
    <row r="3" spans="1:6" ht="11.45" customHeight="1" x14ac:dyDescent="0.25">
      <c r="A3" s="318" t="str">
        <f>A2</f>
        <v>01</v>
      </c>
      <c r="B3" s="319" t="str">
        <f t="shared" ref="B3:B13" si="0">VLOOKUP(A3,$A$423:$B$510,2,FALSE)</f>
        <v>Crop and animal production, hunting and related service activities</v>
      </c>
      <c r="C3" s="320" t="s">
        <v>830</v>
      </c>
      <c r="D3" s="319" t="s">
        <v>100</v>
      </c>
      <c r="E3" s="319"/>
    </row>
    <row r="4" spans="1:6" ht="11.45" customHeight="1" x14ac:dyDescent="0.25">
      <c r="A4" s="318" t="str">
        <f>A3</f>
        <v>01</v>
      </c>
      <c r="B4" s="319" t="str">
        <f t="shared" si="0"/>
        <v>Crop and animal production, hunting and related service activities</v>
      </c>
      <c r="C4" s="320" t="s">
        <v>920</v>
      </c>
      <c r="D4" s="319" t="s">
        <v>456</v>
      </c>
      <c r="E4" s="319"/>
      <c r="F4" s="321" t="s">
        <v>398</v>
      </c>
    </row>
    <row r="5" spans="1:6" ht="11.45" customHeight="1" x14ac:dyDescent="0.25">
      <c r="A5" s="318" t="str">
        <f t="shared" ref="A5:A30" si="1">A4</f>
        <v>01</v>
      </c>
      <c r="B5" s="319" t="str">
        <f t="shared" si="0"/>
        <v>Crop and animal production, hunting and related service activities</v>
      </c>
      <c r="C5" s="320" t="s">
        <v>921</v>
      </c>
      <c r="D5" s="319" t="s">
        <v>457</v>
      </c>
      <c r="E5" s="319"/>
      <c r="F5" s="322" t="s">
        <v>399</v>
      </c>
    </row>
    <row r="6" spans="1:6" ht="11.45" customHeight="1" x14ac:dyDescent="0.25">
      <c r="A6" s="318" t="str">
        <f t="shared" si="1"/>
        <v>01</v>
      </c>
      <c r="B6" s="319" t="str">
        <f t="shared" si="0"/>
        <v>Crop and animal production, hunting and related service activities</v>
      </c>
      <c r="C6" s="320" t="s">
        <v>922</v>
      </c>
      <c r="D6" s="319" t="s">
        <v>458</v>
      </c>
      <c r="E6" s="319"/>
      <c r="F6" s="322" t="s">
        <v>400</v>
      </c>
    </row>
    <row r="7" spans="1:6" ht="11.45" customHeight="1" x14ac:dyDescent="0.25">
      <c r="A7" s="318" t="str">
        <f t="shared" si="1"/>
        <v>01</v>
      </c>
      <c r="B7" s="319" t="str">
        <f t="shared" si="0"/>
        <v>Crop and animal production, hunting and related service activities</v>
      </c>
      <c r="C7" s="320" t="s">
        <v>923</v>
      </c>
      <c r="D7" s="319" t="s">
        <v>459</v>
      </c>
      <c r="E7" s="319"/>
      <c r="F7" s="323"/>
    </row>
    <row r="8" spans="1:6" ht="11.45" customHeight="1" x14ac:dyDescent="0.25">
      <c r="A8" s="318" t="str">
        <f t="shared" si="1"/>
        <v>01</v>
      </c>
      <c r="B8" s="319" t="str">
        <f t="shared" si="0"/>
        <v>Crop and animal production, hunting and related service activities</v>
      </c>
      <c r="C8" s="320" t="s">
        <v>924</v>
      </c>
      <c r="D8" s="319" t="s">
        <v>460</v>
      </c>
      <c r="E8" s="319"/>
      <c r="F8" s="322" t="s">
        <v>404</v>
      </c>
    </row>
    <row r="9" spans="1:6" ht="11.45" customHeight="1" x14ac:dyDescent="0.25">
      <c r="A9" s="318" t="str">
        <f t="shared" si="1"/>
        <v>01</v>
      </c>
      <c r="B9" s="319" t="str">
        <f t="shared" si="0"/>
        <v>Crop and animal production, hunting and related service activities</v>
      </c>
      <c r="C9" s="320" t="s">
        <v>925</v>
      </c>
      <c r="D9" s="319" t="s">
        <v>462</v>
      </c>
      <c r="E9" s="319"/>
      <c r="F9" s="324" t="s">
        <v>405</v>
      </c>
    </row>
    <row r="10" spans="1:6" ht="11.45" customHeight="1" x14ac:dyDescent="0.25">
      <c r="A10" s="318" t="str">
        <f t="shared" si="1"/>
        <v>01</v>
      </c>
      <c r="B10" s="319" t="str">
        <f t="shared" si="0"/>
        <v>Crop and animal production, hunting and related service activities</v>
      </c>
      <c r="C10" s="320" t="s">
        <v>926</v>
      </c>
      <c r="D10" s="319" t="s">
        <v>463</v>
      </c>
      <c r="E10" s="319"/>
      <c r="F10" s="324" t="s">
        <v>401</v>
      </c>
    </row>
    <row r="11" spans="1:6" ht="11.45" customHeight="1" x14ac:dyDescent="0.25">
      <c r="A11" s="318" t="str">
        <f t="shared" si="1"/>
        <v>01</v>
      </c>
      <c r="B11" s="319" t="str">
        <f t="shared" si="0"/>
        <v>Crop and animal production, hunting and related service activities</v>
      </c>
      <c r="C11" s="320" t="s">
        <v>927</v>
      </c>
      <c r="D11" s="319" t="s">
        <v>464</v>
      </c>
      <c r="E11" s="319"/>
      <c r="F11" s="323"/>
    </row>
    <row r="12" spans="1:6" ht="11.45" customHeight="1" x14ac:dyDescent="0.25">
      <c r="A12" s="318" t="str">
        <f t="shared" si="1"/>
        <v>01</v>
      </c>
      <c r="B12" s="319" t="str">
        <f t="shared" si="0"/>
        <v>Crop and animal production, hunting and related service activities</v>
      </c>
      <c r="C12" s="320" t="s">
        <v>928</v>
      </c>
      <c r="D12" s="319" t="s">
        <v>465</v>
      </c>
      <c r="E12" s="319"/>
      <c r="F12" s="322" t="s">
        <v>407</v>
      </c>
    </row>
    <row r="13" spans="1:6" ht="11.45" customHeight="1" x14ac:dyDescent="0.25">
      <c r="A13" s="318" t="str">
        <f t="shared" si="1"/>
        <v>01</v>
      </c>
      <c r="B13" s="319" t="str">
        <f t="shared" si="0"/>
        <v>Crop and animal production, hunting and related service activities</v>
      </c>
      <c r="C13" s="320" t="s">
        <v>929</v>
      </c>
      <c r="D13" s="319" t="s">
        <v>466</v>
      </c>
      <c r="E13" s="319"/>
      <c r="F13" s="324" t="s">
        <v>406</v>
      </c>
    </row>
    <row r="14" spans="1:6" ht="11.45" customHeight="1" x14ac:dyDescent="0.25">
      <c r="A14" s="318" t="str">
        <f t="shared" si="1"/>
        <v>01</v>
      </c>
      <c r="B14" s="319" t="s">
        <v>453</v>
      </c>
      <c r="C14" s="320" t="s">
        <v>930</v>
      </c>
      <c r="D14" s="319" t="s">
        <v>467</v>
      </c>
      <c r="E14" s="319"/>
      <c r="F14" s="324" t="s">
        <v>402</v>
      </c>
    </row>
    <row r="15" spans="1:6" ht="11.45" customHeight="1" x14ac:dyDescent="0.25">
      <c r="A15" s="318" t="str">
        <f t="shared" si="1"/>
        <v>01</v>
      </c>
      <c r="B15" s="319" t="s">
        <v>453</v>
      </c>
      <c r="C15" s="320" t="s">
        <v>931</v>
      </c>
      <c r="D15" s="319" t="s">
        <v>468</v>
      </c>
      <c r="E15" s="319"/>
      <c r="F15" s="323"/>
    </row>
    <row r="16" spans="1:6" ht="36.75" x14ac:dyDescent="0.25">
      <c r="A16" s="318" t="str">
        <f t="shared" si="1"/>
        <v>01</v>
      </c>
      <c r="B16" s="319" t="s">
        <v>453</v>
      </c>
      <c r="C16" s="320" t="s">
        <v>932</v>
      </c>
      <c r="D16" s="319" t="s">
        <v>469</v>
      </c>
      <c r="E16" s="319"/>
      <c r="F16" s="322" t="s">
        <v>408</v>
      </c>
    </row>
    <row r="17" spans="1:6" ht="11.45" customHeight="1" x14ac:dyDescent="0.25">
      <c r="A17" s="318" t="str">
        <f t="shared" si="1"/>
        <v>01</v>
      </c>
      <c r="B17" s="319" t="s">
        <v>453</v>
      </c>
      <c r="C17" s="320" t="s">
        <v>933</v>
      </c>
      <c r="D17" s="319" t="s">
        <v>470</v>
      </c>
      <c r="E17" s="319"/>
      <c r="F17" s="323"/>
    </row>
    <row r="18" spans="1:6" ht="24.75" x14ac:dyDescent="0.25">
      <c r="A18" s="318" t="str">
        <f t="shared" si="1"/>
        <v>01</v>
      </c>
      <c r="B18" s="319" t="s">
        <v>453</v>
      </c>
      <c r="C18" s="320" t="s">
        <v>934</v>
      </c>
      <c r="D18" s="319" t="s">
        <v>471</v>
      </c>
      <c r="E18" s="319"/>
      <c r="F18" s="322" t="s">
        <v>409</v>
      </c>
    </row>
    <row r="19" spans="1:6" ht="11.45" customHeight="1" x14ac:dyDescent="0.25">
      <c r="A19" s="318" t="str">
        <f t="shared" si="1"/>
        <v>01</v>
      </c>
      <c r="B19" s="319" t="s">
        <v>453</v>
      </c>
      <c r="C19" s="320" t="s">
        <v>935</v>
      </c>
      <c r="D19" s="319" t="s">
        <v>473</v>
      </c>
      <c r="E19" s="319"/>
      <c r="F19" s="323"/>
    </row>
    <row r="20" spans="1:6" ht="11.45" customHeight="1" x14ac:dyDescent="0.25">
      <c r="A20" s="318" t="str">
        <f t="shared" si="1"/>
        <v>01</v>
      </c>
      <c r="B20" s="319" t="s">
        <v>453</v>
      </c>
      <c r="C20" s="320" t="s">
        <v>936</v>
      </c>
      <c r="D20" s="319" t="s">
        <v>474</v>
      </c>
      <c r="E20" s="319"/>
      <c r="F20" s="323"/>
    </row>
    <row r="21" spans="1:6" ht="11.45" customHeight="1" x14ac:dyDescent="0.25">
      <c r="A21" s="318" t="str">
        <f t="shared" si="1"/>
        <v>01</v>
      </c>
      <c r="B21" s="319" t="s">
        <v>453</v>
      </c>
      <c r="C21" s="320" t="s">
        <v>937</v>
      </c>
      <c r="D21" s="319" t="s">
        <v>475</v>
      </c>
      <c r="E21" s="319"/>
    </row>
    <row r="22" spans="1:6" ht="11.45" customHeight="1" x14ac:dyDescent="0.25">
      <c r="A22" s="318" t="str">
        <f t="shared" si="1"/>
        <v>01</v>
      </c>
      <c r="B22" s="319" t="s">
        <v>453</v>
      </c>
      <c r="C22" s="320" t="s">
        <v>938</v>
      </c>
      <c r="D22" s="319" t="s">
        <v>476</v>
      </c>
      <c r="E22" s="319"/>
    </row>
    <row r="23" spans="1:6" ht="11.45" customHeight="1" x14ac:dyDescent="0.25">
      <c r="A23" s="318" t="str">
        <f t="shared" si="1"/>
        <v>01</v>
      </c>
      <c r="B23" s="319" t="s">
        <v>453</v>
      </c>
      <c r="C23" s="320" t="s">
        <v>939</v>
      </c>
      <c r="D23" s="319" t="s">
        <v>477</v>
      </c>
      <c r="E23" s="319"/>
    </row>
    <row r="24" spans="1:6" ht="11.45" customHeight="1" x14ac:dyDescent="0.25">
      <c r="A24" s="318" t="str">
        <f t="shared" si="1"/>
        <v>01</v>
      </c>
      <c r="B24" s="319" t="s">
        <v>453</v>
      </c>
      <c r="C24" s="320" t="s">
        <v>940</v>
      </c>
      <c r="D24" s="319" t="s">
        <v>478</v>
      </c>
      <c r="E24" s="319"/>
    </row>
    <row r="25" spans="1:6" ht="11.45" customHeight="1" x14ac:dyDescent="0.25">
      <c r="A25" s="318" t="str">
        <f t="shared" si="1"/>
        <v>01</v>
      </c>
      <c r="B25" s="319" t="s">
        <v>453</v>
      </c>
      <c r="C25" s="320" t="s">
        <v>941</v>
      </c>
      <c r="D25" s="319" t="s">
        <v>479</v>
      </c>
      <c r="E25" s="319"/>
    </row>
    <row r="26" spans="1:6" ht="11.45" customHeight="1" x14ac:dyDescent="0.25">
      <c r="A26" s="318" t="str">
        <f t="shared" si="1"/>
        <v>01</v>
      </c>
      <c r="B26" s="319" t="s">
        <v>453</v>
      </c>
      <c r="C26" s="320" t="s">
        <v>942</v>
      </c>
      <c r="D26" s="319" t="s">
        <v>480</v>
      </c>
      <c r="E26" s="319"/>
    </row>
    <row r="27" spans="1:6" ht="11.45" customHeight="1" x14ac:dyDescent="0.25">
      <c r="A27" s="318" t="str">
        <f t="shared" si="1"/>
        <v>01</v>
      </c>
      <c r="B27" s="319" t="s">
        <v>453</v>
      </c>
      <c r="C27" s="320" t="s">
        <v>943</v>
      </c>
      <c r="D27" s="319" t="s">
        <v>482</v>
      </c>
      <c r="E27" s="319"/>
    </row>
    <row r="28" spans="1:6" x14ac:dyDescent="0.25">
      <c r="A28" s="318" t="str">
        <f t="shared" si="1"/>
        <v>01</v>
      </c>
      <c r="B28" s="319" t="s">
        <v>453</v>
      </c>
      <c r="C28" s="320" t="s">
        <v>944</v>
      </c>
      <c r="D28" s="319" t="s">
        <v>483</v>
      </c>
      <c r="E28" s="319"/>
    </row>
    <row r="29" spans="1:6" x14ac:dyDescent="0.25">
      <c r="A29" s="318" t="str">
        <f t="shared" si="1"/>
        <v>01</v>
      </c>
      <c r="B29" s="319" t="s">
        <v>453</v>
      </c>
      <c r="C29" s="320" t="s">
        <v>945</v>
      </c>
      <c r="D29" s="319" t="s">
        <v>484</v>
      </c>
      <c r="E29" s="319"/>
    </row>
    <row r="30" spans="1:6" x14ac:dyDescent="0.25">
      <c r="A30" s="318" t="str">
        <f t="shared" si="1"/>
        <v>01</v>
      </c>
      <c r="B30" s="319" t="s">
        <v>453</v>
      </c>
      <c r="C30" s="320" t="s">
        <v>946</v>
      </c>
      <c r="D30" s="319" t="s">
        <v>485</v>
      </c>
      <c r="E30" s="319"/>
    </row>
    <row r="31" spans="1:6" x14ac:dyDescent="0.25">
      <c r="A31" s="318" t="s">
        <v>831</v>
      </c>
      <c r="B31" s="319" t="s">
        <v>453</v>
      </c>
      <c r="C31" s="320" t="s">
        <v>947</v>
      </c>
      <c r="D31" s="319" t="s">
        <v>486</v>
      </c>
      <c r="E31" s="319"/>
    </row>
    <row r="32" spans="1:6" x14ac:dyDescent="0.25">
      <c r="A32" s="318" t="s">
        <v>832</v>
      </c>
      <c r="B32" s="319" t="s">
        <v>101</v>
      </c>
      <c r="C32" s="320" t="s">
        <v>948</v>
      </c>
      <c r="D32" s="319" t="s">
        <v>102</v>
      </c>
      <c r="E32" s="319"/>
    </row>
    <row r="33" spans="1:5" x14ac:dyDescent="0.25">
      <c r="A33" s="318" t="s">
        <v>832</v>
      </c>
      <c r="B33" s="319" t="s">
        <v>101</v>
      </c>
      <c r="C33" s="320" t="s">
        <v>949</v>
      </c>
      <c r="D33" s="319" t="s">
        <v>488</v>
      </c>
      <c r="E33" s="319"/>
    </row>
    <row r="34" spans="1:5" x14ac:dyDescent="0.25">
      <c r="A34" s="318" t="s">
        <v>832</v>
      </c>
      <c r="B34" s="319" t="s">
        <v>101</v>
      </c>
      <c r="C34" s="320" t="s">
        <v>950</v>
      </c>
      <c r="D34" s="319" t="s">
        <v>489</v>
      </c>
      <c r="E34" s="319"/>
    </row>
    <row r="35" spans="1:5" x14ac:dyDescent="0.25">
      <c r="A35" s="318" t="s">
        <v>832</v>
      </c>
      <c r="B35" s="319" t="s">
        <v>101</v>
      </c>
      <c r="C35" s="320" t="s">
        <v>951</v>
      </c>
      <c r="D35" s="319" t="s">
        <v>490</v>
      </c>
      <c r="E35" s="319"/>
    </row>
    <row r="36" spans="1:5" x14ac:dyDescent="0.25">
      <c r="A36" s="318" t="s">
        <v>833</v>
      </c>
      <c r="B36" s="319" t="s">
        <v>103</v>
      </c>
      <c r="C36" s="320" t="s">
        <v>952</v>
      </c>
      <c r="D36" s="319" t="s">
        <v>104</v>
      </c>
      <c r="E36" s="319"/>
    </row>
    <row r="37" spans="1:5" x14ac:dyDescent="0.25">
      <c r="A37" s="318" t="str">
        <f>A36</f>
        <v>03</v>
      </c>
      <c r="B37" s="319" t="s">
        <v>103</v>
      </c>
      <c r="C37" s="320" t="s">
        <v>953</v>
      </c>
      <c r="D37" s="319" t="s">
        <v>493</v>
      </c>
      <c r="E37" s="319"/>
    </row>
    <row r="38" spans="1:5" x14ac:dyDescent="0.25">
      <c r="A38" s="318" t="str">
        <f>A37</f>
        <v>03</v>
      </c>
      <c r="B38" s="319" t="s">
        <v>103</v>
      </c>
      <c r="C38" s="320" t="s">
        <v>954</v>
      </c>
      <c r="D38" s="319" t="s">
        <v>495</v>
      </c>
      <c r="E38" s="319"/>
    </row>
    <row r="39" spans="1:5" x14ac:dyDescent="0.25">
      <c r="A39" s="318" t="s">
        <v>834</v>
      </c>
      <c r="B39" s="319" t="s">
        <v>105</v>
      </c>
      <c r="C39" s="320" t="s">
        <v>955</v>
      </c>
      <c r="D39" s="319" t="s">
        <v>496</v>
      </c>
      <c r="E39" s="319"/>
    </row>
    <row r="40" spans="1:5" x14ac:dyDescent="0.25">
      <c r="A40" s="318" t="str">
        <f>A39</f>
        <v>05</v>
      </c>
      <c r="B40" s="319" t="s">
        <v>105</v>
      </c>
      <c r="C40" s="320" t="s">
        <v>956</v>
      </c>
      <c r="D40" s="319" t="s">
        <v>106</v>
      </c>
      <c r="E40" s="319"/>
    </row>
    <row r="41" spans="1:5" x14ac:dyDescent="0.25">
      <c r="A41" s="318" t="str">
        <f>A40</f>
        <v>05</v>
      </c>
      <c r="B41" s="319" t="s">
        <v>105</v>
      </c>
      <c r="C41" s="320" t="s">
        <v>957</v>
      </c>
      <c r="D41" s="319" t="s">
        <v>498</v>
      </c>
      <c r="E41" s="319"/>
    </row>
    <row r="42" spans="1:5" x14ac:dyDescent="0.25">
      <c r="A42" s="318" t="s">
        <v>835</v>
      </c>
      <c r="B42" s="319" t="s">
        <v>107</v>
      </c>
      <c r="C42" s="320" t="s">
        <v>958</v>
      </c>
      <c r="D42" s="319" t="s">
        <v>108</v>
      </c>
      <c r="E42" s="319"/>
    </row>
    <row r="43" spans="1:5" x14ac:dyDescent="0.25">
      <c r="A43" s="318" t="str">
        <f>A42</f>
        <v>06</v>
      </c>
      <c r="B43" s="319" t="s">
        <v>107</v>
      </c>
      <c r="C43" s="320" t="s">
        <v>959</v>
      </c>
      <c r="D43" s="319" t="s">
        <v>500</v>
      </c>
      <c r="E43" s="319"/>
    </row>
    <row r="44" spans="1:5" x14ac:dyDescent="0.25">
      <c r="A44" s="318" t="s">
        <v>836</v>
      </c>
      <c r="B44" s="319" t="s">
        <v>109</v>
      </c>
      <c r="C44" s="320" t="s">
        <v>960</v>
      </c>
      <c r="D44" s="319" t="s">
        <v>110</v>
      </c>
      <c r="E44" s="319"/>
    </row>
    <row r="45" spans="1:5" x14ac:dyDescent="0.25">
      <c r="A45" s="318" t="str">
        <f>A44</f>
        <v>07</v>
      </c>
      <c r="B45" s="319" t="s">
        <v>109</v>
      </c>
      <c r="C45" s="320" t="s">
        <v>961</v>
      </c>
      <c r="D45" s="319" t="s">
        <v>503</v>
      </c>
      <c r="E45" s="319"/>
    </row>
    <row r="46" spans="1:5" x14ac:dyDescent="0.25">
      <c r="A46" s="318" t="str">
        <f>A45</f>
        <v>07</v>
      </c>
      <c r="B46" s="319" t="s">
        <v>109</v>
      </c>
      <c r="C46" s="320" t="s">
        <v>962</v>
      </c>
      <c r="D46" s="319" t="s">
        <v>504</v>
      </c>
      <c r="E46" s="319"/>
    </row>
    <row r="47" spans="1:5" x14ac:dyDescent="0.25">
      <c r="A47" s="318" t="s">
        <v>837</v>
      </c>
      <c r="B47" s="319" t="s">
        <v>111</v>
      </c>
      <c r="C47" s="320" t="s">
        <v>963</v>
      </c>
      <c r="D47" s="319" t="s">
        <v>506</v>
      </c>
      <c r="E47" s="319"/>
    </row>
    <row r="48" spans="1:5" x14ac:dyDescent="0.25">
      <c r="A48" s="318" t="str">
        <f>A47</f>
        <v>08</v>
      </c>
      <c r="B48" s="319" t="s">
        <v>111</v>
      </c>
      <c r="C48" s="320" t="s">
        <v>964</v>
      </c>
      <c r="D48" s="319" t="s">
        <v>508</v>
      </c>
      <c r="E48" s="319"/>
    </row>
    <row r="49" spans="1:5" x14ac:dyDescent="0.25">
      <c r="A49" s="318" t="str">
        <f t="shared" ref="A49:A51" si="2">A48</f>
        <v>08</v>
      </c>
      <c r="B49" s="319" t="s">
        <v>111</v>
      </c>
      <c r="C49" s="320" t="s">
        <v>965</v>
      </c>
      <c r="D49" s="319" t="s">
        <v>509</v>
      </c>
      <c r="E49" s="319"/>
    </row>
    <row r="50" spans="1:5" x14ac:dyDescent="0.25">
      <c r="A50" s="318" t="str">
        <f t="shared" si="2"/>
        <v>08</v>
      </c>
      <c r="B50" s="319" t="s">
        <v>111</v>
      </c>
      <c r="C50" s="320" t="s">
        <v>966</v>
      </c>
      <c r="D50" s="319" t="s">
        <v>510</v>
      </c>
      <c r="E50" s="319"/>
    </row>
    <row r="51" spans="1:5" x14ac:dyDescent="0.25">
      <c r="A51" s="318" t="str">
        <f t="shared" si="2"/>
        <v>08</v>
      </c>
      <c r="B51" s="319" t="s">
        <v>111</v>
      </c>
      <c r="C51" s="320" t="s">
        <v>967</v>
      </c>
      <c r="D51" s="319" t="s">
        <v>511</v>
      </c>
      <c r="E51" s="319"/>
    </row>
    <row r="52" spans="1:5" x14ac:dyDescent="0.25">
      <c r="A52" s="318" t="s">
        <v>838</v>
      </c>
      <c r="B52" s="319" t="s">
        <v>112</v>
      </c>
      <c r="C52" s="320" t="s">
        <v>968</v>
      </c>
      <c r="D52" s="319" t="s">
        <v>113</v>
      </c>
      <c r="E52" s="319"/>
    </row>
    <row r="53" spans="1:5" x14ac:dyDescent="0.25">
      <c r="A53" s="318" t="str">
        <f>A52</f>
        <v>09</v>
      </c>
      <c r="B53" s="319" t="s">
        <v>112</v>
      </c>
      <c r="C53" s="320" t="s">
        <v>969</v>
      </c>
      <c r="D53" s="319" t="s">
        <v>513</v>
      </c>
      <c r="E53" s="319"/>
    </row>
    <row r="54" spans="1:5" x14ac:dyDescent="0.25">
      <c r="A54" s="325" t="str">
        <f>LEFT(C54,2)</f>
        <v>10</v>
      </c>
      <c r="B54" s="319" t="s">
        <v>114</v>
      </c>
      <c r="C54" s="320" t="s">
        <v>972</v>
      </c>
      <c r="D54" s="319" t="s">
        <v>115</v>
      </c>
      <c r="E54" s="319"/>
    </row>
    <row r="55" spans="1:5" x14ac:dyDescent="0.25">
      <c r="A55" s="325" t="str">
        <f t="shared" ref="A55:A118" si="3">LEFT(C55,2)</f>
        <v>10</v>
      </c>
      <c r="B55" s="319" t="s">
        <v>114</v>
      </c>
      <c r="C55" s="320" t="s">
        <v>973</v>
      </c>
      <c r="D55" s="319" t="s">
        <v>515</v>
      </c>
      <c r="E55" s="319"/>
    </row>
    <row r="56" spans="1:5" x14ac:dyDescent="0.25">
      <c r="A56" s="325" t="str">
        <f t="shared" si="3"/>
        <v>10</v>
      </c>
      <c r="B56" s="319" t="s">
        <v>114</v>
      </c>
      <c r="C56" s="320" t="s">
        <v>974</v>
      </c>
      <c r="D56" s="319" t="s">
        <v>516</v>
      </c>
      <c r="E56" s="319"/>
    </row>
    <row r="57" spans="1:5" x14ac:dyDescent="0.25">
      <c r="A57" s="325" t="str">
        <f t="shared" si="3"/>
        <v>10</v>
      </c>
      <c r="B57" s="319" t="s">
        <v>114</v>
      </c>
      <c r="C57" s="320" t="s">
        <v>975</v>
      </c>
      <c r="D57" s="319" t="s">
        <v>517</v>
      </c>
      <c r="E57" s="319"/>
    </row>
    <row r="58" spans="1:5" x14ac:dyDescent="0.25">
      <c r="A58" s="325" t="str">
        <f t="shared" si="3"/>
        <v>10</v>
      </c>
      <c r="B58" s="319" t="s">
        <v>114</v>
      </c>
      <c r="C58" s="320" t="s">
        <v>976</v>
      </c>
      <c r="D58" s="319" t="s">
        <v>518</v>
      </c>
      <c r="E58" s="319"/>
    </row>
    <row r="59" spans="1:5" x14ac:dyDescent="0.25">
      <c r="A59" s="325" t="str">
        <f t="shared" si="3"/>
        <v>10</v>
      </c>
      <c r="B59" s="319" t="s">
        <v>114</v>
      </c>
      <c r="C59" s="320" t="s">
        <v>977</v>
      </c>
      <c r="D59" s="319" t="s">
        <v>520</v>
      </c>
      <c r="E59" s="319"/>
    </row>
    <row r="60" spans="1:5" x14ac:dyDescent="0.25">
      <c r="A60" s="325" t="str">
        <f t="shared" si="3"/>
        <v>10</v>
      </c>
      <c r="B60" s="319" t="s">
        <v>114</v>
      </c>
      <c r="C60" s="320" t="s">
        <v>978</v>
      </c>
      <c r="D60" s="319" t="s">
        <v>521</v>
      </c>
      <c r="E60" s="319"/>
    </row>
    <row r="61" spans="1:5" x14ac:dyDescent="0.25">
      <c r="A61" s="325" t="str">
        <f t="shared" si="3"/>
        <v>10</v>
      </c>
      <c r="B61" s="319" t="s">
        <v>114</v>
      </c>
      <c r="C61" s="320" t="s">
        <v>979</v>
      </c>
      <c r="D61" s="319" t="s">
        <v>523</v>
      </c>
      <c r="E61" s="319"/>
    </row>
    <row r="62" spans="1:5" x14ac:dyDescent="0.25">
      <c r="A62" s="325" t="str">
        <f t="shared" si="3"/>
        <v>10</v>
      </c>
      <c r="B62" s="319" t="s">
        <v>114</v>
      </c>
      <c r="C62" s="320" t="s">
        <v>980</v>
      </c>
      <c r="D62" s="319" t="s">
        <v>524</v>
      </c>
      <c r="E62" s="319"/>
    </row>
    <row r="63" spans="1:5" x14ac:dyDescent="0.25">
      <c r="A63" s="325" t="str">
        <f t="shared" si="3"/>
        <v>10</v>
      </c>
      <c r="B63" s="319" t="s">
        <v>114</v>
      </c>
      <c r="C63" s="320" t="s">
        <v>981</v>
      </c>
      <c r="D63" s="319" t="s">
        <v>525</v>
      </c>
      <c r="E63" s="319"/>
    </row>
    <row r="64" spans="1:5" ht="30" x14ac:dyDescent="0.25">
      <c r="A64" s="325" t="str">
        <f t="shared" si="3"/>
        <v>10</v>
      </c>
      <c r="B64" s="319" t="s">
        <v>114</v>
      </c>
      <c r="C64" s="320" t="s">
        <v>982</v>
      </c>
      <c r="D64" s="319" t="s">
        <v>526</v>
      </c>
      <c r="E64" s="319"/>
    </row>
    <row r="65" spans="1:5" x14ac:dyDescent="0.25">
      <c r="A65" s="325" t="str">
        <f t="shared" si="3"/>
        <v>10</v>
      </c>
      <c r="B65" s="319" t="s">
        <v>114</v>
      </c>
      <c r="C65" s="320" t="s">
        <v>983</v>
      </c>
      <c r="D65" s="319" t="s">
        <v>527</v>
      </c>
      <c r="E65" s="319"/>
    </row>
    <row r="66" spans="1:5" x14ac:dyDescent="0.25">
      <c r="A66" s="325" t="str">
        <f t="shared" si="3"/>
        <v>10</v>
      </c>
      <c r="B66" s="319" t="s">
        <v>114</v>
      </c>
      <c r="C66" s="320" t="s">
        <v>984</v>
      </c>
      <c r="D66" s="326" t="s">
        <v>528</v>
      </c>
    </row>
    <row r="67" spans="1:5" x14ac:dyDescent="0.25">
      <c r="A67" s="325" t="str">
        <f t="shared" si="3"/>
        <v>10</v>
      </c>
      <c r="B67" s="319" t="s">
        <v>114</v>
      </c>
      <c r="C67" s="320" t="s">
        <v>985</v>
      </c>
      <c r="D67" s="326" t="s">
        <v>529</v>
      </c>
    </row>
    <row r="68" spans="1:5" x14ac:dyDescent="0.25">
      <c r="A68" s="325" t="str">
        <f t="shared" si="3"/>
        <v>11</v>
      </c>
      <c r="B68" s="319" t="s">
        <v>116</v>
      </c>
      <c r="C68" s="320" t="s">
        <v>986</v>
      </c>
      <c r="D68" s="326" t="s">
        <v>531</v>
      </c>
    </row>
    <row r="69" spans="1:5" x14ac:dyDescent="0.25">
      <c r="A69" s="325" t="str">
        <f t="shared" si="3"/>
        <v>11</v>
      </c>
      <c r="B69" s="319" t="s">
        <v>116</v>
      </c>
      <c r="C69" s="320" t="s">
        <v>987</v>
      </c>
      <c r="D69" s="326" t="s">
        <v>532</v>
      </c>
    </row>
    <row r="70" spans="1:5" x14ac:dyDescent="0.25">
      <c r="A70" s="325" t="str">
        <f t="shared" si="3"/>
        <v>11</v>
      </c>
      <c r="B70" s="319" t="s">
        <v>116</v>
      </c>
      <c r="C70" s="320" t="s">
        <v>988</v>
      </c>
      <c r="D70" s="326" t="s">
        <v>533</v>
      </c>
    </row>
    <row r="71" spans="1:5" x14ac:dyDescent="0.25">
      <c r="A71" s="325" t="str">
        <f t="shared" si="3"/>
        <v>11</v>
      </c>
      <c r="B71" s="319" t="s">
        <v>116</v>
      </c>
      <c r="C71" s="320" t="s">
        <v>989</v>
      </c>
      <c r="D71" s="326" t="s">
        <v>534</v>
      </c>
    </row>
    <row r="72" spans="1:5" x14ac:dyDescent="0.25">
      <c r="A72" s="325" t="str">
        <f t="shared" si="3"/>
        <v>12</v>
      </c>
      <c r="B72" s="319" t="s">
        <v>117</v>
      </c>
      <c r="C72" s="320" t="s">
        <v>990</v>
      </c>
      <c r="D72" s="326" t="s">
        <v>117</v>
      </c>
    </row>
    <row r="73" spans="1:5" x14ac:dyDescent="0.25">
      <c r="A73" s="325" t="str">
        <f t="shared" si="3"/>
        <v>13</v>
      </c>
      <c r="B73" s="319" t="s">
        <v>118</v>
      </c>
      <c r="C73" s="320" t="s">
        <v>991</v>
      </c>
      <c r="D73" s="326" t="s">
        <v>538</v>
      </c>
    </row>
    <row r="74" spans="1:5" x14ac:dyDescent="0.25">
      <c r="A74" s="325" t="str">
        <f t="shared" si="3"/>
        <v>13</v>
      </c>
      <c r="B74" s="319" t="s">
        <v>118</v>
      </c>
      <c r="C74" s="320" t="s">
        <v>992</v>
      </c>
      <c r="D74" s="326" t="s">
        <v>539</v>
      </c>
    </row>
    <row r="75" spans="1:5" x14ac:dyDescent="0.25">
      <c r="A75" s="325" t="str">
        <f t="shared" si="3"/>
        <v>13</v>
      </c>
      <c r="B75" s="319" t="s">
        <v>118</v>
      </c>
      <c r="C75" s="320" t="s">
        <v>993</v>
      </c>
      <c r="D75" s="326" t="s">
        <v>540</v>
      </c>
    </row>
    <row r="76" spans="1:5" x14ac:dyDescent="0.25">
      <c r="A76" s="325" t="str">
        <f t="shared" si="3"/>
        <v>13</v>
      </c>
      <c r="B76" s="319" t="s">
        <v>118</v>
      </c>
      <c r="C76" s="320" t="s">
        <v>994</v>
      </c>
      <c r="D76" s="326" t="s">
        <v>542</v>
      </c>
    </row>
    <row r="77" spans="1:5" x14ac:dyDescent="0.25">
      <c r="A77" s="325" t="str">
        <f t="shared" si="3"/>
        <v>13</v>
      </c>
      <c r="B77" s="319" t="s">
        <v>118</v>
      </c>
      <c r="C77" s="320" t="s">
        <v>995</v>
      </c>
      <c r="D77" s="326" t="s">
        <v>543</v>
      </c>
    </row>
    <row r="78" spans="1:5" x14ac:dyDescent="0.25">
      <c r="A78" s="325" t="str">
        <f t="shared" si="3"/>
        <v>13</v>
      </c>
      <c r="B78" s="319" t="s">
        <v>118</v>
      </c>
      <c r="C78" s="320" t="s">
        <v>996</v>
      </c>
      <c r="D78" s="326" t="s">
        <v>544</v>
      </c>
    </row>
    <row r="79" spans="1:5" x14ac:dyDescent="0.25">
      <c r="A79" s="325" t="str">
        <f t="shared" si="3"/>
        <v>13</v>
      </c>
      <c r="B79" s="319" t="s">
        <v>118</v>
      </c>
      <c r="C79" s="320" t="s">
        <v>997</v>
      </c>
      <c r="D79" s="326" t="s">
        <v>545</v>
      </c>
    </row>
    <row r="80" spans="1:5" x14ac:dyDescent="0.25">
      <c r="A80" s="325" t="str">
        <f t="shared" si="3"/>
        <v>13</v>
      </c>
      <c r="B80" s="319" t="s">
        <v>118</v>
      </c>
      <c r="C80" s="320" t="s">
        <v>998</v>
      </c>
      <c r="D80" s="319" t="s">
        <v>546</v>
      </c>
      <c r="E80" s="319"/>
    </row>
    <row r="81" spans="1:5" x14ac:dyDescent="0.25">
      <c r="A81" s="325" t="str">
        <f t="shared" si="3"/>
        <v>14</v>
      </c>
      <c r="B81" s="319" t="s">
        <v>119</v>
      </c>
      <c r="C81" s="320" t="s">
        <v>999</v>
      </c>
      <c r="D81" s="319" t="s">
        <v>120</v>
      </c>
      <c r="E81" s="319"/>
    </row>
    <row r="82" spans="1:5" x14ac:dyDescent="0.25">
      <c r="A82" s="325" t="str">
        <f t="shared" si="3"/>
        <v>14</v>
      </c>
      <c r="B82" s="319" t="s">
        <v>119</v>
      </c>
      <c r="C82" s="320" t="s">
        <v>1000</v>
      </c>
      <c r="D82" s="319" t="s">
        <v>548</v>
      </c>
      <c r="E82" s="319"/>
    </row>
    <row r="83" spans="1:5" x14ac:dyDescent="0.25">
      <c r="A83" s="325" t="str">
        <f t="shared" si="3"/>
        <v>14</v>
      </c>
      <c r="B83" s="319" t="s">
        <v>119</v>
      </c>
      <c r="C83" s="320" t="s">
        <v>1001</v>
      </c>
      <c r="D83" s="319" t="s">
        <v>549</v>
      </c>
      <c r="E83" s="319"/>
    </row>
    <row r="84" spans="1:5" x14ac:dyDescent="0.25">
      <c r="A84" s="325" t="str">
        <f t="shared" si="3"/>
        <v>15</v>
      </c>
      <c r="B84" s="319" t="s">
        <v>121</v>
      </c>
      <c r="C84" s="320" t="s">
        <v>1002</v>
      </c>
      <c r="D84" s="319" t="s">
        <v>122</v>
      </c>
      <c r="E84" s="319"/>
    </row>
    <row r="85" spans="1:5" x14ac:dyDescent="0.25">
      <c r="A85" s="325" t="str">
        <f t="shared" si="3"/>
        <v>15</v>
      </c>
      <c r="B85" s="319" t="s">
        <v>121</v>
      </c>
      <c r="C85" s="320" t="s">
        <v>1003</v>
      </c>
      <c r="D85" s="319" t="s">
        <v>552</v>
      </c>
      <c r="E85" s="319"/>
    </row>
    <row r="86" spans="1:5" x14ac:dyDescent="0.25">
      <c r="A86" s="325" t="str">
        <f t="shared" si="3"/>
        <v>15</v>
      </c>
      <c r="B86" s="319" t="s">
        <v>121</v>
      </c>
      <c r="C86" s="320" t="s">
        <v>1004</v>
      </c>
      <c r="D86" s="326" t="s">
        <v>553</v>
      </c>
    </row>
    <row r="87" spans="1:5" ht="30" x14ac:dyDescent="0.25">
      <c r="A87" s="325" t="str">
        <f t="shared" si="3"/>
        <v>16</v>
      </c>
      <c r="B87" s="319" t="s">
        <v>555</v>
      </c>
      <c r="C87" s="320" t="s">
        <v>1005</v>
      </c>
      <c r="D87" s="326" t="s">
        <v>123</v>
      </c>
    </row>
    <row r="88" spans="1:5" ht="30" x14ac:dyDescent="0.25">
      <c r="A88" s="325" t="str">
        <f t="shared" si="3"/>
        <v>16</v>
      </c>
      <c r="B88" s="319" t="s">
        <v>555</v>
      </c>
      <c r="C88" s="320" t="s">
        <v>1006</v>
      </c>
      <c r="D88" s="326" t="s">
        <v>557</v>
      </c>
    </row>
    <row r="89" spans="1:5" ht="30" x14ac:dyDescent="0.25">
      <c r="A89" s="325" t="str">
        <f t="shared" si="3"/>
        <v>16</v>
      </c>
      <c r="B89" s="319" t="s">
        <v>555</v>
      </c>
      <c r="C89" s="320" t="s">
        <v>1007</v>
      </c>
      <c r="D89" s="326" t="s">
        <v>558</v>
      </c>
    </row>
    <row r="90" spans="1:5" ht="30" x14ac:dyDescent="0.25">
      <c r="A90" s="325" t="str">
        <f t="shared" si="3"/>
        <v>16</v>
      </c>
      <c r="B90" s="319" t="s">
        <v>555</v>
      </c>
      <c r="C90" s="320" t="s">
        <v>1008</v>
      </c>
      <c r="D90" s="326" t="s">
        <v>559</v>
      </c>
    </row>
    <row r="91" spans="1:5" ht="30" x14ac:dyDescent="0.25">
      <c r="A91" s="325" t="str">
        <f t="shared" si="3"/>
        <v>16</v>
      </c>
      <c r="B91" s="319" t="s">
        <v>555</v>
      </c>
      <c r="C91" s="320" t="s">
        <v>1009</v>
      </c>
      <c r="D91" s="326" t="s">
        <v>560</v>
      </c>
    </row>
    <row r="92" spans="1:5" x14ac:dyDescent="0.25">
      <c r="A92" s="325" t="str">
        <f t="shared" si="3"/>
        <v>17</v>
      </c>
      <c r="B92" s="319" t="s">
        <v>124</v>
      </c>
      <c r="C92" s="320" t="s">
        <v>1010</v>
      </c>
      <c r="D92" s="326" t="s">
        <v>562</v>
      </c>
    </row>
    <row r="93" spans="1:5" x14ac:dyDescent="0.25">
      <c r="A93" s="325" t="str">
        <f t="shared" si="3"/>
        <v>17</v>
      </c>
      <c r="B93" s="319" t="s">
        <v>124</v>
      </c>
      <c r="C93" s="320" t="s">
        <v>1011</v>
      </c>
      <c r="D93" s="326" t="s">
        <v>563</v>
      </c>
    </row>
    <row r="94" spans="1:5" x14ac:dyDescent="0.25">
      <c r="A94" s="325" t="str">
        <f t="shared" si="3"/>
        <v>17</v>
      </c>
      <c r="B94" s="319" t="s">
        <v>124</v>
      </c>
      <c r="C94" s="320" t="s">
        <v>1012</v>
      </c>
      <c r="D94" s="326" t="s">
        <v>564</v>
      </c>
    </row>
    <row r="95" spans="1:5" x14ac:dyDescent="0.25">
      <c r="A95" s="325" t="str">
        <f t="shared" si="3"/>
        <v>18</v>
      </c>
      <c r="B95" s="319" t="s">
        <v>125</v>
      </c>
      <c r="C95" s="320" t="s">
        <v>1013</v>
      </c>
      <c r="D95" s="326" t="s">
        <v>126</v>
      </c>
    </row>
    <row r="96" spans="1:5" x14ac:dyDescent="0.25">
      <c r="A96" s="325" t="str">
        <f t="shared" si="3"/>
        <v>18</v>
      </c>
      <c r="B96" s="319" t="s">
        <v>125</v>
      </c>
      <c r="C96" s="320" t="s">
        <v>1014</v>
      </c>
      <c r="D96" s="326" t="s">
        <v>567</v>
      </c>
    </row>
    <row r="97" spans="1:4" x14ac:dyDescent="0.25">
      <c r="A97" s="325" t="str">
        <f t="shared" si="3"/>
        <v>18</v>
      </c>
      <c r="B97" s="319" t="s">
        <v>125</v>
      </c>
      <c r="C97" s="320" t="s">
        <v>971</v>
      </c>
      <c r="D97" s="326" t="s">
        <v>568</v>
      </c>
    </row>
    <row r="98" spans="1:4" x14ac:dyDescent="0.25">
      <c r="A98" s="325" t="str">
        <f t="shared" si="3"/>
        <v>19</v>
      </c>
      <c r="B98" s="319" t="s">
        <v>127</v>
      </c>
      <c r="C98" s="320" t="s">
        <v>970</v>
      </c>
      <c r="D98" s="326" t="s">
        <v>128</v>
      </c>
    </row>
    <row r="99" spans="1:4" x14ac:dyDescent="0.25">
      <c r="A99" s="325" t="str">
        <f t="shared" si="3"/>
        <v>19</v>
      </c>
      <c r="B99" s="319" t="s">
        <v>127</v>
      </c>
      <c r="C99" s="320" t="s">
        <v>1015</v>
      </c>
      <c r="D99" s="326" t="s">
        <v>570</v>
      </c>
    </row>
    <row r="100" spans="1:4" x14ac:dyDescent="0.25">
      <c r="A100" s="325" t="str">
        <f t="shared" si="3"/>
        <v>20</v>
      </c>
      <c r="B100" s="319" t="s">
        <v>129</v>
      </c>
      <c r="C100" s="320" t="s">
        <v>1016</v>
      </c>
      <c r="D100" s="326" t="s">
        <v>130</v>
      </c>
    </row>
    <row r="101" spans="1:4" x14ac:dyDescent="0.25">
      <c r="A101" s="325" t="str">
        <f t="shared" si="3"/>
        <v>20</v>
      </c>
      <c r="B101" s="319" t="s">
        <v>129</v>
      </c>
      <c r="C101" s="320" t="s">
        <v>1017</v>
      </c>
      <c r="D101" s="326" t="s">
        <v>573</v>
      </c>
    </row>
    <row r="102" spans="1:4" x14ac:dyDescent="0.25">
      <c r="A102" s="325" t="str">
        <f t="shared" si="3"/>
        <v>20</v>
      </c>
      <c r="B102" s="319" t="s">
        <v>129</v>
      </c>
      <c r="C102" s="320" t="s">
        <v>1018</v>
      </c>
      <c r="D102" s="326" t="s">
        <v>574</v>
      </c>
    </row>
    <row r="103" spans="1:4" x14ac:dyDescent="0.25">
      <c r="A103" s="325" t="str">
        <f t="shared" si="3"/>
        <v>20</v>
      </c>
      <c r="B103" s="319" t="s">
        <v>129</v>
      </c>
      <c r="C103" s="320" t="s">
        <v>1019</v>
      </c>
      <c r="D103" s="326" t="s">
        <v>576</v>
      </c>
    </row>
    <row r="104" spans="1:4" x14ac:dyDescent="0.25">
      <c r="A104" s="325" t="str">
        <f t="shared" si="3"/>
        <v>20</v>
      </c>
      <c r="B104" s="319" t="s">
        <v>129</v>
      </c>
      <c r="C104" s="320" t="s">
        <v>1020</v>
      </c>
      <c r="D104" s="326" t="s">
        <v>577</v>
      </c>
    </row>
    <row r="105" spans="1:4" x14ac:dyDescent="0.25">
      <c r="A105" s="325" t="str">
        <f t="shared" si="3"/>
        <v>20</v>
      </c>
      <c r="B105" s="319" t="s">
        <v>129</v>
      </c>
      <c r="C105" s="320" t="s">
        <v>1021</v>
      </c>
      <c r="D105" s="326" t="s">
        <v>578</v>
      </c>
    </row>
    <row r="106" spans="1:4" x14ac:dyDescent="0.25">
      <c r="A106" s="325" t="str">
        <f t="shared" si="3"/>
        <v>20</v>
      </c>
      <c r="B106" s="319" t="s">
        <v>129</v>
      </c>
      <c r="C106" s="320" t="s">
        <v>1022</v>
      </c>
      <c r="D106" s="326" t="s">
        <v>579</v>
      </c>
    </row>
    <row r="107" spans="1:4" x14ac:dyDescent="0.25">
      <c r="A107" s="325" t="str">
        <f t="shared" si="3"/>
        <v>20</v>
      </c>
      <c r="B107" s="319" t="s">
        <v>129</v>
      </c>
      <c r="C107" s="320" t="s">
        <v>1023</v>
      </c>
      <c r="D107" s="326" t="s">
        <v>580</v>
      </c>
    </row>
    <row r="108" spans="1:4" ht="30" x14ac:dyDescent="0.25">
      <c r="A108" s="325" t="str">
        <f t="shared" si="3"/>
        <v>21</v>
      </c>
      <c r="B108" s="319" t="s">
        <v>582</v>
      </c>
      <c r="C108" s="320" t="s">
        <v>1024</v>
      </c>
      <c r="D108" s="326" t="s">
        <v>582</v>
      </c>
    </row>
    <row r="109" spans="1:4" x14ac:dyDescent="0.25">
      <c r="A109" s="325" t="str">
        <f t="shared" si="3"/>
        <v>22</v>
      </c>
      <c r="B109" s="319" t="s">
        <v>131</v>
      </c>
      <c r="C109" s="320" t="s">
        <v>1025</v>
      </c>
      <c r="D109" s="326" t="s">
        <v>585</v>
      </c>
    </row>
    <row r="110" spans="1:4" x14ac:dyDescent="0.25">
      <c r="A110" s="325" t="str">
        <f t="shared" si="3"/>
        <v>22</v>
      </c>
      <c r="B110" s="319" t="s">
        <v>131</v>
      </c>
      <c r="C110" s="320" t="s">
        <v>1026</v>
      </c>
      <c r="D110" s="326" t="s">
        <v>586</v>
      </c>
    </row>
    <row r="111" spans="1:4" x14ac:dyDescent="0.25">
      <c r="A111" s="325" t="str">
        <f t="shared" si="3"/>
        <v>22</v>
      </c>
      <c r="B111" s="319" t="s">
        <v>131</v>
      </c>
      <c r="C111" s="320" t="s">
        <v>1027</v>
      </c>
      <c r="D111" s="326" t="s">
        <v>587</v>
      </c>
    </row>
    <row r="112" spans="1:4" x14ac:dyDescent="0.25">
      <c r="A112" s="325" t="str">
        <f t="shared" si="3"/>
        <v>23</v>
      </c>
      <c r="B112" s="319" t="s">
        <v>132</v>
      </c>
      <c r="C112" s="320" t="s">
        <v>1028</v>
      </c>
      <c r="D112" s="326" t="s">
        <v>133</v>
      </c>
    </row>
    <row r="113" spans="1:5" x14ac:dyDescent="0.25">
      <c r="A113" s="325" t="str">
        <f t="shared" si="3"/>
        <v>23</v>
      </c>
      <c r="B113" s="319" t="s">
        <v>132</v>
      </c>
      <c r="C113" s="320" t="s">
        <v>1029</v>
      </c>
      <c r="D113" s="326" t="s">
        <v>590</v>
      </c>
    </row>
    <row r="114" spans="1:5" x14ac:dyDescent="0.25">
      <c r="A114" s="325" t="str">
        <f t="shared" si="3"/>
        <v>23</v>
      </c>
      <c r="B114" s="319" t="s">
        <v>132</v>
      </c>
      <c r="C114" s="320" t="s">
        <v>1030</v>
      </c>
      <c r="D114" s="326" t="s">
        <v>591</v>
      </c>
    </row>
    <row r="115" spans="1:5" x14ac:dyDescent="0.25">
      <c r="A115" s="325" t="str">
        <f t="shared" si="3"/>
        <v>23</v>
      </c>
      <c r="B115" s="319" t="s">
        <v>132</v>
      </c>
      <c r="C115" s="320" t="s">
        <v>1031</v>
      </c>
      <c r="D115" s="326" t="s">
        <v>592</v>
      </c>
    </row>
    <row r="116" spans="1:5" x14ac:dyDescent="0.25">
      <c r="A116" s="325" t="str">
        <f t="shared" si="3"/>
        <v>23</v>
      </c>
      <c r="B116" s="319" t="s">
        <v>132</v>
      </c>
      <c r="C116" s="320" t="s">
        <v>1032</v>
      </c>
      <c r="D116" s="319" t="s">
        <v>593</v>
      </c>
      <c r="E116" s="319"/>
    </row>
    <row r="117" spans="1:5" x14ac:dyDescent="0.25">
      <c r="A117" s="325" t="str">
        <f t="shared" si="3"/>
        <v>23</v>
      </c>
      <c r="B117" s="319" t="s">
        <v>132</v>
      </c>
      <c r="C117" s="320" t="s">
        <v>1033</v>
      </c>
      <c r="D117" s="319" t="s">
        <v>594</v>
      </c>
      <c r="E117" s="319"/>
    </row>
    <row r="118" spans="1:5" x14ac:dyDescent="0.25">
      <c r="A118" s="325" t="str">
        <f t="shared" si="3"/>
        <v>23</v>
      </c>
      <c r="B118" s="319" t="s">
        <v>132</v>
      </c>
      <c r="C118" s="320" t="s">
        <v>1034</v>
      </c>
      <c r="D118" s="319" t="s">
        <v>595</v>
      </c>
      <c r="E118" s="319"/>
    </row>
    <row r="119" spans="1:5" x14ac:dyDescent="0.25">
      <c r="A119" s="325" t="str">
        <f t="shared" ref="A119:A182" si="4">LEFT(C119,2)</f>
        <v>23</v>
      </c>
      <c r="B119" s="319" t="s">
        <v>132</v>
      </c>
      <c r="C119" s="320" t="s">
        <v>1035</v>
      </c>
      <c r="D119" s="319" t="s">
        <v>596</v>
      </c>
      <c r="E119" s="319"/>
    </row>
    <row r="120" spans="1:5" x14ac:dyDescent="0.25">
      <c r="A120" s="325" t="str">
        <f t="shared" si="4"/>
        <v>24</v>
      </c>
      <c r="B120" s="319" t="s">
        <v>134</v>
      </c>
      <c r="C120" s="320" t="s">
        <v>1036</v>
      </c>
      <c r="D120" s="319" t="s">
        <v>135</v>
      </c>
      <c r="E120" s="319"/>
    </row>
    <row r="121" spans="1:5" x14ac:dyDescent="0.25">
      <c r="A121" s="325" t="str">
        <f t="shared" si="4"/>
        <v>24</v>
      </c>
      <c r="B121" s="319" t="s">
        <v>134</v>
      </c>
      <c r="C121" s="320" t="s">
        <v>1037</v>
      </c>
      <c r="D121" s="319" t="s">
        <v>598</v>
      </c>
      <c r="E121" s="319"/>
    </row>
    <row r="122" spans="1:5" x14ac:dyDescent="0.25">
      <c r="A122" s="325" t="str">
        <f t="shared" si="4"/>
        <v>24</v>
      </c>
      <c r="B122" s="319" t="s">
        <v>134</v>
      </c>
      <c r="C122" s="320" t="s">
        <v>1038</v>
      </c>
      <c r="D122" s="319" t="s">
        <v>600</v>
      </c>
      <c r="E122" s="319"/>
    </row>
    <row r="123" spans="1:5" ht="16.149999999999999" customHeight="1" x14ac:dyDescent="0.25">
      <c r="A123" s="325" t="str">
        <f t="shared" si="4"/>
        <v>24</v>
      </c>
      <c r="B123" s="319" t="s">
        <v>134</v>
      </c>
      <c r="C123" s="320" t="s">
        <v>1039</v>
      </c>
      <c r="D123" s="319" t="s">
        <v>601</v>
      </c>
      <c r="E123" s="319"/>
    </row>
    <row r="124" spans="1:5" ht="16.149999999999999" customHeight="1" x14ac:dyDescent="0.25">
      <c r="A124" s="325" t="str">
        <f t="shared" si="4"/>
        <v>25</v>
      </c>
      <c r="B124" s="319" t="s">
        <v>136</v>
      </c>
      <c r="C124" s="320" t="s">
        <v>1040</v>
      </c>
      <c r="D124" s="319" t="s">
        <v>137</v>
      </c>
      <c r="E124" s="319"/>
    </row>
    <row r="125" spans="1:5" ht="16.149999999999999" customHeight="1" x14ac:dyDescent="0.25">
      <c r="A125" s="325" t="str">
        <f t="shared" si="4"/>
        <v>25</v>
      </c>
      <c r="B125" s="319" t="s">
        <v>136</v>
      </c>
      <c r="C125" s="320" t="s">
        <v>1041</v>
      </c>
      <c r="D125" s="319" t="s">
        <v>604</v>
      </c>
      <c r="E125" s="319"/>
    </row>
    <row r="126" spans="1:5" ht="16.149999999999999" customHeight="1" x14ac:dyDescent="0.25">
      <c r="A126" s="325" t="str">
        <f t="shared" si="4"/>
        <v>25</v>
      </c>
      <c r="B126" s="319" t="s">
        <v>136</v>
      </c>
      <c r="C126" s="320" t="s">
        <v>1042</v>
      </c>
      <c r="D126" s="319" t="s">
        <v>605</v>
      </c>
      <c r="E126" s="319"/>
    </row>
    <row r="127" spans="1:5" ht="30" x14ac:dyDescent="0.25">
      <c r="A127" s="325" t="str">
        <f t="shared" si="4"/>
        <v>25</v>
      </c>
      <c r="B127" s="319" t="s">
        <v>136</v>
      </c>
      <c r="C127" s="320" t="s">
        <v>1043</v>
      </c>
      <c r="D127" s="319" t="s">
        <v>606</v>
      </c>
      <c r="E127" s="319"/>
    </row>
    <row r="128" spans="1:5" ht="30" x14ac:dyDescent="0.25">
      <c r="A128" s="325" t="str">
        <f t="shared" si="4"/>
        <v>25</v>
      </c>
      <c r="B128" s="319" t="s">
        <v>136</v>
      </c>
      <c r="C128" s="320" t="s">
        <v>1044</v>
      </c>
      <c r="D128" s="319" t="s">
        <v>608</v>
      </c>
      <c r="E128" s="319"/>
    </row>
    <row r="129" spans="1:5" ht="30" x14ac:dyDescent="0.25">
      <c r="A129" s="325" t="str">
        <f t="shared" si="4"/>
        <v>25</v>
      </c>
      <c r="B129" s="319" t="s">
        <v>136</v>
      </c>
      <c r="C129" s="320" t="s">
        <v>1045</v>
      </c>
      <c r="D129" s="319" t="s">
        <v>609</v>
      </c>
      <c r="E129" s="319"/>
    </row>
    <row r="130" spans="1:5" ht="30" x14ac:dyDescent="0.25">
      <c r="A130" s="325" t="str">
        <f t="shared" si="4"/>
        <v>25</v>
      </c>
      <c r="B130" s="319" t="s">
        <v>136</v>
      </c>
      <c r="C130" s="320" t="s">
        <v>1046</v>
      </c>
      <c r="D130" s="319" t="s">
        <v>610</v>
      </c>
      <c r="E130" s="319"/>
    </row>
    <row r="131" spans="1:5" ht="30" x14ac:dyDescent="0.25">
      <c r="A131" s="325" t="str">
        <f t="shared" si="4"/>
        <v>25</v>
      </c>
      <c r="B131" s="319" t="s">
        <v>136</v>
      </c>
      <c r="C131" s="320" t="s">
        <v>1047</v>
      </c>
      <c r="D131" s="319" t="s">
        <v>611</v>
      </c>
      <c r="E131" s="319"/>
    </row>
    <row r="132" spans="1:5" x14ac:dyDescent="0.25">
      <c r="A132" s="325" t="str">
        <f t="shared" si="4"/>
        <v>26</v>
      </c>
      <c r="B132" s="319" t="s">
        <v>613</v>
      </c>
      <c r="C132" s="320" t="s">
        <v>1048</v>
      </c>
      <c r="D132" s="319" t="s">
        <v>138</v>
      </c>
      <c r="E132" s="319"/>
    </row>
    <row r="133" spans="1:5" x14ac:dyDescent="0.25">
      <c r="A133" s="325" t="str">
        <f t="shared" si="4"/>
        <v>26</v>
      </c>
      <c r="B133" s="319" t="s">
        <v>613</v>
      </c>
      <c r="C133" s="320" t="s">
        <v>1049</v>
      </c>
      <c r="D133" s="319" t="s">
        <v>614</v>
      </c>
      <c r="E133" s="319"/>
    </row>
    <row r="134" spans="1:5" x14ac:dyDescent="0.25">
      <c r="A134" s="325" t="str">
        <f t="shared" si="4"/>
        <v>26</v>
      </c>
      <c r="B134" s="319" t="s">
        <v>613</v>
      </c>
      <c r="C134" s="320" t="s">
        <v>1050</v>
      </c>
      <c r="D134" s="319" t="s">
        <v>615</v>
      </c>
      <c r="E134" s="319"/>
    </row>
    <row r="135" spans="1:5" x14ac:dyDescent="0.25">
      <c r="A135" s="325" t="str">
        <f t="shared" si="4"/>
        <v>26</v>
      </c>
      <c r="B135" s="319" t="s">
        <v>613</v>
      </c>
      <c r="C135" s="320" t="s">
        <v>1051</v>
      </c>
      <c r="D135" s="319" t="s">
        <v>616</v>
      </c>
      <c r="E135" s="319"/>
    </row>
    <row r="136" spans="1:5" x14ac:dyDescent="0.25">
      <c r="A136" s="325" t="str">
        <f t="shared" si="4"/>
        <v>26</v>
      </c>
      <c r="B136" s="319" t="s">
        <v>613</v>
      </c>
      <c r="C136" s="320" t="s">
        <v>1052</v>
      </c>
      <c r="D136" s="319" t="s">
        <v>618</v>
      </c>
      <c r="E136" s="319"/>
    </row>
    <row r="137" spans="1:5" x14ac:dyDescent="0.25">
      <c r="A137" s="325" t="str">
        <f t="shared" si="4"/>
        <v>26</v>
      </c>
      <c r="B137" s="319" t="s">
        <v>613</v>
      </c>
      <c r="C137" s="320" t="s">
        <v>1053</v>
      </c>
      <c r="D137" s="319" t="s">
        <v>619</v>
      </c>
      <c r="E137" s="319"/>
    </row>
    <row r="138" spans="1:5" ht="30" x14ac:dyDescent="0.25">
      <c r="A138" s="325" t="str">
        <f t="shared" si="4"/>
        <v>26</v>
      </c>
      <c r="B138" s="319" t="s">
        <v>613</v>
      </c>
      <c r="C138" s="320" t="s">
        <v>1054</v>
      </c>
      <c r="D138" s="319" t="s">
        <v>620</v>
      </c>
      <c r="E138" s="319"/>
    </row>
    <row r="139" spans="1:5" x14ac:dyDescent="0.25">
      <c r="A139" s="325" t="str">
        <f t="shared" si="4"/>
        <v>26</v>
      </c>
      <c r="B139" s="319" t="s">
        <v>613</v>
      </c>
      <c r="C139" s="320" t="s">
        <v>1055</v>
      </c>
      <c r="D139" s="319" t="s">
        <v>621</v>
      </c>
      <c r="E139" s="319"/>
    </row>
    <row r="140" spans="1:5" x14ac:dyDescent="0.25">
      <c r="A140" s="325" t="str">
        <f t="shared" si="4"/>
        <v>26</v>
      </c>
      <c r="B140" s="319" t="s">
        <v>613</v>
      </c>
      <c r="C140" s="320" t="s">
        <v>1056</v>
      </c>
      <c r="D140" s="319" t="s">
        <v>622</v>
      </c>
      <c r="E140" s="319"/>
    </row>
    <row r="141" spans="1:5" ht="30" x14ac:dyDescent="0.25">
      <c r="A141" s="325" t="str">
        <f t="shared" si="4"/>
        <v>27</v>
      </c>
      <c r="B141" s="319" t="s">
        <v>624</v>
      </c>
      <c r="C141" s="320" t="s">
        <v>1057</v>
      </c>
      <c r="D141" s="319" t="s">
        <v>625</v>
      </c>
      <c r="E141" s="319"/>
    </row>
    <row r="142" spans="1:5" x14ac:dyDescent="0.25">
      <c r="A142" s="325" t="str">
        <f t="shared" si="4"/>
        <v>27</v>
      </c>
      <c r="B142" s="319" t="s">
        <v>624</v>
      </c>
      <c r="C142" s="320" t="s">
        <v>1058</v>
      </c>
      <c r="D142" s="319" t="s">
        <v>626</v>
      </c>
      <c r="E142" s="319"/>
    </row>
    <row r="143" spans="1:5" x14ac:dyDescent="0.25">
      <c r="A143" s="325" t="str">
        <f t="shared" si="4"/>
        <v>27</v>
      </c>
      <c r="B143" s="319" t="s">
        <v>624</v>
      </c>
      <c r="C143" s="320" t="s">
        <v>1059</v>
      </c>
      <c r="D143" s="319" t="s">
        <v>628</v>
      </c>
      <c r="E143" s="319"/>
    </row>
    <row r="144" spans="1:5" x14ac:dyDescent="0.25">
      <c r="A144" s="325" t="str">
        <f t="shared" si="4"/>
        <v>27</v>
      </c>
      <c r="B144" s="319" t="s">
        <v>624</v>
      </c>
      <c r="C144" s="320" t="s">
        <v>1060</v>
      </c>
      <c r="D144" s="319" t="s">
        <v>629</v>
      </c>
      <c r="E144" s="319"/>
    </row>
    <row r="145" spans="1:5" x14ac:dyDescent="0.25">
      <c r="A145" s="325" t="str">
        <f t="shared" si="4"/>
        <v>27</v>
      </c>
      <c r="B145" s="319" t="s">
        <v>624</v>
      </c>
      <c r="C145" s="320" t="s">
        <v>1061</v>
      </c>
      <c r="D145" s="319" t="s">
        <v>630</v>
      </c>
      <c r="E145" s="319"/>
    </row>
    <row r="146" spans="1:5" x14ac:dyDescent="0.25">
      <c r="A146" s="325" t="str">
        <f t="shared" si="4"/>
        <v>27</v>
      </c>
      <c r="B146" s="319" t="s">
        <v>624</v>
      </c>
      <c r="C146" s="320" t="s">
        <v>1062</v>
      </c>
      <c r="D146" s="319" t="s">
        <v>631</v>
      </c>
      <c r="E146" s="319"/>
    </row>
    <row r="147" spans="1:5" x14ac:dyDescent="0.25">
      <c r="A147" s="325" t="str">
        <f t="shared" si="4"/>
        <v>27</v>
      </c>
      <c r="B147" s="319" t="s">
        <v>624</v>
      </c>
      <c r="C147" s="320" t="s">
        <v>1063</v>
      </c>
      <c r="D147" s="319" t="s">
        <v>632</v>
      </c>
      <c r="E147" s="319"/>
    </row>
    <row r="148" spans="1:5" x14ac:dyDescent="0.25">
      <c r="A148" s="325" t="str">
        <f t="shared" si="4"/>
        <v>27</v>
      </c>
      <c r="B148" s="319" t="s">
        <v>624</v>
      </c>
      <c r="C148" s="320" t="s">
        <v>1064</v>
      </c>
      <c r="D148" s="319" t="s">
        <v>633</v>
      </c>
      <c r="E148" s="319"/>
    </row>
    <row r="149" spans="1:5" x14ac:dyDescent="0.25">
      <c r="A149" s="325" t="str">
        <f t="shared" si="4"/>
        <v>28</v>
      </c>
      <c r="B149" s="319" t="s">
        <v>635</v>
      </c>
      <c r="C149" s="320" t="s">
        <v>1065</v>
      </c>
      <c r="D149" s="326" t="s">
        <v>637</v>
      </c>
    </row>
    <row r="150" spans="1:5" x14ac:dyDescent="0.25">
      <c r="A150" s="325" t="str">
        <f t="shared" si="4"/>
        <v>28</v>
      </c>
      <c r="B150" s="319" t="s">
        <v>635</v>
      </c>
      <c r="C150" s="320" t="s">
        <v>1066</v>
      </c>
      <c r="D150" s="319" t="s">
        <v>638</v>
      </c>
      <c r="E150" s="319"/>
    </row>
    <row r="151" spans="1:5" x14ac:dyDescent="0.25">
      <c r="A151" s="325" t="str">
        <f t="shared" si="4"/>
        <v>28</v>
      </c>
      <c r="B151" s="319" t="s">
        <v>635</v>
      </c>
      <c r="C151" s="320" t="s">
        <v>1067</v>
      </c>
      <c r="D151" s="319" t="s">
        <v>639</v>
      </c>
      <c r="E151" s="319"/>
    </row>
    <row r="152" spans="1:5" x14ac:dyDescent="0.25">
      <c r="A152" s="325" t="str">
        <f t="shared" si="4"/>
        <v>28</v>
      </c>
      <c r="B152" s="319" t="s">
        <v>635</v>
      </c>
      <c r="C152" s="320" t="s">
        <v>1068</v>
      </c>
      <c r="D152" s="319" t="s">
        <v>640</v>
      </c>
      <c r="E152" s="319"/>
    </row>
    <row r="153" spans="1:5" x14ac:dyDescent="0.25">
      <c r="A153" s="325" t="str">
        <f t="shared" si="4"/>
        <v>28</v>
      </c>
      <c r="B153" s="319" t="s">
        <v>635</v>
      </c>
      <c r="C153" s="320" t="s">
        <v>1069</v>
      </c>
      <c r="D153" s="319" t="s">
        <v>641</v>
      </c>
      <c r="E153" s="319"/>
    </row>
    <row r="154" spans="1:5" x14ac:dyDescent="0.25">
      <c r="A154" s="325" t="str">
        <f t="shared" si="4"/>
        <v>28</v>
      </c>
      <c r="B154" s="319" t="s">
        <v>635</v>
      </c>
      <c r="C154" s="320" t="s">
        <v>1070</v>
      </c>
      <c r="D154" s="319" t="s">
        <v>642</v>
      </c>
      <c r="E154" s="319"/>
    </row>
    <row r="155" spans="1:5" ht="30" x14ac:dyDescent="0.25">
      <c r="A155" s="325" t="str">
        <f t="shared" si="4"/>
        <v>28</v>
      </c>
      <c r="B155" s="319" t="s">
        <v>635</v>
      </c>
      <c r="C155" s="320" t="s">
        <v>1071</v>
      </c>
      <c r="D155" s="319" t="s">
        <v>643</v>
      </c>
      <c r="E155" s="319"/>
    </row>
    <row r="156" spans="1:5" x14ac:dyDescent="0.25">
      <c r="A156" s="325" t="str">
        <f t="shared" si="4"/>
        <v>28</v>
      </c>
      <c r="B156" s="319" t="s">
        <v>635</v>
      </c>
      <c r="C156" s="320" t="s">
        <v>1072</v>
      </c>
      <c r="D156" s="319" t="s">
        <v>644</v>
      </c>
      <c r="E156" s="319"/>
    </row>
    <row r="157" spans="1:5" x14ac:dyDescent="0.25">
      <c r="A157" s="325" t="str">
        <f t="shared" si="4"/>
        <v>28</v>
      </c>
      <c r="B157" s="319" t="s">
        <v>635</v>
      </c>
      <c r="C157" s="320" t="s">
        <v>1073</v>
      </c>
      <c r="D157" s="319" t="s">
        <v>645</v>
      </c>
      <c r="E157" s="319"/>
    </row>
    <row r="158" spans="1:5" x14ac:dyDescent="0.25">
      <c r="A158" s="325" t="str">
        <f t="shared" si="4"/>
        <v>28</v>
      </c>
      <c r="B158" s="319" t="s">
        <v>635</v>
      </c>
      <c r="C158" s="320" t="s">
        <v>1074</v>
      </c>
      <c r="D158" s="319" t="s">
        <v>647</v>
      </c>
      <c r="E158" s="319"/>
    </row>
    <row r="159" spans="1:5" x14ac:dyDescent="0.25">
      <c r="A159" s="325" t="str">
        <f t="shared" si="4"/>
        <v>28</v>
      </c>
      <c r="B159" s="319" t="s">
        <v>635</v>
      </c>
      <c r="C159" s="320" t="s">
        <v>1075</v>
      </c>
      <c r="D159" s="319" t="s">
        <v>648</v>
      </c>
      <c r="E159" s="319"/>
    </row>
    <row r="160" spans="1:5" x14ac:dyDescent="0.25">
      <c r="A160" s="325" t="str">
        <f t="shared" si="4"/>
        <v>28</v>
      </c>
      <c r="B160" s="319" t="s">
        <v>635</v>
      </c>
      <c r="C160" s="320" t="s">
        <v>1076</v>
      </c>
      <c r="D160" s="319" t="s">
        <v>649</v>
      </c>
      <c r="E160" s="319"/>
    </row>
    <row r="161" spans="1:5" x14ac:dyDescent="0.25">
      <c r="A161" s="325" t="str">
        <f t="shared" si="4"/>
        <v>28</v>
      </c>
      <c r="B161" s="319" t="s">
        <v>635</v>
      </c>
      <c r="C161" s="320" t="s">
        <v>1077</v>
      </c>
      <c r="D161" s="319" t="s">
        <v>650</v>
      </c>
      <c r="E161" s="319"/>
    </row>
    <row r="162" spans="1:5" x14ac:dyDescent="0.25">
      <c r="A162" s="325" t="str">
        <f t="shared" si="4"/>
        <v>28</v>
      </c>
      <c r="B162" s="319" t="s">
        <v>635</v>
      </c>
      <c r="C162" s="320" t="s">
        <v>1078</v>
      </c>
      <c r="D162" s="319" t="s">
        <v>651</v>
      </c>
      <c r="E162" s="319"/>
    </row>
    <row r="163" spans="1:5" x14ac:dyDescent="0.25">
      <c r="A163" s="325" t="str">
        <f t="shared" si="4"/>
        <v>28</v>
      </c>
      <c r="B163" s="319" t="s">
        <v>635</v>
      </c>
      <c r="C163" s="320" t="s">
        <v>1079</v>
      </c>
      <c r="D163" s="319" t="s">
        <v>652</v>
      </c>
      <c r="E163" s="319"/>
    </row>
    <row r="164" spans="1:5" x14ac:dyDescent="0.25">
      <c r="A164" s="325" t="str">
        <f t="shared" si="4"/>
        <v>28</v>
      </c>
      <c r="B164" s="319" t="s">
        <v>635</v>
      </c>
      <c r="C164" s="320" t="s">
        <v>1080</v>
      </c>
      <c r="D164" s="319" t="s">
        <v>653</v>
      </c>
      <c r="E164" s="319"/>
    </row>
    <row r="165" spans="1:5" x14ac:dyDescent="0.25">
      <c r="A165" s="325" t="str">
        <f t="shared" si="4"/>
        <v>29</v>
      </c>
      <c r="B165" s="319" t="s">
        <v>655</v>
      </c>
      <c r="C165" s="320" t="s">
        <v>1081</v>
      </c>
      <c r="D165" s="319" t="s">
        <v>656</v>
      </c>
      <c r="E165" s="319"/>
    </row>
    <row r="166" spans="1:5" ht="30" x14ac:dyDescent="0.25">
      <c r="A166" s="325" t="str">
        <f t="shared" si="4"/>
        <v>29</v>
      </c>
      <c r="B166" s="319" t="s">
        <v>655</v>
      </c>
      <c r="C166" s="320" t="s">
        <v>1082</v>
      </c>
      <c r="D166" s="319" t="s">
        <v>657</v>
      </c>
      <c r="E166" s="319"/>
    </row>
    <row r="167" spans="1:5" x14ac:dyDescent="0.25">
      <c r="A167" s="325" t="str">
        <f t="shared" si="4"/>
        <v>29</v>
      </c>
      <c r="B167" s="319" t="s">
        <v>655</v>
      </c>
      <c r="C167" s="320" t="s">
        <v>1083</v>
      </c>
      <c r="D167" s="319" t="s">
        <v>658</v>
      </c>
      <c r="E167" s="319"/>
    </row>
    <row r="168" spans="1:5" x14ac:dyDescent="0.25">
      <c r="A168" s="325" t="str">
        <f t="shared" si="4"/>
        <v>30</v>
      </c>
      <c r="B168" s="319" t="s">
        <v>139</v>
      </c>
      <c r="C168" s="320" t="s">
        <v>1084</v>
      </c>
      <c r="D168" s="319" t="s">
        <v>661</v>
      </c>
      <c r="E168" s="319"/>
    </row>
    <row r="169" spans="1:5" x14ac:dyDescent="0.25">
      <c r="A169" s="325" t="str">
        <f t="shared" si="4"/>
        <v>30</v>
      </c>
      <c r="B169" s="319" t="s">
        <v>139</v>
      </c>
      <c r="C169" s="320" t="s">
        <v>1085</v>
      </c>
      <c r="D169" s="319" t="s">
        <v>662</v>
      </c>
      <c r="E169" s="319"/>
    </row>
    <row r="170" spans="1:5" x14ac:dyDescent="0.25">
      <c r="A170" s="325" t="str">
        <f t="shared" si="4"/>
        <v>30</v>
      </c>
      <c r="B170" s="319" t="s">
        <v>139</v>
      </c>
      <c r="C170" s="320" t="s">
        <v>1086</v>
      </c>
      <c r="D170" s="319" t="s">
        <v>663</v>
      </c>
      <c r="E170" s="319"/>
    </row>
    <row r="171" spans="1:5" x14ac:dyDescent="0.25">
      <c r="A171" s="325" t="str">
        <f t="shared" si="4"/>
        <v>30</v>
      </c>
      <c r="B171" s="319" t="s">
        <v>139</v>
      </c>
      <c r="C171" s="320" t="s">
        <v>1087</v>
      </c>
      <c r="D171" s="319" t="s">
        <v>140</v>
      </c>
      <c r="E171" s="319"/>
    </row>
    <row r="172" spans="1:5" x14ac:dyDescent="0.25">
      <c r="A172" s="325" t="str">
        <f t="shared" si="4"/>
        <v>30</v>
      </c>
      <c r="B172" s="319" t="s">
        <v>139</v>
      </c>
      <c r="C172" s="320" t="s">
        <v>1088</v>
      </c>
      <c r="D172" s="319" t="s">
        <v>664</v>
      </c>
      <c r="E172" s="319"/>
    </row>
    <row r="173" spans="1:5" x14ac:dyDescent="0.25">
      <c r="A173" s="325" t="str">
        <f t="shared" si="4"/>
        <v>30</v>
      </c>
      <c r="B173" s="319" t="s">
        <v>139</v>
      </c>
      <c r="C173" s="320" t="s">
        <v>1089</v>
      </c>
      <c r="D173" s="319" t="s">
        <v>666</v>
      </c>
      <c r="E173" s="319"/>
    </row>
    <row r="174" spans="1:5" x14ac:dyDescent="0.25">
      <c r="A174" s="325" t="str">
        <f t="shared" si="4"/>
        <v>30</v>
      </c>
      <c r="B174" s="319" t="s">
        <v>139</v>
      </c>
      <c r="C174" s="320" t="s">
        <v>1090</v>
      </c>
      <c r="D174" s="319" t="s">
        <v>667</v>
      </c>
      <c r="E174" s="319"/>
    </row>
    <row r="175" spans="1:5" x14ac:dyDescent="0.25">
      <c r="A175" s="325" t="str">
        <f t="shared" si="4"/>
        <v>30</v>
      </c>
      <c r="B175" s="319" t="s">
        <v>139</v>
      </c>
      <c r="C175" s="320" t="s">
        <v>1091</v>
      </c>
      <c r="D175" s="319" t="s">
        <v>668</v>
      </c>
      <c r="E175" s="319"/>
    </row>
    <row r="176" spans="1:5" x14ac:dyDescent="0.25">
      <c r="A176" s="325" t="str">
        <f t="shared" si="4"/>
        <v>31</v>
      </c>
      <c r="B176" s="319" t="s">
        <v>141</v>
      </c>
      <c r="C176" s="320" t="s">
        <v>1092</v>
      </c>
      <c r="D176" s="319" t="s">
        <v>141</v>
      </c>
      <c r="E176" s="319"/>
    </row>
    <row r="177" spans="1:5" x14ac:dyDescent="0.25">
      <c r="A177" s="325" t="str">
        <f t="shared" si="4"/>
        <v>32</v>
      </c>
      <c r="B177" s="319" t="s">
        <v>142</v>
      </c>
      <c r="C177" s="320" t="s">
        <v>1093</v>
      </c>
      <c r="D177" s="319" t="s">
        <v>672</v>
      </c>
      <c r="E177" s="319"/>
    </row>
    <row r="178" spans="1:5" x14ac:dyDescent="0.25">
      <c r="A178" s="325" t="str">
        <f t="shared" si="4"/>
        <v>32</v>
      </c>
      <c r="B178" s="319" t="s">
        <v>142</v>
      </c>
      <c r="C178" s="320" t="s">
        <v>1094</v>
      </c>
      <c r="D178" s="319" t="s">
        <v>673</v>
      </c>
      <c r="E178" s="319"/>
    </row>
    <row r="179" spans="1:5" x14ac:dyDescent="0.25">
      <c r="A179" s="325" t="str">
        <f t="shared" si="4"/>
        <v>32</v>
      </c>
      <c r="B179" s="319" t="s">
        <v>142</v>
      </c>
      <c r="C179" s="320" t="s">
        <v>1095</v>
      </c>
      <c r="D179" s="319" t="s">
        <v>674</v>
      </c>
      <c r="E179" s="319"/>
    </row>
    <row r="180" spans="1:5" x14ac:dyDescent="0.25">
      <c r="A180" s="325" t="str">
        <f t="shared" si="4"/>
        <v>32</v>
      </c>
      <c r="B180" s="319" t="s">
        <v>142</v>
      </c>
      <c r="C180" s="320" t="s">
        <v>1096</v>
      </c>
      <c r="D180" s="319" t="s">
        <v>675</v>
      </c>
      <c r="E180" s="319"/>
    </row>
    <row r="181" spans="1:5" x14ac:dyDescent="0.25">
      <c r="A181" s="325" t="str">
        <f t="shared" si="4"/>
        <v>32</v>
      </c>
      <c r="B181" s="319" t="s">
        <v>142</v>
      </c>
      <c r="C181" s="320" t="s">
        <v>1097</v>
      </c>
      <c r="D181" s="319" t="s">
        <v>676</v>
      </c>
      <c r="E181" s="319"/>
    </row>
    <row r="182" spans="1:5" x14ac:dyDescent="0.25">
      <c r="A182" s="325" t="str">
        <f t="shared" si="4"/>
        <v>32</v>
      </c>
      <c r="B182" s="319" t="s">
        <v>142</v>
      </c>
      <c r="C182" s="320" t="s">
        <v>1098</v>
      </c>
      <c r="D182" s="319" t="s">
        <v>677</v>
      </c>
      <c r="E182" s="319"/>
    </row>
    <row r="183" spans="1:5" x14ac:dyDescent="0.25">
      <c r="A183" s="325" t="str">
        <f t="shared" ref="A183:A246" si="5">LEFT(C183,2)</f>
        <v>32</v>
      </c>
      <c r="B183" s="319" t="s">
        <v>142</v>
      </c>
      <c r="C183" s="320" t="s">
        <v>1099</v>
      </c>
      <c r="D183" s="319" t="s">
        <v>678</v>
      </c>
      <c r="E183" s="319"/>
    </row>
    <row r="184" spans="1:5" x14ac:dyDescent="0.25">
      <c r="A184" s="325" t="str">
        <f t="shared" si="5"/>
        <v>33</v>
      </c>
      <c r="B184" s="319" t="s">
        <v>143</v>
      </c>
      <c r="C184" s="320" t="s">
        <v>1100</v>
      </c>
      <c r="D184" s="319" t="s">
        <v>144</v>
      </c>
      <c r="E184" s="319"/>
    </row>
    <row r="185" spans="1:5" x14ac:dyDescent="0.25">
      <c r="A185" s="325" t="str">
        <f t="shared" si="5"/>
        <v>33</v>
      </c>
      <c r="B185" s="319" t="s">
        <v>143</v>
      </c>
      <c r="C185" s="320" t="s">
        <v>1101</v>
      </c>
      <c r="D185" s="319" t="s">
        <v>681</v>
      </c>
      <c r="E185" s="319"/>
    </row>
    <row r="186" spans="1:5" x14ac:dyDescent="0.25">
      <c r="A186" s="325" t="str">
        <f t="shared" si="5"/>
        <v>33</v>
      </c>
      <c r="B186" s="319" t="s">
        <v>143</v>
      </c>
      <c r="C186" s="320" t="s">
        <v>1102</v>
      </c>
      <c r="D186" s="319" t="s">
        <v>682</v>
      </c>
      <c r="E186" s="319"/>
    </row>
    <row r="187" spans="1:5" x14ac:dyDescent="0.25">
      <c r="A187" s="325" t="str">
        <f t="shared" si="5"/>
        <v>33</v>
      </c>
      <c r="B187" s="319" t="s">
        <v>143</v>
      </c>
      <c r="C187" s="320" t="s">
        <v>1103</v>
      </c>
      <c r="D187" s="319" t="s">
        <v>683</v>
      </c>
      <c r="E187" s="319"/>
    </row>
    <row r="188" spans="1:5" x14ac:dyDescent="0.25">
      <c r="A188" s="325" t="str">
        <f t="shared" si="5"/>
        <v>33</v>
      </c>
      <c r="B188" s="319" t="s">
        <v>143</v>
      </c>
      <c r="C188" s="320" t="s">
        <v>1104</v>
      </c>
      <c r="D188" s="319" t="s">
        <v>684</v>
      </c>
      <c r="E188" s="319"/>
    </row>
    <row r="189" spans="1:5" x14ac:dyDescent="0.25">
      <c r="A189" s="325" t="str">
        <f t="shared" si="5"/>
        <v>33</v>
      </c>
      <c r="B189" s="319" t="s">
        <v>143</v>
      </c>
      <c r="C189" s="320" t="s">
        <v>1105</v>
      </c>
      <c r="D189" s="319" t="s">
        <v>685</v>
      </c>
      <c r="E189" s="319"/>
    </row>
    <row r="190" spans="1:5" x14ac:dyDescent="0.25">
      <c r="A190" s="325" t="str">
        <f t="shared" si="5"/>
        <v>33</v>
      </c>
      <c r="B190" s="319" t="s">
        <v>143</v>
      </c>
      <c r="C190" s="320" t="s">
        <v>1106</v>
      </c>
      <c r="D190" s="319" t="s">
        <v>686</v>
      </c>
      <c r="E190" s="319"/>
    </row>
    <row r="191" spans="1:5" x14ac:dyDescent="0.25">
      <c r="A191" s="325" t="str">
        <f t="shared" si="5"/>
        <v>35</v>
      </c>
      <c r="B191" s="319" t="s">
        <v>688</v>
      </c>
      <c r="C191" s="320" t="s">
        <v>1107</v>
      </c>
      <c r="D191" s="319" t="s">
        <v>689</v>
      </c>
      <c r="E191" s="319"/>
    </row>
    <row r="192" spans="1:5" x14ac:dyDescent="0.25">
      <c r="A192" s="325" t="str">
        <f t="shared" si="5"/>
        <v>35</v>
      </c>
      <c r="B192" s="319" t="s">
        <v>688</v>
      </c>
      <c r="C192" s="320" t="s">
        <v>1108</v>
      </c>
      <c r="D192" s="319" t="s">
        <v>690</v>
      </c>
      <c r="E192" s="319"/>
    </row>
    <row r="193" spans="1:5" x14ac:dyDescent="0.25">
      <c r="A193" s="325" t="str">
        <f t="shared" si="5"/>
        <v>35</v>
      </c>
      <c r="B193" s="319" t="s">
        <v>688</v>
      </c>
      <c r="C193" s="320" t="s">
        <v>1109</v>
      </c>
      <c r="D193" s="319" t="s">
        <v>691</v>
      </c>
      <c r="E193" s="319"/>
    </row>
    <row r="194" spans="1:5" x14ac:dyDescent="0.25">
      <c r="A194" s="325" t="str">
        <f t="shared" si="5"/>
        <v>36</v>
      </c>
      <c r="B194" s="319" t="s">
        <v>145</v>
      </c>
      <c r="C194" s="320" t="s">
        <v>1110</v>
      </c>
      <c r="D194" s="319" t="s">
        <v>145</v>
      </c>
      <c r="E194" s="319"/>
    </row>
    <row r="195" spans="1:5" x14ac:dyDescent="0.25">
      <c r="A195" s="325" t="str">
        <f t="shared" si="5"/>
        <v>37</v>
      </c>
      <c r="B195" s="319" t="s">
        <v>146</v>
      </c>
      <c r="C195" s="320" t="s">
        <v>1111</v>
      </c>
      <c r="D195" s="319" t="s">
        <v>146</v>
      </c>
      <c r="E195" s="319"/>
    </row>
    <row r="196" spans="1:5" ht="30" x14ac:dyDescent="0.25">
      <c r="A196" s="325" t="str">
        <f t="shared" si="5"/>
        <v>38</v>
      </c>
      <c r="B196" s="319" t="s">
        <v>695</v>
      </c>
      <c r="C196" s="320" t="s">
        <v>1112</v>
      </c>
      <c r="D196" s="319" t="s">
        <v>147</v>
      </c>
      <c r="E196" s="319"/>
    </row>
    <row r="197" spans="1:5" ht="30" x14ac:dyDescent="0.25">
      <c r="A197" s="325" t="str">
        <f t="shared" si="5"/>
        <v>38</v>
      </c>
      <c r="B197" s="319" t="s">
        <v>695</v>
      </c>
      <c r="C197" s="320" t="s">
        <v>1113</v>
      </c>
      <c r="D197" s="319" t="s">
        <v>697</v>
      </c>
      <c r="E197" s="319"/>
    </row>
    <row r="198" spans="1:5" ht="30" x14ac:dyDescent="0.25">
      <c r="A198" s="325" t="str">
        <f t="shared" si="5"/>
        <v>38</v>
      </c>
      <c r="B198" s="319" t="s">
        <v>695</v>
      </c>
      <c r="C198" s="320" t="s">
        <v>1114</v>
      </c>
      <c r="D198" s="319" t="s">
        <v>699</v>
      </c>
      <c r="E198" s="319"/>
    </row>
    <row r="199" spans="1:5" ht="30" x14ac:dyDescent="0.25">
      <c r="A199" s="325" t="str">
        <f t="shared" si="5"/>
        <v>38</v>
      </c>
      <c r="B199" s="319" t="s">
        <v>695</v>
      </c>
      <c r="C199" s="320" t="s">
        <v>1115</v>
      </c>
      <c r="D199" s="319" t="s">
        <v>700</v>
      </c>
      <c r="E199" s="319"/>
    </row>
    <row r="200" spans="1:5" ht="30" x14ac:dyDescent="0.25">
      <c r="A200" s="325" t="str">
        <f t="shared" si="5"/>
        <v>38</v>
      </c>
      <c r="B200" s="319" t="s">
        <v>695</v>
      </c>
      <c r="C200" s="320" t="s">
        <v>1116</v>
      </c>
      <c r="D200" s="319" t="s">
        <v>701</v>
      </c>
      <c r="E200" s="319"/>
    </row>
    <row r="201" spans="1:5" x14ac:dyDescent="0.25">
      <c r="A201" s="325" t="str">
        <f t="shared" si="5"/>
        <v>39</v>
      </c>
      <c r="B201" s="319" t="s">
        <v>148</v>
      </c>
      <c r="C201" s="320" t="s">
        <v>1117</v>
      </c>
      <c r="D201" s="319" t="s">
        <v>148</v>
      </c>
      <c r="E201" s="319"/>
    </row>
    <row r="202" spans="1:5" x14ac:dyDescent="0.25">
      <c r="A202" s="325" t="str">
        <f t="shared" si="5"/>
        <v>41</v>
      </c>
      <c r="B202" s="319" t="s">
        <v>149</v>
      </c>
      <c r="C202" s="320" t="s">
        <v>1118</v>
      </c>
      <c r="D202" s="319" t="s">
        <v>149</v>
      </c>
      <c r="E202" s="319"/>
    </row>
    <row r="203" spans="1:5" x14ac:dyDescent="0.25">
      <c r="A203" s="325" t="str">
        <f t="shared" si="5"/>
        <v>42</v>
      </c>
      <c r="B203" s="319" t="s">
        <v>150</v>
      </c>
      <c r="C203" s="320" t="s">
        <v>1119</v>
      </c>
      <c r="D203" s="319" t="s">
        <v>151</v>
      </c>
      <c r="E203" s="319"/>
    </row>
    <row r="204" spans="1:5" x14ac:dyDescent="0.25">
      <c r="A204" s="325" t="str">
        <f t="shared" si="5"/>
        <v>42</v>
      </c>
      <c r="B204" s="319" t="s">
        <v>150</v>
      </c>
      <c r="C204" s="320" t="s">
        <v>1120</v>
      </c>
      <c r="D204" s="319" t="s">
        <v>705</v>
      </c>
      <c r="E204" s="319"/>
    </row>
    <row r="205" spans="1:5" x14ac:dyDescent="0.25">
      <c r="A205" s="325" t="str">
        <f t="shared" si="5"/>
        <v>42</v>
      </c>
      <c r="B205" s="319" t="s">
        <v>150</v>
      </c>
      <c r="C205" s="320" t="s">
        <v>1121</v>
      </c>
      <c r="D205" s="319" t="s">
        <v>706</v>
      </c>
      <c r="E205" s="319"/>
    </row>
    <row r="206" spans="1:5" x14ac:dyDescent="0.25">
      <c r="A206" s="325" t="str">
        <f t="shared" si="5"/>
        <v>43</v>
      </c>
      <c r="B206" s="319" t="s">
        <v>152</v>
      </c>
      <c r="C206" s="320" t="s">
        <v>1122</v>
      </c>
      <c r="D206" s="319" t="s">
        <v>153</v>
      </c>
      <c r="E206" s="319"/>
    </row>
    <row r="207" spans="1:5" x14ac:dyDescent="0.25">
      <c r="A207" s="325" t="str">
        <f t="shared" si="5"/>
        <v>43</v>
      </c>
      <c r="B207" s="319" t="s">
        <v>152</v>
      </c>
      <c r="C207" s="320" t="s">
        <v>1123</v>
      </c>
      <c r="D207" s="319" t="s">
        <v>709</v>
      </c>
      <c r="E207" s="319"/>
    </row>
    <row r="208" spans="1:5" x14ac:dyDescent="0.25">
      <c r="A208" s="325" t="str">
        <f t="shared" si="5"/>
        <v>43</v>
      </c>
      <c r="B208" s="319" t="s">
        <v>152</v>
      </c>
      <c r="C208" s="320" t="s">
        <v>1124</v>
      </c>
      <c r="D208" s="319" t="s">
        <v>711</v>
      </c>
      <c r="E208" s="319"/>
    </row>
    <row r="209" spans="1:5" x14ac:dyDescent="0.25">
      <c r="A209" s="325" t="str">
        <f t="shared" si="5"/>
        <v>43</v>
      </c>
      <c r="B209" s="319" t="s">
        <v>152</v>
      </c>
      <c r="C209" s="320" t="s">
        <v>1125</v>
      </c>
      <c r="D209" s="319" t="s">
        <v>712</v>
      </c>
      <c r="E209" s="319"/>
    </row>
    <row r="210" spans="1:5" x14ac:dyDescent="0.25">
      <c r="A210" s="325" t="str">
        <f t="shared" si="5"/>
        <v>43</v>
      </c>
      <c r="B210" s="319" t="s">
        <v>152</v>
      </c>
      <c r="C210" s="320" t="s">
        <v>1126</v>
      </c>
      <c r="D210" s="319" t="s">
        <v>713</v>
      </c>
      <c r="E210" s="319"/>
    </row>
    <row r="211" spans="1:5" x14ac:dyDescent="0.25">
      <c r="A211" s="325" t="str">
        <f t="shared" si="5"/>
        <v>43</v>
      </c>
      <c r="B211" s="319" t="s">
        <v>152</v>
      </c>
      <c r="C211" s="320" t="s">
        <v>1127</v>
      </c>
      <c r="D211" s="319" t="s">
        <v>714</v>
      </c>
      <c r="E211" s="319"/>
    </row>
    <row r="212" spans="1:5" x14ac:dyDescent="0.25">
      <c r="A212" s="325" t="str">
        <f t="shared" si="5"/>
        <v>43</v>
      </c>
      <c r="B212" s="319" t="s">
        <v>152</v>
      </c>
      <c r="C212" s="320" t="s">
        <v>1128</v>
      </c>
      <c r="D212" s="319" t="s">
        <v>715</v>
      </c>
      <c r="E212" s="319"/>
    </row>
    <row r="213" spans="1:5" ht="30" x14ac:dyDescent="0.25">
      <c r="A213" s="325" t="str">
        <f t="shared" si="5"/>
        <v>45</v>
      </c>
      <c r="B213" s="319" t="s">
        <v>154</v>
      </c>
      <c r="C213" s="320" t="s">
        <v>1129</v>
      </c>
      <c r="D213" s="319" t="s">
        <v>155</v>
      </c>
      <c r="E213" s="319"/>
    </row>
    <row r="214" spans="1:5" ht="30" x14ac:dyDescent="0.25">
      <c r="A214" s="325" t="str">
        <f t="shared" si="5"/>
        <v>45</v>
      </c>
      <c r="B214" s="319" t="s">
        <v>154</v>
      </c>
      <c r="C214" s="320" t="s">
        <v>1130</v>
      </c>
      <c r="D214" s="319" t="s">
        <v>156</v>
      </c>
      <c r="E214" s="319"/>
    </row>
    <row r="215" spans="1:5" ht="30" x14ac:dyDescent="0.25">
      <c r="A215" s="325" t="str">
        <f t="shared" si="5"/>
        <v>45</v>
      </c>
      <c r="B215" s="319" t="s">
        <v>154</v>
      </c>
      <c r="C215" s="320" t="s">
        <v>1131</v>
      </c>
      <c r="D215" s="319" t="s">
        <v>717</v>
      </c>
      <c r="E215" s="319"/>
    </row>
    <row r="216" spans="1:5" ht="30" x14ac:dyDescent="0.25">
      <c r="A216" s="325" t="str">
        <f t="shared" si="5"/>
        <v>45</v>
      </c>
      <c r="B216" s="319" t="s">
        <v>154</v>
      </c>
      <c r="C216" s="320" t="s">
        <v>1132</v>
      </c>
      <c r="D216" s="319" t="s">
        <v>718</v>
      </c>
      <c r="E216" s="319"/>
    </row>
    <row r="217" spans="1:5" x14ac:dyDescent="0.25">
      <c r="A217" s="325" t="str">
        <f t="shared" si="5"/>
        <v>46</v>
      </c>
      <c r="B217" s="319" t="s">
        <v>157</v>
      </c>
      <c r="C217" s="320" t="s">
        <v>1133</v>
      </c>
      <c r="D217" s="319" t="s">
        <v>158</v>
      </c>
      <c r="E217" s="319"/>
    </row>
    <row r="218" spans="1:5" x14ac:dyDescent="0.25">
      <c r="A218" s="325" t="str">
        <f t="shared" si="5"/>
        <v>46</v>
      </c>
      <c r="B218" s="319" t="s">
        <v>157</v>
      </c>
      <c r="C218" s="320" t="s">
        <v>1134</v>
      </c>
      <c r="D218" s="319" t="s">
        <v>159</v>
      </c>
      <c r="E218" s="319"/>
    </row>
    <row r="219" spans="1:5" x14ac:dyDescent="0.25">
      <c r="A219" s="325" t="str">
        <f t="shared" si="5"/>
        <v>46</v>
      </c>
      <c r="B219" s="319" t="s">
        <v>157</v>
      </c>
      <c r="C219" s="320" t="s">
        <v>1135</v>
      </c>
      <c r="D219" s="319" t="s">
        <v>720</v>
      </c>
      <c r="E219" s="319"/>
    </row>
    <row r="220" spans="1:5" x14ac:dyDescent="0.25">
      <c r="A220" s="325" t="str">
        <f t="shared" si="5"/>
        <v>46</v>
      </c>
      <c r="B220" s="319" t="s">
        <v>157</v>
      </c>
      <c r="C220" s="320" t="s">
        <v>1136</v>
      </c>
      <c r="D220" s="319" t="s">
        <v>722</v>
      </c>
      <c r="E220" s="319"/>
    </row>
    <row r="221" spans="1:5" x14ac:dyDescent="0.25">
      <c r="A221" s="325" t="str">
        <f t="shared" si="5"/>
        <v>46</v>
      </c>
      <c r="B221" s="319" t="s">
        <v>157</v>
      </c>
      <c r="C221" s="320" t="s">
        <v>1137</v>
      </c>
      <c r="D221" s="319" t="s">
        <v>723</v>
      </c>
      <c r="E221" s="319"/>
    </row>
    <row r="222" spans="1:5" x14ac:dyDescent="0.25">
      <c r="A222" s="325" t="str">
        <f t="shared" si="5"/>
        <v>46</v>
      </c>
      <c r="B222" s="319" t="s">
        <v>157</v>
      </c>
      <c r="C222" s="320" t="s">
        <v>1138</v>
      </c>
      <c r="D222" s="319" t="s">
        <v>725</v>
      </c>
      <c r="E222" s="319"/>
    </row>
    <row r="223" spans="1:5" x14ac:dyDescent="0.25">
      <c r="A223" s="325" t="str">
        <f t="shared" si="5"/>
        <v>46</v>
      </c>
      <c r="B223" s="319" t="s">
        <v>157</v>
      </c>
      <c r="C223" s="320" t="s">
        <v>1139</v>
      </c>
      <c r="D223" s="319" t="s">
        <v>726</v>
      </c>
      <c r="E223" s="319"/>
    </row>
    <row r="224" spans="1:5" x14ac:dyDescent="0.25">
      <c r="A224" s="325" t="str">
        <f t="shared" si="5"/>
        <v>46</v>
      </c>
      <c r="B224" s="319" t="s">
        <v>157</v>
      </c>
      <c r="C224" s="320" t="s">
        <v>1140</v>
      </c>
      <c r="D224" s="319" t="s">
        <v>727</v>
      </c>
      <c r="E224" s="319"/>
    </row>
    <row r="225" spans="1:5" x14ac:dyDescent="0.25">
      <c r="A225" s="325" t="str">
        <f t="shared" si="5"/>
        <v>46</v>
      </c>
      <c r="B225" s="319" t="s">
        <v>157</v>
      </c>
      <c r="C225" s="320" t="s">
        <v>1141</v>
      </c>
      <c r="D225" s="319" t="s">
        <v>728</v>
      </c>
      <c r="E225" s="319"/>
    </row>
    <row r="226" spans="1:5" x14ac:dyDescent="0.25">
      <c r="A226" s="325" t="str">
        <f t="shared" si="5"/>
        <v>46</v>
      </c>
      <c r="B226" s="319" t="s">
        <v>157</v>
      </c>
      <c r="C226" s="320" t="s">
        <v>1142</v>
      </c>
      <c r="D226" s="319" t="s">
        <v>730</v>
      </c>
      <c r="E226" s="319"/>
    </row>
    <row r="227" spans="1:5" x14ac:dyDescent="0.25">
      <c r="A227" s="325" t="str">
        <f t="shared" si="5"/>
        <v>46</v>
      </c>
      <c r="B227" s="319" t="s">
        <v>157</v>
      </c>
      <c r="C227" s="320" t="s">
        <v>1143</v>
      </c>
      <c r="D227" s="319" t="s">
        <v>731</v>
      </c>
      <c r="E227" s="319"/>
    </row>
    <row r="228" spans="1:5" ht="30" x14ac:dyDescent="0.25">
      <c r="A228" s="325" t="str">
        <f t="shared" si="5"/>
        <v>46</v>
      </c>
      <c r="B228" s="319" t="s">
        <v>157</v>
      </c>
      <c r="C228" s="320" t="s">
        <v>1144</v>
      </c>
      <c r="D228" s="319" t="s">
        <v>732</v>
      </c>
      <c r="E228" s="319"/>
    </row>
    <row r="229" spans="1:5" x14ac:dyDescent="0.25">
      <c r="A229" s="325" t="str">
        <f t="shared" si="5"/>
        <v>46</v>
      </c>
      <c r="B229" s="319" t="s">
        <v>157</v>
      </c>
      <c r="C229" s="320" t="s">
        <v>1145</v>
      </c>
      <c r="D229" s="326" t="s">
        <v>733</v>
      </c>
    </row>
    <row r="230" spans="1:5" x14ac:dyDescent="0.25">
      <c r="A230" s="325" t="str">
        <f t="shared" si="5"/>
        <v>46</v>
      </c>
      <c r="B230" s="319" t="s">
        <v>157</v>
      </c>
      <c r="C230" s="320" t="s">
        <v>1146</v>
      </c>
      <c r="D230" s="326" t="s">
        <v>734</v>
      </c>
    </row>
    <row r="231" spans="1:5" x14ac:dyDescent="0.25">
      <c r="A231" s="325" t="str">
        <f t="shared" si="5"/>
        <v>47</v>
      </c>
      <c r="B231" s="319" t="s">
        <v>160</v>
      </c>
      <c r="C231" s="320" t="s">
        <v>1147</v>
      </c>
      <c r="D231" s="326" t="s">
        <v>161</v>
      </c>
    </row>
    <row r="232" spans="1:5" x14ac:dyDescent="0.25">
      <c r="A232" s="325" t="str">
        <f t="shared" si="5"/>
        <v>47</v>
      </c>
      <c r="B232" s="319" t="s">
        <v>160</v>
      </c>
      <c r="C232" s="320" t="s">
        <v>1148</v>
      </c>
      <c r="D232" s="326" t="s">
        <v>162</v>
      </c>
    </row>
    <row r="233" spans="1:5" x14ac:dyDescent="0.25">
      <c r="A233" s="325" t="str">
        <f t="shared" si="5"/>
        <v>47</v>
      </c>
      <c r="B233" s="319" t="s">
        <v>160</v>
      </c>
      <c r="C233" s="320" t="s">
        <v>1149</v>
      </c>
      <c r="D233" s="326" t="s">
        <v>163</v>
      </c>
    </row>
    <row r="234" spans="1:5" x14ac:dyDescent="0.25">
      <c r="A234" s="325" t="str">
        <f t="shared" si="5"/>
        <v>47</v>
      </c>
      <c r="B234" s="319" t="s">
        <v>160</v>
      </c>
      <c r="C234" s="320" t="s">
        <v>1150</v>
      </c>
      <c r="D234" s="326" t="s">
        <v>164</v>
      </c>
    </row>
    <row r="235" spans="1:5" x14ac:dyDescent="0.25">
      <c r="A235" s="325" t="str">
        <f t="shared" si="5"/>
        <v>47</v>
      </c>
      <c r="B235" s="319" t="s">
        <v>160</v>
      </c>
      <c r="C235" s="320" t="s">
        <v>1151</v>
      </c>
      <c r="D235" s="326" t="s">
        <v>165</v>
      </c>
    </row>
    <row r="236" spans="1:5" x14ac:dyDescent="0.25">
      <c r="A236" s="325" t="str">
        <f t="shared" si="5"/>
        <v>47</v>
      </c>
      <c r="B236" s="319" t="s">
        <v>160</v>
      </c>
      <c r="C236" s="320" t="s">
        <v>1152</v>
      </c>
      <c r="D236" s="326" t="s">
        <v>166</v>
      </c>
    </row>
    <row r="237" spans="1:5" x14ac:dyDescent="0.25">
      <c r="A237" s="325" t="str">
        <f t="shared" si="5"/>
        <v>47</v>
      </c>
      <c r="B237" s="319" t="s">
        <v>160</v>
      </c>
      <c r="C237" s="320" t="s">
        <v>1153</v>
      </c>
      <c r="D237" s="326" t="s">
        <v>167</v>
      </c>
    </row>
    <row r="238" spans="1:5" x14ac:dyDescent="0.25">
      <c r="A238" s="325" t="str">
        <f t="shared" si="5"/>
        <v>47</v>
      </c>
      <c r="B238" s="319" t="s">
        <v>160</v>
      </c>
      <c r="C238" s="320" t="s">
        <v>1154</v>
      </c>
      <c r="D238" s="326" t="s">
        <v>739</v>
      </c>
    </row>
    <row r="239" spans="1:5" x14ac:dyDescent="0.25">
      <c r="A239" s="325" t="str">
        <f t="shared" si="5"/>
        <v>47</v>
      </c>
      <c r="B239" s="319" t="s">
        <v>160</v>
      </c>
      <c r="C239" s="320" t="s">
        <v>1155</v>
      </c>
      <c r="D239" s="326" t="s">
        <v>168</v>
      </c>
    </row>
    <row r="240" spans="1:5" x14ac:dyDescent="0.25">
      <c r="A240" s="325" t="str">
        <f t="shared" si="5"/>
        <v>47</v>
      </c>
      <c r="B240" s="319" t="s">
        <v>160</v>
      </c>
      <c r="C240" s="320" t="s">
        <v>1156</v>
      </c>
      <c r="D240" s="326" t="s">
        <v>741</v>
      </c>
    </row>
    <row r="241" spans="1:4" x14ac:dyDescent="0.25">
      <c r="A241" s="325" t="str">
        <f t="shared" si="5"/>
        <v>47</v>
      </c>
      <c r="B241" s="319" t="s">
        <v>160</v>
      </c>
      <c r="C241" s="320" t="s">
        <v>1157</v>
      </c>
      <c r="D241" s="326" t="s">
        <v>169</v>
      </c>
    </row>
    <row r="242" spans="1:4" x14ac:dyDescent="0.25">
      <c r="A242" s="325" t="str">
        <f t="shared" si="5"/>
        <v>47</v>
      </c>
      <c r="B242" s="319" t="s">
        <v>160</v>
      </c>
      <c r="C242" s="320" t="s">
        <v>1158</v>
      </c>
      <c r="D242" s="326" t="s">
        <v>170</v>
      </c>
    </row>
    <row r="243" spans="1:4" x14ac:dyDescent="0.25">
      <c r="A243" s="325" t="str">
        <f t="shared" si="5"/>
        <v>47</v>
      </c>
      <c r="B243" s="319" t="s">
        <v>160</v>
      </c>
      <c r="C243" s="320" t="s">
        <v>1159</v>
      </c>
      <c r="D243" s="326" t="s">
        <v>743</v>
      </c>
    </row>
    <row r="244" spans="1:4" x14ac:dyDescent="0.25">
      <c r="A244" s="325" t="str">
        <f t="shared" si="5"/>
        <v>47</v>
      </c>
      <c r="B244" s="319" t="s">
        <v>160</v>
      </c>
      <c r="C244" s="320" t="s">
        <v>1160</v>
      </c>
      <c r="D244" s="326" t="s">
        <v>744</v>
      </c>
    </row>
    <row r="245" spans="1:4" x14ac:dyDescent="0.25">
      <c r="A245" s="325" t="str">
        <f t="shared" si="5"/>
        <v>47</v>
      </c>
      <c r="B245" s="319" t="s">
        <v>160</v>
      </c>
      <c r="C245" s="320" t="s">
        <v>1161</v>
      </c>
      <c r="D245" s="326" t="s">
        <v>171</v>
      </c>
    </row>
    <row r="246" spans="1:4" x14ac:dyDescent="0.25">
      <c r="A246" s="325" t="str">
        <f t="shared" si="5"/>
        <v>47</v>
      </c>
      <c r="B246" s="319" t="s">
        <v>160</v>
      </c>
      <c r="C246" s="320" t="s">
        <v>1162</v>
      </c>
      <c r="D246" s="326" t="s">
        <v>172</v>
      </c>
    </row>
    <row r="247" spans="1:4" x14ac:dyDescent="0.25">
      <c r="A247" s="325" t="str">
        <f t="shared" ref="A247:A310" si="6">LEFT(C247,2)</f>
        <v>47</v>
      </c>
      <c r="B247" s="319" t="s">
        <v>160</v>
      </c>
      <c r="C247" s="320" t="s">
        <v>1163</v>
      </c>
      <c r="D247" s="326" t="s">
        <v>173</v>
      </c>
    </row>
    <row r="248" spans="1:4" x14ac:dyDescent="0.25">
      <c r="A248" s="325" t="str">
        <f t="shared" si="6"/>
        <v>47</v>
      </c>
      <c r="B248" s="319" t="s">
        <v>160</v>
      </c>
      <c r="C248" s="320" t="s">
        <v>1164</v>
      </c>
      <c r="D248" s="326" t="s">
        <v>174</v>
      </c>
    </row>
    <row r="249" spans="1:4" x14ac:dyDescent="0.25">
      <c r="A249" s="325" t="str">
        <f t="shared" si="6"/>
        <v>47</v>
      </c>
      <c r="B249" s="319" t="s">
        <v>160</v>
      </c>
      <c r="C249" s="320" t="s">
        <v>1165</v>
      </c>
      <c r="D249" s="326" t="s">
        <v>175</v>
      </c>
    </row>
    <row r="250" spans="1:4" x14ac:dyDescent="0.25">
      <c r="A250" s="325" t="str">
        <f t="shared" si="6"/>
        <v>47</v>
      </c>
      <c r="B250" s="319" t="s">
        <v>160</v>
      </c>
      <c r="C250" s="320" t="s">
        <v>1166</v>
      </c>
      <c r="D250" s="326" t="s">
        <v>176</v>
      </c>
    </row>
    <row r="251" spans="1:4" x14ac:dyDescent="0.25">
      <c r="A251" s="325" t="str">
        <f t="shared" si="6"/>
        <v>47</v>
      </c>
      <c r="B251" s="319" t="s">
        <v>160</v>
      </c>
      <c r="C251" s="320" t="s">
        <v>1167</v>
      </c>
      <c r="D251" s="326" t="s">
        <v>177</v>
      </c>
    </row>
    <row r="252" spans="1:4" x14ac:dyDescent="0.25">
      <c r="A252" s="325" t="str">
        <f t="shared" si="6"/>
        <v>47</v>
      </c>
      <c r="B252" s="319" t="s">
        <v>160</v>
      </c>
      <c r="C252" s="320" t="s">
        <v>1168</v>
      </c>
      <c r="D252" s="326" t="s">
        <v>178</v>
      </c>
    </row>
    <row r="253" spans="1:4" x14ac:dyDescent="0.25">
      <c r="A253" s="325" t="str">
        <f t="shared" si="6"/>
        <v>47</v>
      </c>
      <c r="B253" s="319" t="s">
        <v>160</v>
      </c>
      <c r="C253" s="320" t="s">
        <v>1169</v>
      </c>
      <c r="D253" s="326" t="s">
        <v>179</v>
      </c>
    </row>
    <row r="254" spans="1:4" x14ac:dyDescent="0.25">
      <c r="A254" s="325" t="str">
        <f t="shared" si="6"/>
        <v>47</v>
      </c>
      <c r="B254" s="319" t="s">
        <v>160</v>
      </c>
      <c r="C254" s="320" t="s">
        <v>1170</v>
      </c>
      <c r="D254" s="326" t="s">
        <v>180</v>
      </c>
    </row>
    <row r="255" spans="1:4" x14ac:dyDescent="0.25">
      <c r="A255" s="325" t="str">
        <f t="shared" si="6"/>
        <v>47</v>
      </c>
      <c r="B255" s="319" t="s">
        <v>160</v>
      </c>
      <c r="C255" s="320" t="s">
        <v>1171</v>
      </c>
      <c r="D255" s="326" t="s">
        <v>181</v>
      </c>
    </row>
    <row r="256" spans="1:4" x14ac:dyDescent="0.25">
      <c r="A256" s="325" t="str">
        <f t="shared" si="6"/>
        <v>49</v>
      </c>
      <c r="B256" s="319" t="s">
        <v>182</v>
      </c>
      <c r="C256" s="320" t="s">
        <v>1172</v>
      </c>
      <c r="D256" s="326" t="s">
        <v>183</v>
      </c>
    </row>
    <row r="257" spans="1:4" x14ac:dyDescent="0.25">
      <c r="A257" s="325" t="str">
        <f t="shared" si="6"/>
        <v>49</v>
      </c>
      <c r="B257" s="319" t="s">
        <v>182</v>
      </c>
      <c r="C257" s="320" t="s">
        <v>1173</v>
      </c>
      <c r="D257" s="326" t="s">
        <v>184</v>
      </c>
    </row>
    <row r="258" spans="1:4" x14ac:dyDescent="0.25">
      <c r="A258" s="325" t="str">
        <f t="shared" si="6"/>
        <v>49</v>
      </c>
      <c r="B258" s="319" t="s">
        <v>182</v>
      </c>
      <c r="C258" s="320" t="s">
        <v>1174</v>
      </c>
      <c r="D258" s="326" t="s">
        <v>185</v>
      </c>
    </row>
    <row r="259" spans="1:4" x14ac:dyDescent="0.25">
      <c r="A259" s="325" t="str">
        <f t="shared" si="6"/>
        <v>49</v>
      </c>
      <c r="B259" s="319" t="s">
        <v>182</v>
      </c>
      <c r="C259" s="320" t="s">
        <v>1175</v>
      </c>
      <c r="D259" s="326" t="s">
        <v>186</v>
      </c>
    </row>
    <row r="260" spans="1:4" x14ac:dyDescent="0.25">
      <c r="A260" s="325" t="str">
        <f t="shared" si="6"/>
        <v>49</v>
      </c>
      <c r="B260" s="319" t="s">
        <v>182</v>
      </c>
      <c r="C260" s="320" t="s">
        <v>1176</v>
      </c>
      <c r="D260" s="326" t="s">
        <v>187</v>
      </c>
    </row>
    <row r="261" spans="1:4" x14ac:dyDescent="0.25">
      <c r="A261" s="325" t="str">
        <f t="shared" si="6"/>
        <v>49</v>
      </c>
      <c r="B261" s="319" t="s">
        <v>182</v>
      </c>
      <c r="C261" s="320" t="s">
        <v>1177</v>
      </c>
      <c r="D261" s="326" t="s">
        <v>188</v>
      </c>
    </row>
    <row r="262" spans="1:4" x14ac:dyDescent="0.25">
      <c r="A262" s="325" t="str">
        <f t="shared" si="6"/>
        <v>50</v>
      </c>
      <c r="B262" s="319" t="s">
        <v>189</v>
      </c>
      <c r="C262" s="320" t="s">
        <v>1178</v>
      </c>
      <c r="D262" s="326" t="s">
        <v>190</v>
      </c>
    </row>
    <row r="263" spans="1:4" x14ac:dyDescent="0.25">
      <c r="A263" s="325" t="str">
        <f t="shared" si="6"/>
        <v>50</v>
      </c>
      <c r="B263" s="319" t="s">
        <v>189</v>
      </c>
      <c r="C263" s="320" t="s">
        <v>1179</v>
      </c>
      <c r="D263" s="326" t="s">
        <v>191</v>
      </c>
    </row>
    <row r="264" spans="1:4" x14ac:dyDescent="0.25">
      <c r="A264" s="325" t="str">
        <f t="shared" si="6"/>
        <v>50</v>
      </c>
      <c r="B264" s="319" t="s">
        <v>189</v>
      </c>
      <c r="C264" s="320" t="s">
        <v>1180</v>
      </c>
      <c r="D264" s="326" t="s">
        <v>192</v>
      </c>
    </row>
    <row r="265" spans="1:4" x14ac:dyDescent="0.25">
      <c r="A265" s="325" t="str">
        <f t="shared" si="6"/>
        <v>50</v>
      </c>
      <c r="B265" s="319" t="s">
        <v>189</v>
      </c>
      <c r="C265" s="320" t="s">
        <v>1181</v>
      </c>
      <c r="D265" s="326" t="s">
        <v>193</v>
      </c>
    </row>
    <row r="266" spans="1:4" x14ac:dyDescent="0.25">
      <c r="A266" s="325" t="str">
        <f t="shared" si="6"/>
        <v>51</v>
      </c>
      <c r="B266" s="319" t="s">
        <v>194</v>
      </c>
      <c r="C266" s="320" t="s">
        <v>1182</v>
      </c>
      <c r="D266" s="326" t="s">
        <v>195</v>
      </c>
    </row>
    <row r="267" spans="1:4" x14ac:dyDescent="0.25">
      <c r="A267" s="325" t="str">
        <f t="shared" si="6"/>
        <v>51</v>
      </c>
      <c r="B267" s="319" t="s">
        <v>194</v>
      </c>
      <c r="C267" s="320" t="s">
        <v>1183</v>
      </c>
      <c r="D267" s="326" t="s">
        <v>196</v>
      </c>
    </row>
    <row r="268" spans="1:4" x14ac:dyDescent="0.25">
      <c r="A268" s="325" t="str">
        <f t="shared" si="6"/>
        <v>52</v>
      </c>
      <c r="B268" s="319" t="s">
        <v>197</v>
      </c>
      <c r="C268" s="320" t="s">
        <v>1184</v>
      </c>
      <c r="D268" s="326" t="s">
        <v>198</v>
      </c>
    </row>
    <row r="269" spans="1:4" x14ac:dyDescent="0.25">
      <c r="A269" s="325" t="str">
        <f t="shared" si="6"/>
        <v>52</v>
      </c>
      <c r="B269" s="319" t="s">
        <v>197</v>
      </c>
      <c r="C269" s="320" t="s">
        <v>1185</v>
      </c>
      <c r="D269" s="326" t="s">
        <v>757</v>
      </c>
    </row>
    <row r="270" spans="1:4" x14ac:dyDescent="0.25">
      <c r="A270" s="325" t="str">
        <f t="shared" si="6"/>
        <v>52</v>
      </c>
      <c r="B270" s="319" t="s">
        <v>197</v>
      </c>
      <c r="C270" s="320" t="s">
        <v>1186</v>
      </c>
      <c r="D270" s="326" t="s">
        <v>199</v>
      </c>
    </row>
    <row r="271" spans="1:4" x14ac:dyDescent="0.25">
      <c r="A271" s="325" t="str">
        <f t="shared" si="6"/>
        <v>52</v>
      </c>
      <c r="B271" s="319" t="s">
        <v>197</v>
      </c>
      <c r="C271" s="320" t="s">
        <v>1187</v>
      </c>
      <c r="D271" s="326" t="s">
        <v>200</v>
      </c>
    </row>
    <row r="272" spans="1:4" x14ac:dyDescent="0.25">
      <c r="A272" s="325" t="str">
        <f t="shared" si="6"/>
        <v>52</v>
      </c>
      <c r="B272" s="319" t="s">
        <v>197</v>
      </c>
      <c r="C272" s="320" t="s">
        <v>1188</v>
      </c>
      <c r="D272" s="326" t="s">
        <v>201</v>
      </c>
    </row>
    <row r="273" spans="1:4" x14ac:dyDescent="0.25">
      <c r="A273" s="325" t="str">
        <f t="shared" si="6"/>
        <v>52</v>
      </c>
      <c r="B273" s="319" t="s">
        <v>197</v>
      </c>
      <c r="C273" s="320" t="s">
        <v>1189</v>
      </c>
      <c r="D273" s="326" t="s">
        <v>202</v>
      </c>
    </row>
    <row r="274" spans="1:4" x14ac:dyDescent="0.25">
      <c r="A274" s="325" t="str">
        <f t="shared" si="6"/>
        <v>53</v>
      </c>
      <c r="B274" s="319" t="s">
        <v>203</v>
      </c>
      <c r="C274" s="320" t="s">
        <v>1190</v>
      </c>
      <c r="D274" s="326" t="s">
        <v>204</v>
      </c>
    </row>
    <row r="275" spans="1:4" x14ac:dyDescent="0.25">
      <c r="A275" s="325" t="str">
        <f t="shared" si="6"/>
        <v>53</v>
      </c>
      <c r="B275" s="319" t="s">
        <v>203</v>
      </c>
      <c r="C275" s="320" t="s">
        <v>1191</v>
      </c>
      <c r="D275" s="326" t="s">
        <v>205</v>
      </c>
    </row>
    <row r="276" spans="1:4" x14ac:dyDescent="0.25">
      <c r="A276" s="325" t="str">
        <f t="shared" si="6"/>
        <v>55</v>
      </c>
      <c r="B276" s="319" t="s">
        <v>206</v>
      </c>
      <c r="C276" s="320" t="s">
        <v>1192</v>
      </c>
      <c r="D276" s="326" t="s">
        <v>207</v>
      </c>
    </row>
    <row r="277" spans="1:4" x14ac:dyDescent="0.25">
      <c r="A277" s="325" t="str">
        <f t="shared" si="6"/>
        <v>55</v>
      </c>
      <c r="B277" s="319" t="s">
        <v>206</v>
      </c>
      <c r="C277" s="320" t="s">
        <v>1193</v>
      </c>
      <c r="D277" s="326" t="s">
        <v>208</v>
      </c>
    </row>
    <row r="278" spans="1:4" x14ac:dyDescent="0.25">
      <c r="A278" s="325" t="str">
        <f t="shared" si="6"/>
        <v>55</v>
      </c>
      <c r="B278" s="319" t="s">
        <v>206</v>
      </c>
      <c r="C278" s="320" t="s">
        <v>1194</v>
      </c>
      <c r="D278" s="326" t="s">
        <v>209</v>
      </c>
    </row>
    <row r="279" spans="1:4" x14ac:dyDescent="0.25">
      <c r="A279" s="325" t="str">
        <f t="shared" si="6"/>
        <v>56</v>
      </c>
      <c r="B279" s="319" t="s">
        <v>210</v>
      </c>
      <c r="C279" s="320" t="s">
        <v>1195</v>
      </c>
      <c r="D279" s="326" t="s">
        <v>211</v>
      </c>
    </row>
    <row r="280" spans="1:4" x14ac:dyDescent="0.25">
      <c r="A280" s="325" t="str">
        <f t="shared" si="6"/>
        <v>56</v>
      </c>
      <c r="B280" s="319" t="s">
        <v>210</v>
      </c>
      <c r="C280" s="320" t="s">
        <v>1196</v>
      </c>
      <c r="D280" s="326" t="s">
        <v>212</v>
      </c>
    </row>
    <row r="281" spans="1:4" x14ac:dyDescent="0.25">
      <c r="A281" s="325" t="str">
        <f t="shared" si="6"/>
        <v>56</v>
      </c>
      <c r="B281" s="319" t="s">
        <v>210</v>
      </c>
      <c r="C281" s="320" t="s">
        <v>1197</v>
      </c>
      <c r="D281" s="326" t="s">
        <v>213</v>
      </c>
    </row>
    <row r="282" spans="1:4" x14ac:dyDescent="0.25">
      <c r="A282" s="325" t="str">
        <f t="shared" si="6"/>
        <v>56</v>
      </c>
      <c r="B282" s="319" t="s">
        <v>210</v>
      </c>
      <c r="C282" s="320" t="s">
        <v>1198</v>
      </c>
      <c r="D282" s="326" t="s">
        <v>214</v>
      </c>
    </row>
    <row r="283" spans="1:4" x14ac:dyDescent="0.25">
      <c r="A283" s="325" t="str">
        <f t="shared" si="6"/>
        <v>58</v>
      </c>
      <c r="B283" s="319" t="s">
        <v>215</v>
      </c>
      <c r="C283" s="320" t="s">
        <v>1199</v>
      </c>
      <c r="D283" s="326" t="s">
        <v>216</v>
      </c>
    </row>
    <row r="284" spans="1:4" x14ac:dyDescent="0.25">
      <c r="A284" s="325" t="str">
        <f t="shared" si="6"/>
        <v>58</v>
      </c>
      <c r="B284" s="319" t="s">
        <v>215</v>
      </c>
      <c r="C284" s="320" t="s">
        <v>1200</v>
      </c>
      <c r="D284" s="326" t="s">
        <v>217</v>
      </c>
    </row>
    <row r="285" spans="1:4" x14ac:dyDescent="0.25">
      <c r="A285" s="325" t="str">
        <f t="shared" si="6"/>
        <v>58</v>
      </c>
      <c r="B285" s="319" t="s">
        <v>215</v>
      </c>
      <c r="C285" s="320" t="s">
        <v>1201</v>
      </c>
      <c r="D285" s="326" t="s">
        <v>218</v>
      </c>
    </row>
    <row r="286" spans="1:4" x14ac:dyDescent="0.25">
      <c r="A286" s="325" t="str">
        <f t="shared" si="6"/>
        <v>58</v>
      </c>
      <c r="B286" s="319" t="s">
        <v>215</v>
      </c>
      <c r="C286" s="320" t="s">
        <v>1202</v>
      </c>
      <c r="D286" s="326" t="s">
        <v>219</v>
      </c>
    </row>
    <row r="287" spans="1:4" x14ac:dyDescent="0.25">
      <c r="A287" s="325" t="str">
        <f t="shared" si="6"/>
        <v>58</v>
      </c>
      <c r="B287" s="319" t="s">
        <v>215</v>
      </c>
      <c r="C287" s="320" t="s">
        <v>1203</v>
      </c>
      <c r="D287" s="326" t="s">
        <v>220</v>
      </c>
    </row>
    <row r="288" spans="1:4" ht="30" x14ac:dyDescent="0.25">
      <c r="A288" s="325" t="str">
        <f t="shared" si="6"/>
        <v>59</v>
      </c>
      <c r="B288" s="319" t="s">
        <v>221</v>
      </c>
      <c r="C288" s="320" t="s">
        <v>1204</v>
      </c>
      <c r="D288" s="326" t="s">
        <v>222</v>
      </c>
    </row>
    <row r="289" spans="1:4" ht="30" x14ac:dyDescent="0.25">
      <c r="A289" s="325" t="str">
        <f t="shared" si="6"/>
        <v>59</v>
      </c>
      <c r="B289" s="319" t="s">
        <v>221</v>
      </c>
      <c r="C289" s="320" t="s">
        <v>1205</v>
      </c>
      <c r="D289" s="326" t="s">
        <v>223</v>
      </c>
    </row>
    <row r="290" spans="1:4" ht="30" x14ac:dyDescent="0.25">
      <c r="A290" s="325" t="str">
        <f t="shared" si="6"/>
        <v>59</v>
      </c>
      <c r="B290" s="319" t="s">
        <v>221</v>
      </c>
      <c r="C290" s="320" t="s">
        <v>1206</v>
      </c>
      <c r="D290" s="326" t="s">
        <v>224</v>
      </c>
    </row>
    <row r="291" spans="1:4" ht="30" x14ac:dyDescent="0.25">
      <c r="A291" s="325" t="str">
        <f t="shared" si="6"/>
        <v>59</v>
      </c>
      <c r="B291" s="319" t="s">
        <v>221</v>
      </c>
      <c r="C291" s="320" t="s">
        <v>1207</v>
      </c>
      <c r="D291" s="326" t="s">
        <v>225</v>
      </c>
    </row>
    <row r="292" spans="1:4" ht="30" x14ac:dyDescent="0.25">
      <c r="A292" s="325" t="str">
        <f t="shared" si="6"/>
        <v>59</v>
      </c>
      <c r="B292" s="319" t="s">
        <v>221</v>
      </c>
      <c r="C292" s="320" t="s">
        <v>1208</v>
      </c>
      <c r="D292" s="326" t="s">
        <v>226</v>
      </c>
    </row>
    <row r="293" spans="1:4" x14ac:dyDescent="0.25">
      <c r="A293" s="325" t="str">
        <f t="shared" si="6"/>
        <v>60</v>
      </c>
      <c r="B293" s="319" t="s">
        <v>227</v>
      </c>
      <c r="C293" s="320" t="s">
        <v>1209</v>
      </c>
      <c r="D293" s="326" t="s">
        <v>228</v>
      </c>
    </row>
    <row r="294" spans="1:4" x14ac:dyDescent="0.25">
      <c r="A294" s="325" t="str">
        <f t="shared" si="6"/>
        <v>60</v>
      </c>
      <c r="B294" s="319" t="s">
        <v>227</v>
      </c>
      <c r="C294" s="320" t="s">
        <v>1210</v>
      </c>
      <c r="D294" s="326" t="s">
        <v>229</v>
      </c>
    </row>
    <row r="295" spans="1:4" x14ac:dyDescent="0.25">
      <c r="A295" s="325" t="str">
        <f t="shared" si="6"/>
        <v>61</v>
      </c>
      <c r="B295" s="319" t="s">
        <v>230</v>
      </c>
      <c r="C295" s="320" t="s">
        <v>1211</v>
      </c>
      <c r="D295" s="326" t="s">
        <v>231</v>
      </c>
    </row>
    <row r="296" spans="1:4" x14ac:dyDescent="0.25">
      <c r="A296" s="325" t="str">
        <f t="shared" si="6"/>
        <v>61</v>
      </c>
      <c r="B296" s="319" t="s">
        <v>230</v>
      </c>
      <c r="C296" s="320" t="s">
        <v>1212</v>
      </c>
      <c r="D296" s="326" t="s">
        <v>232</v>
      </c>
    </row>
    <row r="297" spans="1:4" x14ac:dyDescent="0.25">
      <c r="A297" s="325" t="str">
        <f t="shared" si="6"/>
        <v>61</v>
      </c>
      <c r="B297" s="319" t="s">
        <v>230</v>
      </c>
      <c r="C297" s="320" t="s">
        <v>1213</v>
      </c>
      <c r="D297" s="326" t="s">
        <v>233</v>
      </c>
    </row>
    <row r="298" spans="1:4" x14ac:dyDescent="0.25">
      <c r="A298" s="325" t="str">
        <f t="shared" si="6"/>
        <v>61</v>
      </c>
      <c r="B298" s="319" t="s">
        <v>230</v>
      </c>
      <c r="C298" s="320" t="s">
        <v>1214</v>
      </c>
      <c r="D298" s="326" t="s">
        <v>234</v>
      </c>
    </row>
    <row r="299" spans="1:4" x14ac:dyDescent="0.25">
      <c r="A299" s="325" t="str">
        <f t="shared" si="6"/>
        <v>62</v>
      </c>
      <c r="B299" s="319" t="s">
        <v>235</v>
      </c>
      <c r="C299" s="320" t="s">
        <v>1215</v>
      </c>
      <c r="D299" s="326" t="s">
        <v>236</v>
      </c>
    </row>
    <row r="300" spans="1:4" x14ac:dyDescent="0.25">
      <c r="A300" s="325" t="str">
        <f t="shared" si="6"/>
        <v>62</v>
      </c>
      <c r="B300" s="319" t="s">
        <v>235</v>
      </c>
      <c r="C300" s="320" t="s">
        <v>1216</v>
      </c>
      <c r="D300" s="326" t="s">
        <v>237</v>
      </c>
    </row>
    <row r="301" spans="1:4" x14ac:dyDescent="0.25">
      <c r="A301" s="325" t="str">
        <f t="shared" si="6"/>
        <v>62</v>
      </c>
      <c r="B301" s="319" t="s">
        <v>235</v>
      </c>
      <c r="C301" s="320" t="s">
        <v>1217</v>
      </c>
      <c r="D301" s="326" t="s">
        <v>238</v>
      </c>
    </row>
    <row r="302" spans="1:4" x14ac:dyDescent="0.25">
      <c r="A302" s="325" t="str">
        <f t="shared" si="6"/>
        <v>63</v>
      </c>
      <c r="B302" s="319" t="s">
        <v>239</v>
      </c>
      <c r="C302" s="320" t="s">
        <v>1218</v>
      </c>
      <c r="D302" s="326" t="s">
        <v>240</v>
      </c>
    </row>
    <row r="303" spans="1:4" x14ac:dyDescent="0.25">
      <c r="A303" s="325" t="str">
        <f t="shared" si="6"/>
        <v>63</v>
      </c>
      <c r="B303" s="319" t="s">
        <v>239</v>
      </c>
      <c r="C303" s="320" t="s">
        <v>1219</v>
      </c>
      <c r="D303" s="326" t="s">
        <v>241</v>
      </c>
    </row>
    <row r="304" spans="1:4" x14ac:dyDescent="0.25">
      <c r="A304" s="325" t="str">
        <f t="shared" si="6"/>
        <v>63</v>
      </c>
      <c r="B304" s="319" t="s">
        <v>239</v>
      </c>
      <c r="C304" s="320" t="s">
        <v>1220</v>
      </c>
      <c r="D304" s="326" t="s">
        <v>242</v>
      </c>
    </row>
    <row r="305" spans="1:4" x14ac:dyDescent="0.25">
      <c r="A305" s="325" t="str">
        <f t="shared" si="6"/>
        <v>63</v>
      </c>
      <c r="B305" s="319" t="s">
        <v>239</v>
      </c>
      <c r="C305" s="320" t="s">
        <v>1221</v>
      </c>
      <c r="D305" s="326" t="s">
        <v>243</v>
      </c>
    </row>
    <row r="306" spans="1:4" x14ac:dyDescent="0.25">
      <c r="A306" s="325" t="str">
        <f t="shared" si="6"/>
        <v>64</v>
      </c>
      <c r="B306" s="319" t="s">
        <v>244</v>
      </c>
      <c r="C306" s="320" t="s">
        <v>1222</v>
      </c>
      <c r="D306" s="326" t="s">
        <v>245</v>
      </c>
    </row>
    <row r="307" spans="1:4" x14ac:dyDescent="0.25">
      <c r="A307" s="325" t="str">
        <f t="shared" si="6"/>
        <v>64</v>
      </c>
      <c r="B307" s="319" t="s">
        <v>244</v>
      </c>
      <c r="C307" s="320" t="s">
        <v>1223</v>
      </c>
      <c r="D307" s="326" t="s">
        <v>246</v>
      </c>
    </row>
    <row r="308" spans="1:4" x14ac:dyDescent="0.25">
      <c r="A308" s="325" t="str">
        <f t="shared" si="6"/>
        <v>64</v>
      </c>
      <c r="B308" s="319" t="s">
        <v>244</v>
      </c>
      <c r="C308" s="320" t="s">
        <v>1224</v>
      </c>
      <c r="D308" s="326" t="s">
        <v>247</v>
      </c>
    </row>
    <row r="309" spans="1:4" x14ac:dyDescent="0.25">
      <c r="A309" s="325" t="str">
        <f t="shared" si="6"/>
        <v>64</v>
      </c>
      <c r="B309" s="319" t="s">
        <v>244</v>
      </c>
      <c r="C309" s="320" t="s">
        <v>1225</v>
      </c>
      <c r="D309" s="326" t="s">
        <v>248</v>
      </c>
    </row>
    <row r="310" spans="1:4" x14ac:dyDescent="0.25">
      <c r="A310" s="325" t="str">
        <f t="shared" si="6"/>
        <v>64</v>
      </c>
      <c r="B310" s="319" t="s">
        <v>244</v>
      </c>
      <c r="C310" s="320" t="s">
        <v>1226</v>
      </c>
      <c r="D310" s="326" t="s">
        <v>249</v>
      </c>
    </row>
    <row r="311" spans="1:4" x14ac:dyDescent="0.25">
      <c r="A311" s="325" t="str">
        <f t="shared" ref="A311:A374" si="7">LEFT(C311,2)</f>
        <v>64</v>
      </c>
      <c r="B311" s="319" t="s">
        <v>244</v>
      </c>
      <c r="C311" s="320" t="s">
        <v>1227</v>
      </c>
      <c r="D311" s="326" t="s">
        <v>250</v>
      </c>
    </row>
    <row r="312" spans="1:4" x14ac:dyDescent="0.25">
      <c r="A312" s="325" t="str">
        <f t="shared" si="7"/>
        <v>64</v>
      </c>
      <c r="B312" s="319" t="s">
        <v>244</v>
      </c>
      <c r="C312" s="320" t="s">
        <v>1228</v>
      </c>
      <c r="D312" s="326" t="s">
        <v>251</v>
      </c>
    </row>
    <row r="313" spans="1:4" ht="30" x14ac:dyDescent="0.25">
      <c r="A313" s="325" t="str">
        <f t="shared" si="7"/>
        <v>65</v>
      </c>
      <c r="B313" s="319" t="s">
        <v>252</v>
      </c>
      <c r="C313" s="320" t="s">
        <v>1229</v>
      </c>
      <c r="D313" s="326" t="s">
        <v>253</v>
      </c>
    </row>
    <row r="314" spans="1:4" ht="30" x14ac:dyDescent="0.25">
      <c r="A314" s="325" t="str">
        <f t="shared" si="7"/>
        <v>65</v>
      </c>
      <c r="B314" s="319" t="s">
        <v>252</v>
      </c>
      <c r="C314" s="320" t="s">
        <v>1230</v>
      </c>
      <c r="D314" s="326" t="s">
        <v>254</v>
      </c>
    </row>
    <row r="315" spans="1:4" ht="30" x14ac:dyDescent="0.25">
      <c r="A315" s="325" t="str">
        <f t="shared" si="7"/>
        <v>65</v>
      </c>
      <c r="B315" s="319" t="s">
        <v>252</v>
      </c>
      <c r="C315" s="320" t="s">
        <v>1231</v>
      </c>
      <c r="D315" s="326" t="s">
        <v>255</v>
      </c>
    </row>
    <row r="316" spans="1:4" ht="30" x14ac:dyDescent="0.25">
      <c r="A316" s="325" t="str">
        <f t="shared" si="7"/>
        <v>65</v>
      </c>
      <c r="B316" s="319" t="s">
        <v>252</v>
      </c>
      <c r="C316" s="320" t="s">
        <v>1232</v>
      </c>
      <c r="D316" s="326" t="s">
        <v>256</v>
      </c>
    </row>
    <row r="317" spans="1:4" x14ac:dyDescent="0.25">
      <c r="A317" s="325" t="str">
        <f t="shared" si="7"/>
        <v>66</v>
      </c>
      <c r="B317" s="319" t="s">
        <v>257</v>
      </c>
      <c r="C317" s="320" t="s">
        <v>1233</v>
      </c>
      <c r="D317" s="326" t="s">
        <v>258</v>
      </c>
    </row>
    <row r="318" spans="1:4" x14ac:dyDescent="0.25">
      <c r="A318" s="325" t="str">
        <f t="shared" si="7"/>
        <v>66</v>
      </c>
      <c r="B318" s="319" t="s">
        <v>257</v>
      </c>
      <c r="C318" s="320" t="s">
        <v>1234</v>
      </c>
      <c r="D318" s="326" t="s">
        <v>259</v>
      </c>
    </row>
    <row r="319" spans="1:4" x14ac:dyDescent="0.25">
      <c r="A319" s="325" t="str">
        <f t="shared" si="7"/>
        <v>66</v>
      </c>
      <c r="B319" s="319" t="s">
        <v>257</v>
      </c>
      <c r="C319" s="320" t="s">
        <v>1235</v>
      </c>
      <c r="D319" s="326" t="s">
        <v>260</v>
      </c>
    </row>
    <row r="320" spans="1:4" x14ac:dyDescent="0.25">
      <c r="A320" s="325" t="str">
        <f t="shared" si="7"/>
        <v>66</v>
      </c>
      <c r="B320" s="319" t="s">
        <v>257</v>
      </c>
      <c r="C320" s="320" t="s">
        <v>1236</v>
      </c>
      <c r="D320" s="326" t="s">
        <v>261</v>
      </c>
    </row>
    <row r="321" spans="1:4" x14ac:dyDescent="0.25">
      <c r="A321" s="325" t="str">
        <f t="shared" si="7"/>
        <v>66</v>
      </c>
      <c r="B321" s="319" t="s">
        <v>257</v>
      </c>
      <c r="C321" s="320" t="s">
        <v>1237</v>
      </c>
      <c r="D321" s="326" t="s">
        <v>262</v>
      </c>
    </row>
    <row r="322" spans="1:4" x14ac:dyDescent="0.25">
      <c r="A322" s="325" t="str">
        <f t="shared" si="7"/>
        <v>66</v>
      </c>
      <c r="B322" s="319" t="s">
        <v>257</v>
      </c>
      <c r="C322" s="320" t="s">
        <v>1238</v>
      </c>
      <c r="D322" s="326" t="s">
        <v>263</v>
      </c>
    </row>
    <row r="323" spans="1:4" x14ac:dyDescent="0.25">
      <c r="A323" s="325" t="str">
        <f t="shared" si="7"/>
        <v>66</v>
      </c>
      <c r="B323" s="319" t="s">
        <v>257</v>
      </c>
      <c r="C323" s="320" t="s">
        <v>1239</v>
      </c>
      <c r="D323" s="326" t="s">
        <v>264</v>
      </c>
    </row>
    <row r="324" spans="1:4" x14ac:dyDescent="0.25">
      <c r="A324" s="325" t="str">
        <f t="shared" si="7"/>
        <v>68</v>
      </c>
      <c r="B324" s="319" t="s">
        <v>265</v>
      </c>
      <c r="C324" s="320" t="s">
        <v>1240</v>
      </c>
      <c r="D324" s="326" t="s">
        <v>266</v>
      </c>
    </row>
    <row r="325" spans="1:4" x14ac:dyDescent="0.25">
      <c r="A325" s="325" t="str">
        <f t="shared" si="7"/>
        <v>68</v>
      </c>
      <c r="B325" s="319" t="s">
        <v>265</v>
      </c>
      <c r="C325" s="320" t="s">
        <v>1241</v>
      </c>
      <c r="D325" s="326" t="s">
        <v>267</v>
      </c>
    </row>
    <row r="326" spans="1:4" x14ac:dyDescent="0.25">
      <c r="A326" s="325" t="str">
        <f t="shared" si="7"/>
        <v>69</v>
      </c>
      <c r="B326" s="319" t="s">
        <v>268</v>
      </c>
      <c r="C326" s="320" t="s">
        <v>1242</v>
      </c>
      <c r="D326" s="326" t="s">
        <v>269</v>
      </c>
    </row>
    <row r="327" spans="1:4" x14ac:dyDescent="0.25">
      <c r="A327" s="325" t="str">
        <f t="shared" si="7"/>
        <v>69</v>
      </c>
      <c r="B327" s="319" t="s">
        <v>268</v>
      </c>
      <c r="C327" s="320" t="s">
        <v>1243</v>
      </c>
      <c r="D327" s="326" t="s">
        <v>270</v>
      </c>
    </row>
    <row r="328" spans="1:4" x14ac:dyDescent="0.25">
      <c r="A328" s="325" t="str">
        <f t="shared" si="7"/>
        <v>70</v>
      </c>
      <c r="B328" s="319" t="s">
        <v>271</v>
      </c>
      <c r="C328" s="320" t="s">
        <v>1244</v>
      </c>
      <c r="D328" s="326" t="s">
        <v>272</v>
      </c>
    </row>
    <row r="329" spans="1:4" x14ac:dyDescent="0.25">
      <c r="A329" s="325" t="str">
        <f t="shared" si="7"/>
        <v>70</v>
      </c>
      <c r="B329" s="319" t="s">
        <v>271</v>
      </c>
      <c r="C329" s="320" t="s">
        <v>1245</v>
      </c>
      <c r="D329" s="326" t="s">
        <v>273</v>
      </c>
    </row>
    <row r="330" spans="1:4" ht="30" x14ac:dyDescent="0.25">
      <c r="A330" s="325" t="str">
        <f t="shared" si="7"/>
        <v>71</v>
      </c>
      <c r="B330" s="319" t="s">
        <v>274</v>
      </c>
      <c r="C330" s="320" t="s">
        <v>1246</v>
      </c>
      <c r="D330" s="326" t="s">
        <v>275</v>
      </c>
    </row>
    <row r="331" spans="1:4" ht="30" x14ac:dyDescent="0.25">
      <c r="A331" s="325" t="str">
        <f t="shared" si="7"/>
        <v>71</v>
      </c>
      <c r="B331" s="319" t="s">
        <v>274</v>
      </c>
      <c r="C331" s="320" t="s">
        <v>1247</v>
      </c>
      <c r="D331" s="326" t="s">
        <v>276</v>
      </c>
    </row>
    <row r="332" spans="1:4" x14ac:dyDescent="0.25">
      <c r="A332" s="325" t="str">
        <f t="shared" si="7"/>
        <v>72</v>
      </c>
      <c r="B332" s="319" t="s">
        <v>277</v>
      </c>
      <c r="C332" s="320" t="s">
        <v>1248</v>
      </c>
      <c r="D332" s="326" t="s">
        <v>278</v>
      </c>
    </row>
    <row r="333" spans="1:4" x14ac:dyDescent="0.25">
      <c r="A333" s="325" t="str">
        <f t="shared" si="7"/>
        <v>72</v>
      </c>
      <c r="B333" s="319" t="s">
        <v>277</v>
      </c>
      <c r="C333" s="320" t="s">
        <v>1249</v>
      </c>
      <c r="D333" s="326" t="s">
        <v>279</v>
      </c>
    </row>
    <row r="334" spans="1:4" x14ac:dyDescent="0.25">
      <c r="A334" s="325" t="str">
        <f t="shared" si="7"/>
        <v>73</v>
      </c>
      <c r="B334" s="319" t="s">
        <v>280</v>
      </c>
      <c r="C334" s="320" t="s">
        <v>1250</v>
      </c>
      <c r="D334" s="326" t="s">
        <v>281</v>
      </c>
    </row>
    <row r="335" spans="1:4" x14ac:dyDescent="0.25">
      <c r="A335" s="325" t="str">
        <f t="shared" si="7"/>
        <v>73</v>
      </c>
      <c r="B335" s="319" t="s">
        <v>280</v>
      </c>
      <c r="C335" s="320" t="s">
        <v>1251</v>
      </c>
      <c r="D335" s="326" t="s">
        <v>282</v>
      </c>
    </row>
    <row r="336" spans="1:4" x14ac:dyDescent="0.25">
      <c r="A336" s="325" t="str">
        <f t="shared" si="7"/>
        <v>74</v>
      </c>
      <c r="B336" s="319" t="s">
        <v>283</v>
      </c>
      <c r="C336" s="320" t="s">
        <v>1252</v>
      </c>
      <c r="D336" s="326" t="s">
        <v>284</v>
      </c>
    </row>
    <row r="337" spans="1:4" x14ac:dyDescent="0.25">
      <c r="A337" s="325" t="str">
        <f t="shared" si="7"/>
        <v>74</v>
      </c>
      <c r="B337" s="319" t="s">
        <v>283</v>
      </c>
      <c r="C337" s="320" t="s">
        <v>1253</v>
      </c>
      <c r="D337" s="326" t="s">
        <v>285</v>
      </c>
    </row>
    <row r="338" spans="1:4" x14ac:dyDescent="0.25">
      <c r="A338" s="325" t="str">
        <f t="shared" si="7"/>
        <v>74</v>
      </c>
      <c r="B338" s="319" t="s">
        <v>283</v>
      </c>
      <c r="C338" s="320" t="s">
        <v>1254</v>
      </c>
      <c r="D338" s="326" t="s">
        <v>286</v>
      </c>
    </row>
    <row r="339" spans="1:4" x14ac:dyDescent="0.25">
      <c r="A339" s="325" t="str">
        <f t="shared" si="7"/>
        <v>75</v>
      </c>
      <c r="B339" s="319" t="s">
        <v>287</v>
      </c>
      <c r="C339" s="320" t="s">
        <v>1255</v>
      </c>
      <c r="D339" s="326" t="s">
        <v>287</v>
      </c>
    </row>
    <row r="340" spans="1:4" x14ac:dyDescent="0.25">
      <c r="A340" s="325" t="str">
        <f t="shared" si="7"/>
        <v>77</v>
      </c>
      <c r="B340" s="319" t="s">
        <v>288</v>
      </c>
      <c r="C340" s="320" t="s">
        <v>1256</v>
      </c>
      <c r="D340" s="326" t="s">
        <v>289</v>
      </c>
    </row>
    <row r="341" spans="1:4" x14ac:dyDescent="0.25">
      <c r="A341" s="325" t="str">
        <f t="shared" si="7"/>
        <v>77</v>
      </c>
      <c r="B341" s="319" t="s">
        <v>288</v>
      </c>
      <c r="C341" s="320" t="s">
        <v>1257</v>
      </c>
      <c r="D341" s="326" t="s">
        <v>290</v>
      </c>
    </row>
    <row r="342" spans="1:4" x14ac:dyDescent="0.25">
      <c r="A342" s="325" t="str">
        <f t="shared" si="7"/>
        <v>77</v>
      </c>
      <c r="B342" s="319" t="s">
        <v>288</v>
      </c>
      <c r="C342" s="320" t="s">
        <v>1258</v>
      </c>
      <c r="D342" s="326" t="s">
        <v>291</v>
      </c>
    </row>
    <row r="343" spans="1:4" x14ac:dyDescent="0.25">
      <c r="A343" s="325" t="str">
        <f t="shared" si="7"/>
        <v>77</v>
      </c>
      <c r="B343" s="319" t="s">
        <v>288</v>
      </c>
      <c r="C343" s="320" t="s">
        <v>1259</v>
      </c>
      <c r="D343" s="326" t="s">
        <v>292</v>
      </c>
    </row>
    <row r="344" spans="1:4" x14ac:dyDescent="0.25">
      <c r="A344" s="325" t="str">
        <f t="shared" si="7"/>
        <v>77</v>
      </c>
      <c r="B344" s="319" t="s">
        <v>288</v>
      </c>
      <c r="C344" s="320" t="s">
        <v>1260</v>
      </c>
      <c r="D344" s="326" t="s">
        <v>293</v>
      </c>
    </row>
    <row r="345" spans="1:4" x14ac:dyDescent="0.25">
      <c r="A345" s="325" t="str">
        <f t="shared" si="7"/>
        <v>77</v>
      </c>
      <c r="B345" s="319" t="s">
        <v>288</v>
      </c>
      <c r="C345" s="320" t="s">
        <v>1261</v>
      </c>
      <c r="D345" s="326" t="s">
        <v>294</v>
      </c>
    </row>
    <row r="346" spans="1:4" x14ac:dyDescent="0.25">
      <c r="A346" s="325" t="str">
        <f t="shared" si="7"/>
        <v>78</v>
      </c>
      <c r="B346" s="319" t="s">
        <v>295</v>
      </c>
      <c r="C346" s="320" t="s">
        <v>1262</v>
      </c>
      <c r="D346" s="326" t="s">
        <v>296</v>
      </c>
    </row>
    <row r="347" spans="1:4" x14ac:dyDescent="0.25">
      <c r="A347" s="325" t="str">
        <f t="shared" si="7"/>
        <v>78</v>
      </c>
      <c r="B347" s="319" t="s">
        <v>295</v>
      </c>
      <c r="C347" s="320" t="s">
        <v>1263</v>
      </c>
      <c r="D347" s="326" t="s">
        <v>297</v>
      </c>
    </row>
    <row r="348" spans="1:4" x14ac:dyDescent="0.25">
      <c r="A348" s="325" t="str">
        <f t="shared" si="7"/>
        <v>78</v>
      </c>
      <c r="B348" s="319" t="s">
        <v>295</v>
      </c>
      <c r="C348" s="320" t="s">
        <v>1264</v>
      </c>
      <c r="D348" s="326" t="s">
        <v>298</v>
      </c>
    </row>
    <row r="349" spans="1:4" ht="30" x14ac:dyDescent="0.25">
      <c r="A349" s="325" t="str">
        <f t="shared" si="7"/>
        <v>79</v>
      </c>
      <c r="B349" s="319" t="s">
        <v>299</v>
      </c>
      <c r="C349" s="320" t="s">
        <v>1265</v>
      </c>
      <c r="D349" s="326" t="s">
        <v>300</v>
      </c>
    </row>
    <row r="350" spans="1:4" ht="30" x14ac:dyDescent="0.25">
      <c r="A350" s="325" t="str">
        <f t="shared" si="7"/>
        <v>79</v>
      </c>
      <c r="B350" s="319" t="s">
        <v>299</v>
      </c>
      <c r="C350" s="320" t="s">
        <v>1266</v>
      </c>
      <c r="D350" s="326" t="s">
        <v>301</v>
      </c>
    </row>
    <row r="351" spans="1:4" ht="30" x14ac:dyDescent="0.25">
      <c r="A351" s="325" t="str">
        <f t="shared" si="7"/>
        <v>79</v>
      </c>
      <c r="B351" s="319" t="s">
        <v>299</v>
      </c>
      <c r="C351" s="320" t="s">
        <v>1267</v>
      </c>
      <c r="D351" s="326" t="s">
        <v>302</v>
      </c>
    </row>
    <row r="352" spans="1:4" x14ac:dyDescent="0.25">
      <c r="A352" s="325" t="str">
        <f t="shared" si="7"/>
        <v>80</v>
      </c>
      <c r="B352" s="319" t="s">
        <v>303</v>
      </c>
      <c r="C352" s="320" t="s">
        <v>1268</v>
      </c>
      <c r="D352" s="326" t="s">
        <v>304</v>
      </c>
    </row>
    <row r="353" spans="1:4" x14ac:dyDescent="0.25">
      <c r="A353" s="325" t="str">
        <f t="shared" si="7"/>
        <v>80</v>
      </c>
      <c r="B353" s="319" t="s">
        <v>303</v>
      </c>
      <c r="C353" s="320" t="s">
        <v>1269</v>
      </c>
      <c r="D353" s="326" t="s">
        <v>305</v>
      </c>
    </row>
    <row r="354" spans="1:4" x14ac:dyDescent="0.25">
      <c r="A354" s="325" t="str">
        <f t="shared" si="7"/>
        <v>80</v>
      </c>
      <c r="B354" s="319" t="s">
        <v>303</v>
      </c>
      <c r="C354" s="320" t="s">
        <v>1270</v>
      </c>
      <c r="D354" s="326" t="s">
        <v>306</v>
      </c>
    </row>
    <row r="355" spans="1:4" x14ac:dyDescent="0.25">
      <c r="A355" s="325" t="str">
        <f t="shared" si="7"/>
        <v>81</v>
      </c>
      <c r="B355" s="319" t="s">
        <v>307</v>
      </c>
      <c r="C355" s="320" t="s">
        <v>1271</v>
      </c>
      <c r="D355" s="326" t="s">
        <v>308</v>
      </c>
    </row>
    <row r="356" spans="1:4" x14ac:dyDescent="0.25">
      <c r="A356" s="325" t="str">
        <f t="shared" si="7"/>
        <v>81</v>
      </c>
      <c r="B356" s="319" t="s">
        <v>307</v>
      </c>
      <c r="C356" s="320" t="s">
        <v>1272</v>
      </c>
      <c r="D356" s="326" t="s">
        <v>309</v>
      </c>
    </row>
    <row r="357" spans="1:4" x14ac:dyDescent="0.25">
      <c r="A357" s="325" t="str">
        <f t="shared" si="7"/>
        <v>81</v>
      </c>
      <c r="B357" s="319" t="s">
        <v>307</v>
      </c>
      <c r="C357" s="320" t="s">
        <v>1273</v>
      </c>
      <c r="D357" s="326" t="s">
        <v>310</v>
      </c>
    </row>
    <row r="358" spans="1:4" x14ac:dyDescent="0.25">
      <c r="A358" s="325" t="str">
        <f t="shared" si="7"/>
        <v>81</v>
      </c>
      <c r="B358" s="319" t="s">
        <v>307</v>
      </c>
      <c r="C358" s="320" t="s">
        <v>1274</v>
      </c>
      <c r="D358" s="326" t="s">
        <v>311</v>
      </c>
    </row>
    <row r="359" spans="1:4" ht="30" x14ac:dyDescent="0.25">
      <c r="A359" s="325" t="str">
        <f t="shared" si="7"/>
        <v>82</v>
      </c>
      <c r="B359" s="319" t="s">
        <v>312</v>
      </c>
      <c r="C359" s="320" t="s">
        <v>1275</v>
      </c>
      <c r="D359" s="326" t="s">
        <v>313</v>
      </c>
    </row>
    <row r="360" spans="1:4" ht="30" x14ac:dyDescent="0.25">
      <c r="A360" s="325" t="str">
        <f t="shared" si="7"/>
        <v>82</v>
      </c>
      <c r="B360" s="319" t="s">
        <v>312</v>
      </c>
      <c r="C360" s="320" t="s">
        <v>1276</v>
      </c>
      <c r="D360" s="326" t="s">
        <v>314</v>
      </c>
    </row>
    <row r="361" spans="1:4" ht="30" x14ac:dyDescent="0.25">
      <c r="A361" s="325" t="str">
        <f t="shared" si="7"/>
        <v>82</v>
      </c>
      <c r="B361" s="319" t="s">
        <v>312</v>
      </c>
      <c r="C361" s="320" t="s">
        <v>1277</v>
      </c>
      <c r="D361" s="326" t="s">
        <v>315</v>
      </c>
    </row>
    <row r="362" spans="1:4" ht="30" x14ac:dyDescent="0.25">
      <c r="A362" s="325" t="str">
        <f t="shared" si="7"/>
        <v>82</v>
      </c>
      <c r="B362" s="319" t="s">
        <v>312</v>
      </c>
      <c r="C362" s="320" t="s">
        <v>1278</v>
      </c>
      <c r="D362" s="326" t="s">
        <v>316</v>
      </c>
    </row>
    <row r="363" spans="1:4" ht="30" x14ac:dyDescent="0.25">
      <c r="A363" s="325" t="str">
        <f t="shared" si="7"/>
        <v>82</v>
      </c>
      <c r="B363" s="319" t="s">
        <v>312</v>
      </c>
      <c r="C363" s="320" t="s">
        <v>1279</v>
      </c>
      <c r="D363" s="326" t="s">
        <v>317</v>
      </c>
    </row>
    <row r="364" spans="1:4" ht="30" x14ac:dyDescent="0.25">
      <c r="A364" s="325" t="str">
        <f t="shared" si="7"/>
        <v>82</v>
      </c>
      <c r="B364" s="319" t="s">
        <v>312</v>
      </c>
      <c r="C364" s="320" t="s">
        <v>1280</v>
      </c>
      <c r="D364" s="326" t="s">
        <v>318</v>
      </c>
    </row>
    <row r="365" spans="1:4" ht="30" x14ac:dyDescent="0.25">
      <c r="A365" s="325" t="str">
        <f t="shared" si="7"/>
        <v>82</v>
      </c>
      <c r="B365" s="319" t="s">
        <v>312</v>
      </c>
      <c r="C365" s="320" t="s">
        <v>1281</v>
      </c>
      <c r="D365" s="326" t="s">
        <v>319</v>
      </c>
    </row>
    <row r="366" spans="1:4" x14ac:dyDescent="0.25">
      <c r="A366" s="325" t="str">
        <f t="shared" si="7"/>
        <v>84</v>
      </c>
      <c r="B366" s="319" t="s">
        <v>320</v>
      </c>
      <c r="C366" s="320" t="s">
        <v>1282</v>
      </c>
      <c r="D366" s="326" t="s">
        <v>321</v>
      </c>
    </row>
    <row r="367" spans="1:4" x14ac:dyDescent="0.25">
      <c r="A367" s="325" t="str">
        <f t="shared" si="7"/>
        <v>84</v>
      </c>
      <c r="B367" s="319" t="s">
        <v>320</v>
      </c>
      <c r="C367" s="320" t="s">
        <v>1283</v>
      </c>
      <c r="D367" s="326" t="s">
        <v>801</v>
      </c>
    </row>
    <row r="368" spans="1:4" x14ac:dyDescent="0.25">
      <c r="A368" s="325" t="str">
        <f t="shared" si="7"/>
        <v>84</v>
      </c>
      <c r="B368" s="319" t="s">
        <v>320</v>
      </c>
      <c r="C368" s="320" t="s">
        <v>1284</v>
      </c>
      <c r="D368" s="326" t="s">
        <v>322</v>
      </c>
    </row>
    <row r="369" spans="1:4" x14ac:dyDescent="0.25">
      <c r="A369" s="325" t="str">
        <f t="shared" si="7"/>
        <v>84</v>
      </c>
      <c r="B369" s="319" t="s">
        <v>320</v>
      </c>
      <c r="C369" s="320" t="s">
        <v>1285</v>
      </c>
      <c r="D369" s="326" t="s">
        <v>323</v>
      </c>
    </row>
    <row r="370" spans="1:4" x14ac:dyDescent="0.25">
      <c r="A370" s="325" t="str">
        <f t="shared" si="7"/>
        <v>84</v>
      </c>
      <c r="B370" s="319" t="s">
        <v>320</v>
      </c>
      <c r="C370" s="320" t="s">
        <v>1286</v>
      </c>
      <c r="D370" s="326" t="s">
        <v>324</v>
      </c>
    </row>
    <row r="371" spans="1:4" x14ac:dyDescent="0.25">
      <c r="A371" s="325" t="str">
        <f t="shared" si="7"/>
        <v>84</v>
      </c>
      <c r="B371" s="319" t="s">
        <v>320</v>
      </c>
      <c r="C371" s="320" t="s">
        <v>1287</v>
      </c>
      <c r="D371" s="326" t="s">
        <v>325</v>
      </c>
    </row>
    <row r="372" spans="1:4" x14ac:dyDescent="0.25">
      <c r="A372" s="325" t="str">
        <f t="shared" si="7"/>
        <v>84</v>
      </c>
      <c r="B372" s="319" t="s">
        <v>320</v>
      </c>
      <c r="C372" s="320" t="s">
        <v>1288</v>
      </c>
      <c r="D372" s="326" t="s">
        <v>326</v>
      </c>
    </row>
    <row r="373" spans="1:4" x14ac:dyDescent="0.25">
      <c r="A373" s="325" t="str">
        <f t="shared" si="7"/>
        <v>85</v>
      </c>
      <c r="B373" s="319" t="s">
        <v>327</v>
      </c>
      <c r="C373" s="320" t="s">
        <v>1289</v>
      </c>
      <c r="D373" s="326" t="s">
        <v>328</v>
      </c>
    </row>
    <row r="374" spans="1:4" x14ac:dyDescent="0.25">
      <c r="A374" s="325" t="str">
        <f t="shared" si="7"/>
        <v>85</v>
      </c>
      <c r="B374" s="319" t="s">
        <v>327</v>
      </c>
      <c r="C374" s="320" t="s">
        <v>1290</v>
      </c>
      <c r="D374" s="326" t="s">
        <v>329</v>
      </c>
    </row>
    <row r="375" spans="1:4" x14ac:dyDescent="0.25">
      <c r="A375" s="325" t="str">
        <f t="shared" ref="A375:A420" si="8">LEFT(C375,2)</f>
        <v>85</v>
      </c>
      <c r="B375" s="319" t="s">
        <v>327</v>
      </c>
      <c r="C375" s="320" t="s">
        <v>1291</v>
      </c>
      <c r="D375" s="326" t="s">
        <v>330</v>
      </c>
    </row>
    <row r="376" spans="1:4" x14ac:dyDescent="0.25">
      <c r="A376" s="325" t="str">
        <f t="shared" si="8"/>
        <v>85</v>
      </c>
      <c r="B376" s="319" t="s">
        <v>327</v>
      </c>
      <c r="C376" s="320" t="s">
        <v>1292</v>
      </c>
      <c r="D376" s="326" t="s">
        <v>331</v>
      </c>
    </row>
    <row r="377" spans="1:4" x14ac:dyDescent="0.25">
      <c r="A377" s="325" t="str">
        <f t="shared" si="8"/>
        <v>85</v>
      </c>
      <c r="B377" s="319" t="s">
        <v>327</v>
      </c>
      <c r="C377" s="320" t="s">
        <v>1293</v>
      </c>
      <c r="D377" s="326" t="s">
        <v>332</v>
      </c>
    </row>
    <row r="378" spans="1:4" x14ac:dyDescent="0.25">
      <c r="A378" s="325" t="str">
        <f t="shared" si="8"/>
        <v>85</v>
      </c>
      <c r="B378" s="319" t="s">
        <v>327</v>
      </c>
      <c r="C378" s="320" t="s">
        <v>1294</v>
      </c>
      <c r="D378" s="326" t="s">
        <v>333</v>
      </c>
    </row>
    <row r="379" spans="1:4" x14ac:dyDescent="0.25">
      <c r="A379" s="325" t="str">
        <f t="shared" si="8"/>
        <v>85</v>
      </c>
      <c r="B379" s="319" t="s">
        <v>327</v>
      </c>
      <c r="C379" s="320" t="s">
        <v>1295</v>
      </c>
      <c r="D379" s="326" t="s">
        <v>334</v>
      </c>
    </row>
    <row r="380" spans="1:4" x14ac:dyDescent="0.25">
      <c r="A380" s="325" t="str">
        <f t="shared" si="8"/>
        <v>85</v>
      </c>
      <c r="B380" s="319" t="s">
        <v>327</v>
      </c>
      <c r="C380" s="320" t="s">
        <v>1296</v>
      </c>
      <c r="D380" s="326" t="s">
        <v>335</v>
      </c>
    </row>
    <row r="381" spans="1:4" x14ac:dyDescent="0.25">
      <c r="A381" s="325" t="str">
        <f t="shared" si="8"/>
        <v>86</v>
      </c>
      <c r="B381" s="319" t="s">
        <v>336</v>
      </c>
      <c r="C381" s="320" t="s">
        <v>1297</v>
      </c>
      <c r="D381" s="326" t="s">
        <v>337</v>
      </c>
    </row>
    <row r="382" spans="1:4" x14ac:dyDescent="0.25">
      <c r="A382" s="325" t="str">
        <f t="shared" si="8"/>
        <v>86</v>
      </c>
      <c r="B382" s="319" t="s">
        <v>336</v>
      </c>
      <c r="C382" s="320" t="s">
        <v>1298</v>
      </c>
      <c r="D382" s="326" t="s">
        <v>338</v>
      </c>
    </row>
    <row r="383" spans="1:4" x14ac:dyDescent="0.25">
      <c r="A383" s="325" t="str">
        <f t="shared" si="8"/>
        <v>86</v>
      </c>
      <c r="B383" s="319" t="s">
        <v>336</v>
      </c>
      <c r="C383" s="320" t="s">
        <v>1299</v>
      </c>
      <c r="D383" s="326" t="s">
        <v>339</v>
      </c>
    </row>
    <row r="384" spans="1:4" x14ac:dyDescent="0.25">
      <c r="A384" s="325" t="str">
        <f t="shared" si="8"/>
        <v>87</v>
      </c>
      <c r="B384" s="319" t="s">
        <v>340</v>
      </c>
      <c r="C384" s="320" t="s">
        <v>1300</v>
      </c>
      <c r="D384" s="326" t="s">
        <v>341</v>
      </c>
    </row>
    <row r="385" spans="1:4" x14ac:dyDescent="0.25">
      <c r="A385" s="325" t="str">
        <f t="shared" si="8"/>
        <v>87</v>
      </c>
      <c r="B385" s="319" t="s">
        <v>340</v>
      </c>
      <c r="C385" s="320" t="s">
        <v>1301</v>
      </c>
      <c r="D385" s="326" t="s">
        <v>809</v>
      </c>
    </row>
    <row r="386" spans="1:4" x14ac:dyDescent="0.25">
      <c r="A386" s="325" t="str">
        <f t="shared" si="8"/>
        <v>87</v>
      </c>
      <c r="B386" s="319" t="s">
        <v>340</v>
      </c>
      <c r="C386" s="320" t="s">
        <v>1302</v>
      </c>
      <c r="D386" s="326" t="s">
        <v>342</v>
      </c>
    </row>
    <row r="387" spans="1:4" x14ac:dyDescent="0.25">
      <c r="A387" s="325" t="str">
        <f t="shared" si="8"/>
        <v>87</v>
      </c>
      <c r="B387" s="319" t="s">
        <v>340</v>
      </c>
      <c r="C387" s="320" t="s">
        <v>1303</v>
      </c>
      <c r="D387" s="326" t="s">
        <v>343</v>
      </c>
    </row>
    <row r="388" spans="1:4" x14ac:dyDescent="0.25">
      <c r="A388" s="325" t="str">
        <f t="shared" si="8"/>
        <v>88</v>
      </c>
      <c r="B388" s="319" t="s">
        <v>344</v>
      </c>
      <c r="C388" s="320" t="s">
        <v>1304</v>
      </c>
      <c r="D388" s="326" t="s">
        <v>345</v>
      </c>
    </row>
    <row r="389" spans="1:4" x14ac:dyDescent="0.25">
      <c r="A389" s="325" t="str">
        <f t="shared" si="8"/>
        <v>88</v>
      </c>
      <c r="B389" s="319" t="s">
        <v>344</v>
      </c>
      <c r="C389" s="320" t="s">
        <v>1305</v>
      </c>
      <c r="D389" s="326" t="s">
        <v>346</v>
      </c>
    </row>
    <row r="390" spans="1:4" x14ac:dyDescent="0.25">
      <c r="A390" s="325" t="str">
        <f t="shared" si="8"/>
        <v>90</v>
      </c>
      <c r="B390" s="319" t="s">
        <v>347</v>
      </c>
      <c r="C390" s="320" t="s">
        <v>1306</v>
      </c>
      <c r="D390" s="326" t="s">
        <v>347</v>
      </c>
    </row>
    <row r="391" spans="1:4" x14ac:dyDescent="0.25">
      <c r="A391" s="325" t="str">
        <f t="shared" si="8"/>
        <v>91</v>
      </c>
      <c r="B391" s="319" t="s">
        <v>348</v>
      </c>
      <c r="C391" s="320" t="s">
        <v>1307</v>
      </c>
      <c r="D391" s="326" t="s">
        <v>349</v>
      </c>
    </row>
    <row r="392" spans="1:4" x14ac:dyDescent="0.25">
      <c r="A392" s="325" t="str">
        <f t="shared" si="8"/>
        <v>91</v>
      </c>
      <c r="B392" s="319" t="s">
        <v>348</v>
      </c>
      <c r="C392" s="320" t="s">
        <v>1308</v>
      </c>
      <c r="D392" s="326" t="s">
        <v>350</v>
      </c>
    </row>
    <row r="393" spans="1:4" x14ac:dyDescent="0.25">
      <c r="A393" s="325" t="str">
        <f t="shared" si="8"/>
        <v>91</v>
      </c>
      <c r="B393" s="319" t="s">
        <v>348</v>
      </c>
      <c r="C393" s="320" t="s">
        <v>1309</v>
      </c>
      <c r="D393" s="326" t="s">
        <v>351</v>
      </c>
    </row>
    <row r="394" spans="1:4" x14ac:dyDescent="0.25">
      <c r="A394" s="325" t="str">
        <f t="shared" si="8"/>
        <v>92</v>
      </c>
      <c r="B394" s="319" t="s">
        <v>352</v>
      </c>
      <c r="C394" s="320" t="s">
        <v>1310</v>
      </c>
      <c r="D394" s="326" t="s">
        <v>352</v>
      </c>
    </row>
    <row r="395" spans="1:4" x14ac:dyDescent="0.25">
      <c r="A395" s="325" t="str">
        <f t="shared" si="8"/>
        <v>93</v>
      </c>
      <c r="B395" s="319" t="s">
        <v>353</v>
      </c>
      <c r="C395" s="320" t="s">
        <v>1311</v>
      </c>
      <c r="D395" s="326" t="s">
        <v>354</v>
      </c>
    </row>
    <row r="396" spans="1:4" x14ac:dyDescent="0.25">
      <c r="A396" s="325" t="str">
        <f t="shared" si="8"/>
        <v>93</v>
      </c>
      <c r="B396" s="319" t="s">
        <v>353</v>
      </c>
      <c r="C396" s="320" t="s">
        <v>1312</v>
      </c>
      <c r="D396" s="326" t="s">
        <v>355</v>
      </c>
    </row>
    <row r="397" spans="1:4" x14ac:dyDescent="0.25">
      <c r="A397" s="325" t="str">
        <f t="shared" si="8"/>
        <v>93</v>
      </c>
      <c r="B397" s="319" t="s">
        <v>353</v>
      </c>
      <c r="C397" s="320" t="s">
        <v>1313</v>
      </c>
      <c r="D397" s="326" t="s">
        <v>356</v>
      </c>
    </row>
    <row r="398" spans="1:4" x14ac:dyDescent="0.25">
      <c r="A398" s="325" t="str">
        <f t="shared" si="8"/>
        <v>93</v>
      </c>
      <c r="B398" s="319" t="s">
        <v>353</v>
      </c>
      <c r="C398" s="320" t="s">
        <v>1314</v>
      </c>
      <c r="D398" s="326" t="s">
        <v>357</v>
      </c>
    </row>
    <row r="399" spans="1:4" x14ac:dyDescent="0.25">
      <c r="A399" s="325" t="str">
        <f t="shared" si="8"/>
        <v>93</v>
      </c>
      <c r="B399" s="319" t="s">
        <v>353</v>
      </c>
      <c r="C399" s="320" t="s">
        <v>1315</v>
      </c>
      <c r="D399" s="326" t="s">
        <v>358</v>
      </c>
    </row>
    <row r="400" spans="1:4" x14ac:dyDescent="0.25">
      <c r="A400" s="325" t="str">
        <f t="shared" si="8"/>
        <v>94</v>
      </c>
      <c r="B400" s="319" t="s">
        <v>359</v>
      </c>
      <c r="C400" s="320" t="s">
        <v>1316</v>
      </c>
      <c r="D400" s="326" t="s">
        <v>360</v>
      </c>
    </row>
    <row r="401" spans="1:4" x14ac:dyDescent="0.25">
      <c r="A401" s="325" t="str">
        <f t="shared" si="8"/>
        <v>94</v>
      </c>
      <c r="B401" s="319" t="s">
        <v>359</v>
      </c>
      <c r="C401" s="320" t="s">
        <v>1317</v>
      </c>
      <c r="D401" s="326" t="s">
        <v>361</v>
      </c>
    </row>
    <row r="402" spans="1:4" x14ac:dyDescent="0.25">
      <c r="A402" s="325" t="str">
        <f t="shared" si="8"/>
        <v>94</v>
      </c>
      <c r="B402" s="319" t="s">
        <v>359</v>
      </c>
      <c r="C402" s="320" t="s">
        <v>1318</v>
      </c>
      <c r="D402" s="326" t="s">
        <v>362</v>
      </c>
    </row>
    <row r="403" spans="1:4" x14ac:dyDescent="0.25">
      <c r="A403" s="325" t="str">
        <f t="shared" si="8"/>
        <v>94</v>
      </c>
      <c r="B403" s="319" t="s">
        <v>359</v>
      </c>
      <c r="C403" s="320" t="s">
        <v>1319</v>
      </c>
      <c r="D403" s="326" t="s">
        <v>363</v>
      </c>
    </row>
    <row r="404" spans="1:4" x14ac:dyDescent="0.25">
      <c r="A404" s="325" t="str">
        <f t="shared" si="8"/>
        <v>94</v>
      </c>
      <c r="B404" s="319" t="s">
        <v>359</v>
      </c>
      <c r="C404" s="320" t="s">
        <v>1320</v>
      </c>
      <c r="D404" s="326" t="s">
        <v>820</v>
      </c>
    </row>
    <row r="405" spans="1:4" x14ac:dyDescent="0.25">
      <c r="A405" s="325" t="str">
        <f t="shared" si="8"/>
        <v>94</v>
      </c>
      <c r="B405" s="319" t="s">
        <v>359</v>
      </c>
      <c r="C405" s="320" t="s">
        <v>1321</v>
      </c>
      <c r="D405" s="326" t="s">
        <v>821</v>
      </c>
    </row>
    <row r="406" spans="1:4" x14ac:dyDescent="0.25">
      <c r="A406" s="325" t="str">
        <f t="shared" si="8"/>
        <v>95</v>
      </c>
      <c r="B406" s="319" t="s">
        <v>364</v>
      </c>
      <c r="C406" s="320" t="s">
        <v>1322</v>
      </c>
      <c r="D406" s="326" t="s">
        <v>365</v>
      </c>
    </row>
    <row r="407" spans="1:4" x14ac:dyDescent="0.25">
      <c r="A407" s="325" t="str">
        <f t="shared" si="8"/>
        <v>95</v>
      </c>
      <c r="B407" s="319" t="s">
        <v>364</v>
      </c>
      <c r="C407" s="320" t="s">
        <v>1323</v>
      </c>
      <c r="D407" s="326" t="s">
        <v>366</v>
      </c>
    </row>
    <row r="408" spans="1:4" x14ac:dyDescent="0.25">
      <c r="A408" s="325" t="str">
        <f t="shared" si="8"/>
        <v>95</v>
      </c>
      <c r="B408" s="319" t="s">
        <v>364</v>
      </c>
      <c r="C408" s="320" t="s">
        <v>1324</v>
      </c>
      <c r="D408" s="326" t="s">
        <v>367</v>
      </c>
    </row>
    <row r="409" spans="1:4" x14ac:dyDescent="0.25">
      <c r="A409" s="325" t="str">
        <f t="shared" si="8"/>
        <v>95</v>
      </c>
      <c r="B409" s="319" t="s">
        <v>364</v>
      </c>
      <c r="C409" s="320" t="s">
        <v>1325</v>
      </c>
      <c r="D409" s="326" t="s">
        <v>368</v>
      </c>
    </row>
    <row r="410" spans="1:4" x14ac:dyDescent="0.25">
      <c r="A410" s="325" t="str">
        <f t="shared" si="8"/>
        <v>95</v>
      </c>
      <c r="B410" s="319" t="s">
        <v>364</v>
      </c>
      <c r="C410" s="320" t="s">
        <v>1326</v>
      </c>
      <c r="D410" s="326" t="s">
        <v>369</v>
      </c>
    </row>
    <row r="411" spans="1:4" x14ac:dyDescent="0.25">
      <c r="A411" s="325" t="str">
        <f t="shared" si="8"/>
        <v>95</v>
      </c>
      <c r="B411" s="319" t="s">
        <v>364</v>
      </c>
      <c r="C411" s="320" t="s">
        <v>1327</v>
      </c>
      <c r="D411" s="326" t="s">
        <v>370</v>
      </c>
    </row>
    <row r="412" spans="1:4" x14ac:dyDescent="0.25">
      <c r="A412" s="325" t="str">
        <f t="shared" si="8"/>
        <v>95</v>
      </c>
      <c r="B412" s="319" t="s">
        <v>364</v>
      </c>
      <c r="C412" s="320" t="s">
        <v>1328</v>
      </c>
      <c r="D412" s="326" t="s">
        <v>371</v>
      </c>
    </row>
    <row r="413" spans="1:4" x14ac:dyDescent="0.25">
      <c r="A413" s="325" t="str">
        <f t="shared" si="8"/>
        <v>96</v>
      </c>
      <c r="B413" s="319" t="s">
        <v>372</v>
      </c>
      <c r="C413" s="320" t="s">
        <v>1329</v>
      </c>
      <c r="D413" s="326" t="s">
        <v>373</v>
      </c>
    </row>
    <row r="414" spans="1:4" x14ac:dyDescent="0.25">
      <c r="A414" s="325" t="str">
        <f t="shared" si="8"/>
        <v>96</v>
      </c>
      <c r="B414" s="319" t="s">
        <v>372</v>
      </c>
      <c r="C414" s="320" t="s">
        <v>1330</v>
      </c>
      <c r="D414" s="326" t="s">
        <v>374</v>
      </c>
    </row>
    <row r="415" spans="1:4" x14ac:dyDescent="0.25">
      <c r="A415" s="325" t="str">
        <f t="shared" si="8"/>
        <v>96</v>
      </c>
      <c r="B415" s="319" t="s">
        <v>372</v>
      </c>
      <c r="C415" s="320" t="s">
        <v>1331</v>
      </c>
      <c r="D415" s="326" t="s">
        <v>375</v>
      </c>
    </row>
    <row r="416" spans="1:4" x14ac:dyDescent="0.25">
      <c r="A416" s="325" t="str">
        <f t="shared" si="8"/>
        <v>96</v>
      </c>
      <c r="B416" s="319" t="s">
        <v>372</v>
      </c>
      <c r="C416" s="320" t="s">
        <v>1332</v>
      </c>
      <c r="D416" s="326" t="s">
        <v>376</v>
      </c>
    </row>
    <row r="417" spans="1:4" x14ac:dyDescent="0.25">
      <c r="A417" s="325" t="str">
        <f t="shared" si="8"/>
        <v>97</v>
      </c>
      <c r="B417" s="319" t="s">
        <v>377</v>
      </c>
      <c r="C417" s="320" t="s">
        <v>1333</v>
      </c>
      <c r="D417" s="326" t="s">
        <v>377</v>
      </c>
    </row>
    <row r="418" spans="1:4" ht="30" x14ac:dyDescent="0.25">
      <c r="A418" s="325" t="str">
        <f t="shared" si="8"/>
        <v>98</v>
      </c>
      <c r="B418" s="319" t="s">
        <v>378</v>
      </c>
      <c r="C418" s="320" t="s">
        <v>919</v>
      </c>
      <c r="D418" s="326" t="s">
        <v>379</v>
      </c>
    </row>
    <row r="419" spans="1:4" ht="30" x14ac:dyDescent="0.25">
      <c r="A419" s="325" t="str">
        <f t="shared" si="8"/>
        <v>98</v>
      </c>
      <c r="B419" s="319" t="s">
        <v>378</v>
      </c>
      <c r="C419" s="320" t="s">
        <v>1334</v>
      </c>
      <c r="D419" s="326" t="s">
        <v>380</v>
      </c>
    </row>
    <row r="420" spans="1:4" x14ac:dyDescent="0.25">
      <c r="A420" s="325" t="str">
        <f t="shared" si="8"/>
        <v>99</v>
      </c>
      <c r="B420" s="319" t="s">
        <v>381</v>
      </c>
      <c r="C420" s="320" t="s">
        <v>1335</v>
      </c>
      <c r="D420" s="326" t="s">
        <v>381</v>
      </c>
    </row>
    <row r="423" spans="1:4" x14ac:dyDescent="0.25">
      <c r="A423" s="320" t="s">
        <v>831</v>
      </c>
      <c r="B423" s="326" t="s">
        <v>453</v>
      </c>
    </row>
    <row r="424" spans="1:4" x14ac:dyDescent="0.25">
      <c r="A424" s="320" t="s">
        <v>832</v>
      </c>
      <c r="B424" s="326" t="s">
        <v>101</v>
      </c>
    </row>
    <row r="425" spans="1:4" x14ac:dyDescent="0.25">
      <c r="A425" s="320" t="s">
        <v>833</v>
      </c>
      <c r="B425" s="326" t="s">
        <v>103</v>
      </c>
    </row>
    <row r="426" spans="1:4" x14ac:dyDescent="0.25">
      <c r="A426" s="320" t="s">
        <v>834</v>
      </c>
      <c r="B426" s="326" t="s">
        <v>105</v>
      </c>
    </row>
    <row r="427" spans="1:4" x14ac:dyDescent="0.25">
      <c r="A427" s="320" t="s">
        <v>835</v>
      </c>
      <c r="B427" s="326" t="s">
        <v>107</v>
      </c>
    </row>
    <row r="428" spans="1:4" x14ac:dyDescent="0.25">
      <c r="A428" s="320" t="s">
        <v>836</v>
      </c>
      <c r="B428" s="326" t="s">
        <v>109</v>
      </c>
    </row>
    <row r="429" spans="1:4" x14ac:dyDescent="0.25">
      <c r="A429" s="320" t="s">
        <v>837</v>
      </c>
      <c r="B429" s="326" t="s">
        <v>111</v>
      </c>
    </row>
    <row r="430" spans="1:4" x14ac:dyDescent="0.25">
      <c r="A430" s="320" t="s">
        <v>838</v>
      </c>
      <c r="B430" s="326" t="s">
        <v>112</v>
      </c>
    </row>
    <row r="431" spans="1:4" x14ac:dyDescent="0.25">
      <c r="A431" s="320" t="s">
        <v>839</v>
      </c>
      <c r="B431" s="326" t="s">
        <v>114</v>
      </c>
    </row>
    <row r="432" spans="1:4" x14ac:dyDescent="0.25">
      <c r="A432" s="320" t="s">
        <v>840</v>
      </c>
      <c r="B432" s="326" t="s">
        <v>116</v>
      </c>
    </row>
    <row r="433" spans="1:2" x14ac:dyDescent="0.25">
      <c r="A433" s="320" t="s">
        <v>841</v>
      </c>
      <c r="B433" s="326" t="s">
        <v>117</v>
      </c>
    </row>
    <row r="434" spans="1:2" x14ac:dyDescent="0.25">
      <c r="A434" s="320" t="s">
        <v>842</v>
      </c>
      <c r="B434" s="326" t="s">
        <v>118</v>
      </c>
    </row>
    <row r="435" spans="1:2" x14ac:dyDescent="0.25">
      <c r="A435" s="320" t="s">
        <v>843</v>
      </c>
      <c r="B435" s="326" t="s">
        <v>119</v>
      </c>
    </row>
    <row r="436" spans="1:2" x14ac:dyDescent="0.25">
      <c r="A436" s="320" t="s">
        <v>844</v>
      </c>
      <c r="B436" s="326" t="s">
        <v>121</v>
      </c>
    </row>
    <row r="437" spans="1:2" x14ac:dyDescent="0.25">
      <c r="A437" s="320" t="s">
        <v>845</v>
      </c>
      <c r="B437" s="326" t="s">
        <v>555</v>
      </c>
    </row>
    <row r="438" spans="1:2" x14ac:dyDescent="0.25">
      <c r="A438" s="320" t="s">
        <v>846</v>
      </c>
      <c r="B438" s="326" t="s">
        <v>124</v>
      </c>
    </row>
    <row r="439" spans="1:2" x14ac:dyDescent="0.25">
      <c r="A439" s="320" t="s">
        <v>847</v>
      </c>
      <c r="B439" s="326" t="s">
        <v>125</v>
      </c>
    </row>
    <row r="440" spans="1:2" x14ac:dyDescent="0.25">
      <c r="A440" s="320" t="s">
        <v>848</v>
      </c>
      <c r="B440" s="326" t="s">
        <v>127</v>
      </c>
    </row>
    <row r="441" spans="1:2" x14ac:dyDescent="0.25">
      <c r="A441" s="320" t="s">
        <v>849</v>
      </c>
      <c r="B441" s="326" t="s">
        <v>129</v>
      </c>
    </row>
    <row r="442" spans="1:2" x14ac:dyDescent="0.25">
      <c r="A442" s="320" t="s">
        <v>850</v>
      </c>
      <c r="B442" s="326" t="s">
        <v>582</v>
      </c>
    </row>
    <row r="443" spans="1:2" x14ac:dyDescent="0.25">
      <c r="A443" s="320" t="s">
        <v>851</v>
      </c>
      <c r="B443" s="326" t="s">
        <v>131</v>
      </c>
    </row>
    <row r="444" spans="1:2" x14ac:dyDescent="0.25">
      <c r="A444" s="320" t="s">
        <v>852</v>
      </c>
      <c r="B444" s="326" t="s">
        <v>132</v>
      </c>
    </row>
    <row r="445" spans="1:2" x14ac:dyDescent="0.25">
      <c r="A445" s="320" t="s">
        <v>853</v>
      </c>
      <c r="B445" s="326" t="s">
        <v>134</v>
      </c>
    </row>
    <row r="446" spans="1:2" x14ac:dyDescent="0.25">
      <c r="A446" s="320" t="s">
        <v>854</v>
      </c>
      <c r="B446" s="326" t="s">
        <v>136</v>
      </c>
    </row>
    <row r="447" spans="1:2" x14ac:dyDescent="0.25">
      <c r="A447" s="320" t="s">
        <v>855</v>
      </c>
      <c r="B447" s="326" t="s">
        <v>613</v>
      </c>
    </row>
    <row r="448" spans="1:2" x14ac:dyDescent="0.25">
      <c r="A448" s="320" t="s">
        <v>856</v>
      </c>
      <c r="B448" s="326" t="s">
        <v>624</v>
      </c>
    </row>
    <row r="449" spans="1:2" x14ac:dyDescent="0.25">
      <c r="A449" s="320" t="s">
        <v>857</v>
      </c>
      <c r="B449" s="326" t="s">
        <v>635</v>
      </c>
    </row>
    <row r="450" spans="1:2" x14ac:dyDescent="0.25">
      <c r="A450" s="320" t="s">
        <v>858</v>
      </c>
      <c r="B450" s="326" t="s">
        <v>655</v>
      </c>
    </row>
    <row r="451" spans="1:2" x14ac:dyDescent="0.25">
      <c r="A451" s="320" t="s">
        <v>859</v>
      </c>
      <c r="B451" s="326" t="s">
        <v>139</v>
      </c>
    </row>
    <row r="452" spans="1:2" x14ac:dyDescent="0.25">
      <c r="A452" s="320" t="s">
        <v>860</v>
      </c>
      <c r="B452" s="326" t="s">
        <v>141</v>
      </c>
    </row>
    <row r="453" spans="1:2" x14ac:dyDescent="0.25">
      <c r="A453" s="320" t="s">
        <v>861</v>
      </c>
      <c r="B453" s="326" t="s">
        <v>142</v>
      </c>
    </row>
    <row r="454" spans="1:2" x14ac:dyDescent="0.25">
      <c r="A454" s="320" t="s">
        <v>862</v>
      </c>
      <c r="B454" s="326" t="s">
        <v>143</v>
      </c>
    </row>
    <row r="455" spans="1:2" x14ac:dyDescent="0.25">
      <c r="A455" s="320" t="s">
        <v>863</v>
      </c>
      <c r="B455" s="326" t="s">
        <v>688</v>
      </c>
    </row>
    <row r="456" spans="1:2" x14ac:dyDescent="0.25">
      <c r="A456" s="320" t="s">
        <v>864</v>
      </c>
      <c r="B456" s="326" t="s">
        <v>145</v>
      </c>
    </row>
    <row r="457" spans="1:2" x14ac:dyDescent="0.25">
      <c r="A457" s="320" t="s">
        <v>865</v>
      </c>
      <c r="B457" s="326" t="s">
        <v>146</v>
      </c>
    </row>
    <row r="458" spans="1:2" x14ac:dyDescent="0.25">
      <c r="A458" s="320" t="s">
        <v>866</v>
      </c>
      <c r="B458" s="326" t="s">
        <v>695</v>
      </c>
    </row>
    <row r="459" spans="1:2" x14ac:dyDescent="0.25">
      <c r="A459" s="320" t="s">
        <v>867</v>
      </c>
      <c r="B459" s="326" t="s">
        <v>148</v>
      </c>
    </row>
    <row r="460" spans="1:2" x14ac:dyDescent="0.25">
      <c r="A460" s="320" t="s">
        <v>868</v>
      </c>
      <c r="B460" s="326" t="s">
        <v>149</v>
      </c>
    </row>
    <row r="461" spans="1:2" x14ac:dyDescent="0.25">
      <c r="A461" s="320" t="s">
        <v>869</v>
      </c>
      <c r="B461" s="326" t="s">
        <v>150</v>
      </c>
    </row>
    <row r="462" spans="1:2" x14ac:dyDescent="0.25">
      <c r="A462" s="320" t="s">
        <v>870</v>
      </c>
      <c r="B462" s="326" t="s">
        <v>152</v>
      </c>
    </row>
    <row r="463" spans="1:2" x14ac:dyDescent="0.25">
      <c r="A463" s="320" t="s">
        <v>871</v>
      </c>
      <c r="B463" s="326" t="s">
        <v>154</v>
      </c>
    </row>
    <row r="464" spans="1:2" x14ac:dyDescent="0.25">
      <c r="A464" s="320" t="s">
        <v>872</v>
      </c>
      <c r="B464" s="326" t="s">
        <v>157</v>
      </c>
    </row>
    <row r="465" spans="1:2" x14ac:dyDescent="0.25">
      <c r="A465" s="320" t="s">
        <v>873</v>
      </c>
      <c r="B465" s="326" t="s">
        <v>160</v>
      </c>
    </row>
    <row r="466" spans="1:2" x14ac:dyDescent="0.25">
      <c r="A466" s="320" t="s">
        <v>874</v>
      </c>
      <c r="B466" s="326" t="s">
        <v>182</v>
      </c>
    </row>
    <row r="467" spans="1:2" x14ac:dyDescent="0.25">
      <c r="A467" s="320" t="s">
        <v>875</v>
      </c>
      <c r="B467" s="326" t="s">
        <v>189</v>
      </c>
    </row>
    <row r="468" spans="1:2" x14ac:dyDescent="0.25">
      <c r="A468" s="320" t="s">
        <v>876</v>
      </c>
      <c r="B468" s="326" t="s">
        <v>194</v>
      </c>
    </row>
    <row r="469" spans="1:2" x14ac:dyDescent="0.25">
      <c r="A469" s="320" t="s">
        <v>877</v>
      </c>
      <c r="B469" s="326" t="s">
        <v>197</v>
      </c>
    </row>
    <row r="470" spans="1:2" x14ac:dyDescent="0.25">
      <c r="A470" s="320" t="s">
        <v>878</v>
      </c>
      <c r="B470" s="326" t="s">
        <v>203</v>
      </c>
    </row>
    <row r="471" spans="1:2" x14ac:dyDescent="0.25">
      <c r="A471" s="320" t="s">
        <v>879</v>
      </c>
      <c r="B471" s="326" t="s">
        <v>206</v>
      </c>
    </row>
    <row r="472" spans="1:2" x14ac:dyDescent="0.25">
      <c r="A472" s="320" t="s">
        <v>880</v>
      </c>
      <c r="B472" s="326" t="s">
        <v>210</v>
      </c>
    </row>
    <row r="473" spans="1:2" x14ac:dyDescent="0.25">
      <c r="A473" s="320" t="s">
        <v>881</v>
      </c>
      <c r="B473" s="326" t="s">
        <v>215</v>
      </c>
    </row>
    <row r="474" spans="1:2" x14ac:dyDescent="0.25">
      <c r="A474" s="320" t="s">
        <v>882</v>
      </c>
      <c r="B474" s="326" t="s">
        <v>221</v>
      </c>
    </row>
    <row r="475" spans="1:2" x14ac:dyDescent="0.25">
      <c r="A475" s="320" t="s">
        <v>883</v>
      </c>
      <c r="B475" s="326" t="s">
        <v>227</v>
      </c>
    </row>
    <row r="476" spans="1:2" x14ac:dyDescent="0.25">
      <c r="A476" s="320" t="s">
        <v>884</v>
      </c>
      <c r="B476" s="326" t="s">
        <v>230</v>
      </c>
    </row>
    <row r="477" spans="1:2" x14ac:dyDescent="0.25">
      <c r="A477" s="320" t="s">
        <v>885</v>
      </c>
      <c r="B477" s="326" t="s">
        <v>235</v>
      </c>
    </row>
    <row r="478" spans="1:2" x14ac:dyDescent="0.25">
      <c r="A478" s="320" t="s">
        <v>886</v>
      </c>
      <c r="B478" s="326" t="s">
        <v>239</v>
      </c>
    </row>
    <row r="479" spans="1:2" x14ac:dyDescent="0.25">
      <c r="A479" s="320" t="s">
        <v>887</v>
      </c>
      <c r="B479" s="326" t="s">
        <v>244</v>
      </c>
    </row>
    <row r="480" spans="1:2" x14ac:dyDescent="0.25">
      <c r="A480" s="320" t="s">
        <v>888</v>
      </c>
      <c r="B480" s="326" t="s">
        <v>252</v>
      </c>
    </row>
    <row r="481" spans="1:2" x14ac:dyDescent="0.25">
      <c r="A481" s="320" t="s">
        <v>889</v>
      </c>
      <c r="B481" s="326" t="s">
        <v>257</v>
      </c>
    </row>
    <row r="482" spans="1:2" x14ac:dyDescent="0.25">
      <c r="A482" s="320" t="s">
        <v>890</v>
      </c>
      <c r="B482" s="326" t="s">
        <v>265</v>
      </c>
    </row>
    <row r="483" spans="1:2" x14ac:dyDescent="0.25">
      <c r="A483" s="320" t="s">
        <v>891</v>
      </c>
      <c r="B483" s="326" t="s">
        <v>268</v>
      </c>
    </row>
    <row r="484" spans="1:2" x14ac:dyDescent="0.25">
      <c r="A484" s="320" t="s">
        <v>892</v>
      </c>
      <c r="B484" s="326" t="s">
        <v>271</v>
      </c>
    </row>
    <row r="485" spans="1:2" x14ac:dyDescent="0.25">
      <c r="A485" s="320" t="s">
        <v>893</v>
      </c>
      <c r="B485" s="326" t="s">
        <v>274</v>
      </c>
    </row>
    <row r="486" spans="1:2" x14ac:dyDescent="0.25">
      <c r="A486" s="320" t="s">
        <v>894</v>
      </c>
      <c r="B486" s="326" t="s">
        <v>277</v>
      </c>
    </row>
    <row r="487" spans="1:2" x14ac:dyDescent="0.25">
      <c r="A487" s="320" t="s">
        <v>895</v>
      </c>
      <c r="B487" s="326" t="s">
        <v>280</v>
      </c>
    </row>
    <row r="488" spans="1:2" x14ac:dyDescent="0.25">
      <c r="A488" s="320" t="s">
        <v>896</v>
      </c>
      <c r="B488" s="326" t="s">
        <v>283</v>
      </c>
    </row>
    <row r="489" spans="1:2" x14ac:dyDescent="0.25">
      <c r="A489" s="320" t="s">
        <v>897</v>
      </c>
      <c r="B489" s="326" t="s">
        <v>287</v>
      </c>
    </row>
    <row r="490" spans="1:2" x14ac:dyDescent="0.25">
      <c r="A490" s="320" t="s">
        <v>898</v>
      </c>
      <c r="B490" s="326" t="s">
        <v>288</v>
      </c>
    </row>
    <row r="491" spans="1:2" x14ac:dyDescent="0.25">
      <c r="A491" s="320" t="s">
        <v>899</v>
      </c>
      <c r="B491" s="326" t="s">
        <v>295</v>
      </c>
    </row>
    <row r="492" spans="1:2" x14ac:dyDescent="0.25">
      <c r="A492" s="320" t="s">
        <v>900</v>
      </c>
      <c r="B492" s="326" t="s">
        <v>299</v>
      </c>
    </row>
    <row r="493" spans="1:2" x14ac:dyDescent="0.25">
      <c r="A493" s="320" t="s">
        <v>901</v>
      </c>
      <c r="B493" s="326" t="s">
        <v>303</v>
      </c>
    </row>
    <row r="494" spans="1:2" x14ac:dyDescent="0.25">
      <c r="A494" s="320" t="s">
        <v>902</v>
      </c>
      <c r="B494" s="326" t="s">
        <v>307</v>
      </c>
    </row>
    <row r="495" spans="1:2" x14ac:dyDescent="0.25">
      <c r="A495" s="320" t="s">
        <v>903</v>
      </c>
      <c r="B495" s="326" t="s">
        <v>312</v>
      </c>
    </row>
    <row r="496" spans="1:2" x14ac:dyDescent="0.25">
      <c r="A496" s="320" t="s">
        <v>904</v>
      </c>
      <c r="B496" s="326" t="s">
        <v>320</v>
      </c>
    </row>
    <row r="497" spans="1:2" x14ac:dyDescent="0.25">
      <c r="A497" s="320" t="s">
        <v>905</v>
      </c>
      <c r="B497" s="326" t="s">
        <v>327</v>
      </c>
    </row>
    <row r="498" spans="1:2" x14ac:dyDescent="0.25">
      <c r="A498" s="320" t="s">
        <v>906</v>
      </c>
      <c r="B498" s="326" t="s">
        <v>336</v>
      </c>
    </row>
    <row r="499" spans="1:2" x14ac:dyDescent="0.25">
      <c r="A499" s="320" t="s">
        <v>907</v>
      </c>
      <c r="B499" s="326" t="s">
        <v>340</v>
      </c>
    </row>
    <row r="500" spans="1:2" x14ac:dyDescent="0.25">
      <c r="A500" s="320" t="s">
        <v>908</v>
      </c>
      <c r="B500" s="326" t="s">
        <v>344</v>
      </c>
    </row>
    <row r="501" spans="1:2" x14ac:dyDescent="0.25">
      <c r="A501" s="320" t="s">
        <v>909</v>
      </c>
      <c r="B501" s="326" t="s">
        <v>347</v>
      </c>
    </row>
    <row r="502" spans="1:2" x14ac:dyDescent="0.25">
      <c r="A502" s="320" t="s">
        <v>910</v>
      </c>
      <c r="B502" s="326" t="s">
        <v>348</v>
      </c>
    </row>
    <row r="503" spans="1:2" x14ac:dyDescent="0.25">
      <c r="A503" s="320" t="s">
        <v>911</v>
      </c>
      <c r="B503" s="326" t="s">
        <v>352</v>
      </c>
    </row>
    <row r="504" spans="1:2" x14ac:dyDescent="0.25">
      <c r="A504" s="320" t="s">
        <v>912</v>
      </c>
      <c r="B504" s="326" t="s">
        <v>353</v>
      </c>
    </row>
    <row r="505" spans="1:2" x14ac:dyDescent="0.25">
      <c r="A505" s="320" t="s">
        <v>913</v>
      </c>
      <c r="B505" s="326" t="s">
        <v>359</v>
      </c>
    </row>
    <row r="506" spans="1:2" x14ac:dyDescent="0.25">
      <c r="A506" s="320" t="s">
        <v>914</v>
      </c>
      <c r="B506" s="326" t="s">
        <v>364</v>
      </c>
    </row>
    <row r="507" spans="1:2" x14ac:dyDescent="0.25">
      <c r="A507" s="320" t="s">
        <v>915</v>
      </c>
      <c r="B507" s="326" t="s">
        <v>372</v>
      </c>
    </row>
    <row r="508" spans="1:2" x14ac:dyDescent="0.25">
      <c r="A508" s="320" t="s">
        <v>916</v>
      </c>
      <c r="B508" s="326" t="s">
        <v>377</v>
      </c>
    </row>
    <row r="509" spans="1:2" x14ac:dyDescent="0.25">
      <c r="A509" s="320" t="s">
        <v>917</v>
      </c>
      <c r="B509" s="326" t="s">
        <v>378</v>
      </c>
    </row>
    <row r="510" spans="1:2" x14ac:dyDescent="0.25">
      <c r="A510" s="320" t="s">
        <v>918</v>
      </c>
      <c r="B510" s="326" t="s">
        <v>381</v>
      </c>
    </row>
  </sheetData>
  <sheetProtection sheet="1" formatCells="0" formatColumns="0" formatRows="0" insertColumns="0" insertRows="0" insertHyperlinks="0" deleteColumns="0" deleteRows="0" sort="0" autoFilter="0" pivotTables="0"/>
  <phoneticPr fontId="43" type="noConversion"/>
  <hyperlinks>
    <hyperlink ref="F2" r:id="rId1" xr:uid="{D60461A5-525B-4D8B-A5EF-3C185F827250}"/>
  </hyperlinks>
  <pageMargins left="0.7" right="0.7" top="0.75" bottom="0.75" header="0.3" footer="0.3"/>
  <headerFooter>
    <oddHeader>&amp;L&amp;"Calibri"&amp;10&amp;K000000 [Limited Sharing]&amp;1#_x000D_</oddHeader>
  </headerFooter>
  <ignoredErrors>
    <ignoredError sqref="A31:A5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B5605-5973-4061-9CA1-F44522C24395}">
  <sheetPr filterMode="1"/>
  <dimension ref="A1:I584"/>
  <sheetViews>
    <sheetView workbookViewId="0">
      <selection activeCell="D2" sqref="D2:D583"/>
    </sheetView>
  </sheetViews>
  <sheetFormatPr defaultColWidth="9.140625" defaultRowHeight="13.5" x14ac:dyDescent="0.25"/>
  <cols>
    <col min="1" max="1" width="21.28515625" style="35" customWidth="1"/>
    <col min="2" max="2" width="9.85546875" style="59" customWidth="1"/>
    <col min="3" max="3" width="9.28515625" style="59" customWidth="1"/>
    <col min="4" max="4" width="96.85546875" style="35" bestFit="1" customWidth="1"/>
    <col min="5" max="5" width="31" style="35" customWidth="1"/>
    <col min="6" max="16384" width="9.140625" style="35"/>
  </cols>
  <sheetData>
    <row r="1" spans="1:5" x14ac:dyDescent="0.25">
      <c r="A1" s="31" t="s">
        <v>448</v>
      </c>
      <c r="B1" s="32" t="s">
        <v>449</v>
      </c>
      <c r="C1" s="32" t="s">
        <v>450</v>
      </c>
      <c r="D1" s="33" t="s">
        <v>451</v>
      </c>
      <c r="E1" s="34"/>
    </row>
    <row r="2" spans="1:5" x14ac:dyDescent="0.25">
      <c r="A2" s="36" t="s">
        <v>452</v>
      </c>
      <c r="B2" s="37"/>
      <c r="C2" s="37"/>
      <c r="D2" s="38" t="s">
        <v>453</v>
      </c>
      <c r="E2" s="34" t="str">
        <f>RIGHT(A2,2)</f>
        <v>01</v>
      </c>
    </row>
    <row r="3" spans="1:5" hidden="1" x14ac:dyDescent="0.25">
      <c r="A3" s="39"/>
      <c r="B3" s="40">
        <v>11</v>
      </c>
      <c r="C3" s="41"/>
      <c r="D3" s="42" t="s">
        <v>454</v>
      </c>
    </row>
    <row r="4" spans="1:5" hidden="1" x14ac:dyDescent="0.25">
      <c r="A4" s="43"/>
      <c r="B4" s="44"/>
      <c r="C4" s="45">
        <v>111</v>
      </c>
      <c r="D4" s="42" t="s">
        <v>455</v>
      </c>
    </row>
    <row r="5" spans="1:5" hidden="1" x14ac:dyDescent="0.25">
      <c r="A5" s="43"/>
      <c r="B5" s="44"/>
      <c r="C5" s="45">
        <v>112</v>
      </c>
      <c r="D5" s="42" t="s">
        <v>100</v>
      </c>
    </row>
    <row r="6" spans="1:5" hidden="1" x14ac:dyDescent="0.25">
      <c r="A6" s="43"/>
      <c r="B6" s="44"/>
      <c r="C6" s="45">
        <v>113</v>
      </c>
      <c r="D6" s="42" t="s">
        <v>456</v>
      </c>
    </row>
    <row r="7" spans="1:5" hidden="1" x14ac:dyDescent="0.25">
      <c r="A7" s="43"/>
      <c r="B7" s="44"/>
      <c r="C7" s="45">
        <v>114</v>
      </c>
      <c r="D7" s="42" t="s">
        <v>457</v>
      </c>
    </row>
    <row r="8" spans="1:5" hidden="1" x14ac:dyDescent="0.25">
      <c r="A8" s="43"/>
      <c r="B8" s="44"/>
      <c r="C8" s="45">
        <v>115</v>
      </c>
      <c r="D8" s="42" t="s">
        <v>458</v>
      </c>
    </row>
    <row r="9" spans="1:5" hidden="1" x14ac:dyDescent="0.25">
      <c r="A9" s="43"/>
      <c r="B9" s="44"/>
      <c r="C9" s="45">
        <v>116</v>
      </c>
      <c r="D9" s="42" t="s">
        <v>459</v>
      </c>
    </row>
    <row r="10" spans="1:5" hidden="1" x14ac:dyDescent="0.25">
      <c r="A10" s="43"/>
      <c r="B10" s="44"/>
      <c r="C10" s="45">
        <v>119</v>
      </c>
      <c r="D10" s="42" t="s">
        <v>460</v>
      </c>
    </row>
    <row r="11" spans="1:5" hidden="1" x14ac:dyDescent="0.25">
      <c r="A11" s="46"/>
      <c r="B11" s="47">
        <v>12</v>
      </c>
      <c r="C11" s="44"/>
      <c r="D11" s="42" t="s">
        <v>461</v>
      </c>
    </row>
    <row r="12" spans="1:5" hidden="1" x14ac:dyDescent="0.25">
      <c r="A12" s="43"/>
      <c r="B12" s="44"/>
      <c r="C12" s="45">
        <v>121</v>
      </c>
      <c r="D12" s="42" t="s">
        <v>462</v>
      </c>
    </row>
    <row r="13" spans="1:5" hidden="1" x14ac:dyDescent="0.25">
      <c r="A13" s="43"/>
      <c r="B13" s="44"/>
      <c r="C13" s="45">
        <v>122</v>
      </c>
      <c r="D13" s="42" t="s">
        <v>463</v>
      </c>
    </row>
    <row r="14" spans="1:5" hidden="1" x14ac:dyDescent="0.25">
      <c r="A14" s="43"/>
      <c r="B14" s="44"/>
      <c r="C14" s="45">
        <v>123</v>
      </c>
      <c r="D14" s="42" t="s">
        <v>464</v>
      </c>
    </row>
    <row r="15" spans="1:5" hidden="1" x14ac:dyDescent="0.25">
      <c r="A15" s="43"/>
      <c r="B15" s="44"/>
      <c r="C15" s="45">
        <v>124</v>
      </c>
      <c r="D15" s="42" t="s">
        <v>465</v>
      </c>
    </row>
    <row r="16" spans="1:5" hidden="1" x14ac:dyDescent="0.25">
      <c r="A16" s="43"/>
      <c r="B16" s="44"/>
      <c r="C16" s="45">
        <v>125</v>
      </c>
      <c r="D16" s="42" t="s">
        <v>466</v>
      </c>
    </row>
    <row r="17" spans="1:4" hidden="1" x14ac:dyDescent="0.25">
      <c r="A17" s="43"/>
      <c r="B17" s="44"/>
      <c r="C17" s="45">
        <v>126</v>
      </c>
      <c r="D17" s="42" t="s">
        <v>467</v>
      </c>
    </row>
    <row r="18" spans="1:4" hidden="1" x14ac:dyDescent="0.25">
      <c r="A18" s="43"/>
      <c r="B18" s="44"/>
      <c r="C18" s="45">
        <v>127</v>
      </c>
      <c r="D18" s="42" t="s">
        <v>468</v>
      </c>
    </row>
    <row r="19" spans="1:4" hidden="1" x14ac:dyDescent="0.25">
      <c r="A19" s="43"/>
      <c r="B19" s="44"/>
      <c r="C19" s="45">
        <v>128</v>
      </c>
      <c r="D19" s="42" t="s">
        <v>469</v>
      </c>
    </row>
    <row r="20" spans="1:4" hidden="1" x14ac:dyDescent="0.25">
      <c r="A20" s="43"/>
      <c r="B20" s="44"/>
      <c r="C20" s="45">
        <v>129</v>
      </c>
      <c r="D20" s="42" t="s">
        <v>470</v>
      </c>
    </row>
    <row r="21" spans="1:4" hidden="1" x14ac:dyDescent="0.25">
      <c r="A21" s="46"/>
      <c r="B21" s="47">
        <v>13</v>
      </c>
      <c r="C21" s="45">
        <v>130</v>
      </c>
      <c r="D21" s="42" t="s">
        <v>471</v>
      </c>
    </row>
    <row r="22" spans="1:4" hidden="1" x14ac:dyDescent="0.25">
      <c r="A22" s="46"/>
      <c r="B22" s="47">
        <v>14</v>
      </c>
      <c r="C22" s="44"/>
      <c r="D22" s="42" t="s">
        <v>472</v>
      </c>
    </row>
    <row r="23" spans="1:4" hidden="1" x14ac:dyDescent="0.25">
      <c r="A23" s="43"/>
      <c r="B23" s="44"/>
      <c r="C23" s="45">
        <v>141</v>
      </c>
      <c r="D23" s="42" t="s">
        <v>473</v>
      </c>
    </row>
    <row r="24" spans="1:4" hidden="1" x14ac:dyDescent="0.25">
      <c r="A24" s="43"/>
      <c r="B24" s="44"/>
      <c r="C24" s="45">
        <v>142</v>
      </c>
      <c r="D24" s="42" t="s">
        <v>474</v>
      </c>
    </row>
    <row r="25" spans="1:4" hidden="1" x14ac:dyDescent="0.25">
      <c r="A25" s="43"/>
      <c r="B25" s="44"/>
      <c r="C25" s="45">
        <v>143</v>
      </c>
      <c r="D25" s="42" t="s">
        <v>475</v>
      </c>
    </row>
    <row r="26" spans="1:4" hidden="1" x14ac:dyDescent="0.25">
      <c r="A26" s="43"/>
      <c r="B26" s="44"/>
      <c r="C26" s="45">
        <v>144</v>
      </c>
      <c r="D26" s="42" t="s">
        <v>476</v>
      </c>
    </row>
    <row r="27" spans="1:4" hidden="1" x14ac:dyDescent="0.25">
      <c r="A27" s="43"/>
      <c r="B27" s="44"/>
      <c r="C27" s="45">
        <v>145</v>
      </c>
      <c r="D27" s="42" t="s">
        <v>477</v>
      </c>
    </row>
    <row r="28" spans="1:4" hidden="1" x14ac:dyDescent="0.25">
      <c r="A28" s="43"/>
      <c r="B28" s="44"/>
      <c r="C28" s="45">
        <v>146</v>
      </c>
      <c r="D28" s="42" t="s">
        <v>478</v>
      </c>
    </row>
    <row r="29" spans="1:4" hidden="1" x14ac:dyDescent="0.25">
      <c r="A29" s="43"/>
      <c r="B29" s="44"/>
      <c r="C29" s="45">
        <v>149</v>
      </c>
      <c r="D29" s="42" t="s">
        <v>479</v>
      </c>
    </row>
    <row r="30" spans="1:4" hidden="1" x14ac:dyDescent="0.25">
      <c r="A30" s="46"/>
      <c r="B30" s="47">
        <v>15</v>
      </c>
      <c r="C30" s="45">
        <v>150</v>
      </c>
      <c r="D30" s="42" t="s">
        <v>480</v>
      </c>
    </row>
    <row r="31" spans="1:4" hidden="1" x14ac:dyDescent="0.25">
      <c r="A31" s="46"/>
      <c r="B31" s="47">
        <v>16</v>
      </c>
      <c r="C31" s="44"/>
      <c r="D31" s="42" t="s">
        <v>481</v>
      </c>
    </row>
    <row r="32" spans="1:4" hidden="1" x14ac:dyDescent="0.25">
      <c r="A32" s="43"/>
      <c r="B32" s="44"/>
      <c r="C32" s="45">
        <v>161</v>
      </c>
      <c r="D32" s="42" t="s">
        <v>482</v>
      </c>
    </row>
    <row r="33" spans="1:5" hidden="1" x14ac:dyDescent="0.25">
      <c r="A33" s="43"/>
      <c r="B33" s="44"/>
      <c r="C33" s="45">
        <v>162</v>
      </c>
      <c r="D33" s="42" t="s">
        <v>483</v>
      </c>
    </row>
    <row r="34" spans="1:5" hidden="1" x14ac:dyDescent="0.25">
      <c r="A34" s="43"/>
      <c r="B34" s="44"/>
      <c r="C34" s="45">
        <v>163</v>
      </c>
      <c r="D34" s="42" t="s">
        <v>484</v>
      </c>
    </row>
    <row r="35" spans="1:5" hidden="1" x14ac:dyDescent="0.25">
      <c r="A35" s="43"/>
      <c r="B35" s="44"/>
      <c r="C35" s="45">
        <v>164</v>
      </c>
      <c r="D35" s="42" t="s">
        <v>485</v>
      </c>
    </row>
    <row r="36" spans="1:5" hidden="1" x14ac:dyDescent="0.25">
      <c r="A36" s="48"/>
      <c r="B36" s="47">
        <v>17</v>
      </c>
      <c r="C36" s="45">
        <v>170</v>
      </c>
      <c r="D36" s="42" t="s">
        <v>486</v>
      </c>
    </row>
    <row r="37" spans="1:5" x14ac:dyDescent="0.25">
      <c r="A37" s="38" t="s">
        <v>487</v>
      </c>
      <c r="B37" s="49"/>
      <c r="C37" s="49"/>
      <c r="D37" s="38" t="s">
        <v>101</v>
      </c>
      <c r="E37" s="34" t="str">
        <f>RIGHT(A37,2)</f>
        <v>02</v>
      </c>
    </row>
    <row r="38" spans="1:5" hidden="1" x14ac:dyDescent="0.25">
      <c r="A38" s="48"/>
      <c r="B38" s="47">
        <v>21</v>
      </c>
      <c r="C38" s="45">
        <v>210</v>
      </c>
      <c r="D38" s="42" t="s">
        <v>102</v>
      </c>
    </row>
    <row r="39" spans="1:5" hidden="1" x14ac:dyDescent="0.25">
      <c r="A39" s="48"/>
      <c r="B39" s="47">
        <v>22</v>
      </c>
      <c r="C39" s="45">
        <v>220</v>
      </c>
      <c r="D39" s="42" t="s">
        <v>488</v>
      </c>
    </row>
    <row r="40" spans="1:5" hidden="1" x14ac:dyDescent="0.25">
      <c r="A40" s="48"/>
      <c r="B40" s="47">
        <v>23</v>
      </c>
      <c r="C40" s="45">
        <v>230</v>
      </c>
      <c r="D40" s="42" t="s">
        <v>489</v>
      </c>
    </row>
    <row r="41" spans="1:5" hidden="1" x14ac:dyDescent="0.25">
      <c r="A41" s="48"/>
      <c r="B41" s="47">
        <v>24</v>
      </c>
      <c r="C41" s="45">
        <v>240</v>
      </c>
      <c r="D41" s="42" t="s">
        <v>490</v>
      </c>
    </row>
    <row r="42" spans="1:5" x14ac:dyDescent="0.25">
      <c r="A42" s="38" t="s">
        <v>491</v>
      </c>
      <c r="B42" s="49"/>
      <c r="C42" s="49"/>
      <c r="D42" s="38" t="s">
        <v>103</v>
      </c>
      <c r="E42" s="34" t="str">
        <f>RIGHT(A42,2)</f>
        <v>03</v>
      </c>
    </row>
    <row r="43" spans="1:5" hidden="1" x14ac:dyDescent="0.25">
      <c r="A43" s="48"/>
      <c r="B43" s="47">
        <v>31</v>
      </c>
      <c r="C43" s="44"/>
      <c r="D43" s="42" t="s">
        <v>492</v>
      </c>
    </row>
    <row r="44" spans="1:5" hidden="1" x14ac:dyDescent="0.25">
      <c r="A44" s="48"/>
      <c r="B44" s="44"/>
      <c r="C44" s="45">
        <v>311</v>
      </c>
      <c r="D44" s="42" t="s">
        <v>104</v>
      </c>
    </row>
    <row r="45" spans="1:5" hidden="1" x14ac:dyDescent="0.25">
      <c r="A45" s="48"/>
      <c r="B45" s="44"/>
      <c r="C45" s="45">
        <v>312</v>
      </c>
      <c r="D45" s="42" t="s">
        <v>493</v>
      </c>
    </row>
    <row r="46" spans="1:5" hidden="1" x14ac:dyDescent="0.25">
      <c r="A46" s="48"/>
      <c r="B46" s="47">
        <v>32</v>
      </c>
      <c r="C46" s="44"/>
      <c r="D46" s="42" t="s">
        <v>494</v>
      </c>
    </row>
    <row r="47" spans="1:5" hidden="1" x14ac:dyDescent="0.25">
      <c r="A47" s="48"/>
      <c r="B47" s="44"/>
      <c r="C47" s="45">
        <v>321</v>
      </c>
      <c r="D47" s="42" t="s">
        <v>495</v>
      </c>
    </row>
    <row r="48" spans="1:5" hidden="1" x14ac:dyDescent="0.25">
      <c r="A48" s="48"/>
      <c r="B48" s="44"/>
      <c r="C48" s="45">
        <v>322</v>
      </c>
      <c r="D48" s="42" t="s">
        <v>496</v>
      </c>
    </row>
    <row r="49" spans="1:5" x14ac:dyDescent="0.25">
      <c r="A49" s="38" t="s">
        <v>497</v>
      </c>
      <c r="B49" s="37"/>
      <c r="C49" s="37"/>
      <c r="D49" s="38" t="s">
        <v>105</v>
      </c>
      <c r="E49" s="34" t="str">
        <f>RIGHT(A49,2)</f>
        <v>05</v>
      </c>
    </row>
    <row r="50" spans="1:5" hidden="1" x14ac:dyDescent="0.25">
      <c r="A50" s="50"/>
      <c r="B50" s="40">
        <v>51</v>
      </c>
      <c r="C50" s="51">
        <v>510</v>
      </c>
      <c r="D50" s="42" t="s">
        <v>106</v>
      </c>
    </row>
    <row r="51" spans="1:5" hidden="1" x14ac:dyDescent="0.25">
      <c r="A51" s="48"/>
      <c r="B51" s="47">
        <v>52</v>
      </c>
      <c r="C51" s="45">
        <v>520</v>
      </c>
      <c r="D51" s="42" t="s">
        <v>498</v>
      </c>
    </row>
    <row r="52" spans="1:5" x14ac:dyDescent="0.25">
      <c r="A52" s="38" t="s">
        <v>499</v>
      </c>
      <c r="B52" s="49"/>
      <c r="C52" s="49"/>
      <c r="D52" s="38" t="s">
        <v>107</v>
      </c>
      <c r="E52" s="34" t="str">
        <f>RIGHT(A52,2)</f>
        <v>06</v>
      </c>
    </row>
    <row r="53" spans="1:5" hidden="1" x14ac:dyDescent="0.25">
      <c r="A53" s="48"/>
      <c r="B53" s="47">
        <v>61</v>
      </c>
      <c r="C53" s="45">
        <v>610</v>
      </c>
      <c r="D53" s="42" t="s">
        <v>108</v>
      </c>
    </row>
    <row r="54" spans="1:5" hidden="1" x14ac:dyDescent="0.25">
      <c r="A54" s="48"/>
      <c r="B54" s="47">
        <v>62</v>
      </c>
      <c r="C54" s="45">
        <v>620</v>
      </c>
      <c r="D54" s="42" t="s">
        <v>500</v>
      </c>
    </row>
    <row r="55" spans="1:5" x14ac:dyDescent="0.25">
      <c r="A55" s="38" t="s">
        <v>501</v>
      </c>
      <c r="B55" s="49"/>
      <c r="C55" s="49"/>
      <c r="D55" s="38" t="s">
        <v>109</v>
      </c>
      <c r="E55" s="34" t="str">
        <f>RIGHT(A55,2)</f>
        <v>07</v>
      </c>
    </row>
    <row r="56" spans="1:5" hidden="1" x14ac:dyDescent="0.25">
      <c r="A56" s="48"/>
      <c r="B56" s="47">
        <v>71</v>
      </c>
      <c r="C56" s="45">
        <v>710</v>
      </c>
      <c r="D56" s="42" t="s">
        <v>110</v>
      </c>
    </row>
    <row r="57" spans="1:5" hidden="1" x14ac:dyDescent="0.25">
      <c r="A57" s="48"/>
      <c r="B57" s="47">
        <v>72</v>
      </c>
      <c r="C57" s="44"/>
      <c r="D57" s="42" t="s">
        <v>502</v>
      </c>
    </row>
    <row r="58" spans="1:5" hidden="1" x14ac:dyDescent="0.25">
      <c r="A58" s="48"/>
      <c r="B58" s="44"/>
      <c r="C58" s="45">
        <v>721</v>
      </c>
      <c r="D58" s="42" t="s">
        <v>503</v>
      </c>
    </row>
    <row r="59" spans="1:5" hidden="1" x14ac:dyDescent="0.25">
      <c r="A59" s="48"/>
      <c r="B59" s="44"/>
      <c r="C59" s="45">
        <v>729</v>
      </c>
      <c r="D59" s="42" t="s">
        <v>504</v>
      </c>
    </row>
    <row r="60" spans="1:5" x14ac:dyDescent="0.25">
      <c r="A60" s="38" t="s">
        <v>505</v>
      </c>
      <c r="B60" s="49"/>
      <c r="C60" s="49"/>
      <c r="D60" s="38" t="s">
        <v>111</v>
      </c>
      <c r="E60" s="34" t="str">
        <f>RIGHT(A60,2)</f>
        <v>08</v>
      </c>
    </row>
    <row r="61" spans="1:5" hidden="1" x14ac:dyDescent="0.25">
      <c r="A61" s="48"/>
      <c r="B61" s="47">
        <v>81</v>
      </c>
      <c r="C61" s="45">
        <v>810</v>
      </c>
      <c r="D61" s="42" t="s">
        <v>506</v>
      </c>
    </row>
    <row r="62" spans="1:5" hidden="1" x14ac:dyDescent="0.25">
      <c r="A62" s="48"/>
      <c r="B62" s="47">
        <v>89</v>
      </c>
      <c r="C62" s="44"/>
      <c r="D62" s="42" t="s">
        <v>507</v>
      </c>
    </row>
    <row r="63" spans="1:5" hidden="1" x14ac:dyDescent="0.25">
      <c r="A63" s="48"/>
      <c r="B63" s="44"/>
      <c r="C63" s="45">
        <v>891</v>
      </c>
      <c r="D63" s="42" t="s">
        <v>508</v>
      </c>
    </row>
    <row r="64" spans="1:5" hidden="1" x14ac:dyDescent="0.25">
      <c r="A64" s="48"/>
      <c r="B64" s="44"/>
      <c r="C64" s="45">
        <v>892</v>
      </c>
      <c r="D64" s="42" t="s">
        <v>509</v>
      </c>
    </row>
    <row r="65" spans="1:5" hidden="1" x14ac:dyDescent="0.25">
      <c r="A65" s="48"/>
      <c r="B65" s="44"/>
      <c r="C65" s="45">
        <v>893</v>
      </c>
      <c r="D65" s="42" t="s">
        <v>510</v>
      </c>
    </row>
    <row r="66" spans="1:5" hidden="1" x14ac:dyDescent="0.25">
      <c r="A66" s="48"/>
      <c r="B66" s="44"/>
      <c r="C66" s="45">
        <v>899</v>
      </c>
      <c r="D66" s="42" t="s">
        <v>511</v>
      </c>
    </row>
    <row r="67" spans="1:5" x14ac:dyDescent="0.25">
      <c r="A67" s="38" t="s">
        <v>512</v>
      </c>
      <c r="B67" s="49"/>
      <c r="C67" s="49"/>
      <c r="D67" s="38" t="s">
        <v>112</v>
      </c>
      <c r="E67" s="34" t="str">
        <f>RIGHT(A67,2)</f>
        <v>09</v>
      </c>
    </row>
    <row r="68" spans="1:5" hidden="1" x14ac:dyDescent="0.25">
      <c r="A68" s="48"/>
      <c r="B68" s="47">
        <v>91</v>
      </c>
      <c r="C68" s="45">
        <v>910</v>
      </c>
      <c r="D68" s="42" t="s">
        <v>113</v>
      </c>
    </row>
    <row r="69" spans="1:5" hidden="1" x14ac:dyDescent="0.25">
      <c r="A69" s="48"/>
      <c r="B69" s="47">
        <v>99</v>
      </c>
      <c r="C69" s="45">
        <v>990</v>
      </c>
      <c r="D69" s="42" t="s">
        <v>513</v>
      </c>
    </row>
    <row r="70" spans="1:5" x14ac:dyDescent="0.25">
      <c r="A70" s="38" t="s">
        <v>514</v>
      </c>
      <c r="B70" s="37"/>
      <c r="C70" s="37"/>
      <c r="D70" s="38" t="s">
        <v>114</v>
      </c>
      <c r="E70" s="34" t="str">
        <f>RIGHT(A70,2)</f>
        <v>10</v>
      </c>
    </row>
    <row r="71" spans="1:5" hidden="1" x14ac:dyDescent="0.25">
      <c r="A71" s="50"/>
      <c r="B71" s="52">
        <v>101</v>
      </c>
      <c r="C71" s="52">
        <v>1010</v>
      </c>
      <c r="D71" s="42" t="s">
        <v>115</v>
      </c>
    </row>
    <row r="72" spans="1:5" hidden="1" x14ac:dyDescent="0.25">
      <c r="A72" s="48"/>
      <c r="B72" s="53">
        <v>102</v>
      </c>
      <c r="C72" s="53">
        <v>1020</v>
      </c>
      <c r="D72" s="42" t="s">
        <v>515</v>
      </c>
    </row>
    <row r="73" spans="1:5" hidden="1" x14ac:dyDescent="0.25">
      <c r="A73" s="48"/>
      <c r="B73" s="53">
        <v>103</v>
      </c>
      <c r="C73" s="53">
        <v>1030</v>
      </c>
      <c r="D73" s="42" t="s">
        <v>516</v>
      </c>
    </row>
    <row r="74" spans="1:5" hidden="1" x14ac:dyDescent="0.25">
      <c r="A74" s="48"/>
      <c r="B74" s="53">
        <v>104</v>
      </c>
      <c r="C74" s="53">
        <v>1040</v>
      </c>
      <c r="D74" s="42" t="s">
        <v>517</v>
      </c>
    </row>
    <row r="75" spans="1:5" hidden="1" x14ac:dyDescent="0.25">
      <c r="A75" s="48"/>
      <c r="B75" s="53">
        <v>105</v>
      </c>
      <c r="C75" s="53">
        <v>1050</v>
      </c>
      <c r="D75" s="42" t="s">
        <v>518</v>
      </c>
    </row>
    <row r="76" spans="1:5" hidden="1" x14ac:dyDescent="0.25">
      <c r="A76" s="48"/>
      <c r="B76" s="53">
        <v>106</v>
      </c>
      <c r="C76" s="44"/>
      <c r="D76" s="42" t="s">
        <v>519</v>
      </c>
    </row>
    <row r="77" spans="1:5" hidden="1" x14ac:dyDescent="0.25">
      <c r="A77" s="48"/>
      <c r="B77" s="44"/>
      <c r="C77" s="53">
        <v>1061</v>
      </c>
      <c r="D77" s="42" t="s">
        <v>520</v>
      </c>
    </row>
    <row r="78" spans="1:5" hidden="1" x14ac:dyDescent="0.25">
      <c r="A78" s="48"/>
      <c r="B78" s="44"/>
      <c r="C78" s="53">
        <v>1062</v>
      </c>
      <c r="D78" s="42" t="s">
        <v>521</v>
      </c>
    </row>
    <row r="79" spans="1:5" hidden="1" x14ac:dyDescent="0.25">
      <c r="A79" s="48"/>
      <c r="B79" s="53">
        <v>107</v>
      </c>
      <c r="C79" s="44"/>
      <c r="D79" s="42" t="s">
        <v>522</v>
      </c>
    </row>
    <row r="80" spans="1:5" hidden="1" x14ac:dyDescent="0.25">
      <c r="A80" s="48"/>
      <c r="B80" s="44"/>
      <c r="C80" s="53">
        <v>1071</v>
      </c>
      <c r="D80" s="42" t="s">
        <v>523</v>
      </c>
    </row>
    <row r="81" spans="1:5" hidden="1" x14ac:dyDescent="0.25">
      <c r="A81" s="48"/>
      <c r="B81" s="44"/>
      <c r="C81" s="53">
        <v>1072</v>
      </c>
      <c r="D81" s="42" t="s">
        <v>524</v>
      </c>
    </row>
    <row r="82" spans="1:5" hidden="1" x14ac:dyDescent="0.25">
      <c r="A82" s="48"/>
      <c r="B82" s="44"/>
      <c r="C82" s="53">
        <v>1073</v>
      </c>
      <c r="D82" s="42" t="s">
        <v>525</v>
      </c>
    </row>
    <row r="83" spans="1:5" hidden="1" x14ac:dyDescent="0.25">
      <c r="A83" s="48"/>
      <c r="B83" s="44"/>
      <c r="C83" s="53">
        <v>1074</v>
      </c>
      <c r="D83" s="42" t="s">
        <v>526</v>
      </c>
    </row>
    <row r="84" spans="1:5" hidden="1" x14ac:dyDescent="0.25">
      <c r="A84" s="48"/>
      <c r="B84" s="44"/>
      <c r="C84" s="53">
        <v>1075</v>
      </c>
      <c r="D84" s="42" t="s">
        <v>527</v>
      </c>
    </row>
    <row r="85" spans="1:5" hidden="1" x14ac:dyDescent="0.25">
      <c r="A85" s="48"/>
      <c r="B85" s="44"/>
      <c r="C85" s="53">
        <v>1079</v>
      </c>
      <c r="D85" s="42" t="s">
        <v>528</v>
      </c>
    </row>
    <row r="86" spans="1:5" hidden="1" x14ac:dyDescent="0.25">
      <c r="A86" s="48"/>
      <c r="B86" s="53">
        <v>108</v>
      </c>
      <c r="C86" s="53">
        <v>1080</v>
      </c>
      <c r="D86" s="42" t="s">
        <v>529</v>
      </c>
    </row>
    <row r="87" spans="1:5" x14ac:dyDescent="0.25">
      <c r="A87" s="38" t="s">
        <v>530</v>
      </c>
      <c r="B87" s="49"/>
      <c r="C87" s="49"/>
      <c r="D87" s="38" t="s">
        <v>116</v>
      </c>
      <c r="E87" s="34" t="str">
        <f>RIGHT(A87,2)</f>
        <v>11</v>
      </c>
    </row>
    <row r="88" spans="1:5" hidden="1" x14ac:dyDescent="0.25">
      <c r="A88" s="48"/>
      <c r="B88" s="44"/>
      <c r="C88" s="53">
        <v>1101</v>
      </c>
      <c r="D88" s="42" t="s">
        <v>531</v>
      </c>
    </row>
    <row r="89" spans="1:5" hidden="1" x14ac:dyDescent="0.25">
      <c r="A89" s="48"/>
      <c r="B89" s="44"/>
      <c r="C89" s="53">
        <v>1102</v>
      </c>
      <c r="D89" s="42" t="s">
        <v>532</v>
      </c>
    </row>
    <row r="90" spans="1:5" hidden="1" x14ac:dyDescent="0.25">
      <c r="A90" s="48"/>
      <c r="B90" s="44"/>
      <c r="C90" s="53">
        <v>1103</v>
      </c>
      <c r="D90" s="42" t="s">
        <v>533</v>
      </c>
    </row>
    <row r="91" spans="1:5" hidden="1" x14ac:dyDescent="0.25">
      <c r="A91" s="48"/>
      <c r="B91" s="44"/>
      <c r="C91" s="53">
        <v>1104</v>
      </c>
      <c r="D91" s="42" t="s">
        <v>534</v>
      </c>
    </row>
    <row r="92" spans="1:5" x14ac:dyDescent="0.25">
      <c r="A92" s="38" t="s">
        <v>535</v>
      </c>
      <c r="B92" s="49"/>
      <c r="C92" s="49"/>
      <c r="D92" s="38" t="s">
        <v>117</v>
      </c>
      <c r="E92" s="34" t="str">
        <f>RIGHT(A92,2)</f>
        <v>12</v>
      </c>
    </row>
    <row r="93" spans="1:5" hidden="1" x14ac:dyDescent="0.25">
      <c r="A93" s="48"/>
      <c r="B93" s="53">
        <v>120</v>
      </c>
      <c r="C93" s="53">
        <v>1200</v>
      </c>
      <c r="D93" s="42" t="s">
        <v>117</v>
      </c>
    </row>
    <row r="94" spans="1:5" x14ac:dyDescent="0.25">
      <c r="A94" s="38" t="s">
        <v>536</v>
      </c>
      <c r="B94" s="49"/>
      <c r="C94" s="49"/>
      <c r="D94" s="38" t="s">
        <v>118</v>
      </c>
      <c r="E94" s="34" t="str">
        <f>RIGHT(A94,2)</f>
        <v>13</v>
      </c>
    </row>
    <row r="95" spans="1:5" hidden="1" x14ac:dyDescent="0.25">
      <c r="A95" s="48"/>
      <c r="B95" s="53">
        <v>131</v>
      </c>
      <c r="C95" s="44"/>
      <c r="D95" s="42" t="s">
        <v>537</v>
      </c>
    </row>
    <row r="96" spans="1:5" hidden="1" x14ac:dyDescent="0.25">
      <c r="A96" s="48"/>
      <c r="B96" s="44"/>
      <c r="C96" s="53">
        <v>1311</v>
      </c>
      <c r="D96" s="42" t="s">
        <v>538</v>
      </c>
    </row>
    <row r="97" spans="1:5" hidden="1" x14ac:dyDescent="0.25">
      <c r="A97" s="48"/>
      <c r="B97" s="44"/>
      <c r="C97" s="53">
        <v>1312</v>
      </c>
      <c r="D97" s="42" t="s">
        <v>539</v>
      </c>
    </row>
    <row r="98" spans="1:5" hidden="1" x14ac:dyDescent="0.25">
      <c r="A98" s="48"/>
      <c r="B98" s="44"/>
      <c r="C98" s="53">
        <v>1313</v>
      </c>
      <c r="D98" s="42" t="s">
        <v>540</v>
      </c>
    </row>
    <row r="99" spans="1:5" hidden="1" x14ac:dyDescent="0.25">
      <c r="A99" s="48"/>
      <c r="B99" s="53">
        <v>139</v>
      </c>
      <c r="C99" s="44"/>
      <c r="D99" s="42" t="s">
        <v>541</v>
      </c>
    </row>
    <row r="100" spans="1:5" hidden="1" x14ac:dyDescent="0.25">
      <c r="A100" s="48"/>
      <c r="B100" s="44"/>
      <c r="C100" s="53">
        <v>1391</v>
      </c>
      <c r="D100" s="42" t="s">
        <v>542</v>
      </c>
    </row>
    <row r="101" spans="1:5" hidden="1" x14ac:dyDescent="0.25">
      <c r="A101" s="48"/>
      <c r="B101" s="44"/>
      <c r="C101" s="53">
        <v>1392</v>
      </c>
      <c r="D101" s="42" t="s">
        <v>543</v>
      </c>
    </row>
    <row r="102" spans="1:5" hidden="1" x14ac:dyDescent="0.25">
      <c r="A102" s="48"/>
      <c r="B102" s="44"/>
      <c r="C102" s="53">
        <v>1393</v>
      </c>
      <c r="D102" s="42" t="s">
        <v>544</v>
      </c>
    </row>
    <row r="103" spans="1:5" hidden="1" x14ac:dyDescent="0.25">
      <c r="A103" s="48"/>
      <c r="B103" s="44"/>
      <c r="C103" s="53">
        <v>1394</v>
      </c>
      <c r="D103" s="42" t="s">
        <v>545</v>
      </c>
    </row>
    <row r="104" spans="1:5" hidden="1" x14ac:dyDescent="0.25">
      <c r="A104" s="48"/>
      <c r="B104" s="44"/>
      <c r="C104" s="53">
        <v>1399</v>
      </c>
      <c r="D104" s="42" t="s">
        <v>546</v>
      </c>
    </row>
    <row r="105" spans="1:5" x14ac:dyDescent="0.25">
      <c r="A105" s="38" t="s">
        <v>547</v>
      </c>
      <c r="B105" s="49"/>
      <c r="C105" s="49"/>
      <c r="D105" s="38" t="s">
        <v>119</v>
      </c>
      <c r="E105" s="34" t="str">
        <f>RIGHT(A105,2)</f>
        <v>14</v>
      </c>
    </row>
    <row r="106" spans="1:5" hidden="1" x14ac:dyDescent="0.25">
      <c r="A106" s="48"/>
      <c r="B106" s="53">
        <v>141</v>
      </c>
      <c r="C106" s="53">
        <v>1410</v>
      </c>
      <c r="D106" s="42" t="s">
        <v>120</v>
      </c>
    </row>
    <row r="107" spans="1:5" hidden="1" x14ac:dyDescent="0.25">
      <c r="A107" s="48"/>
      <c r="B107" s="53">
        <v>142</v>
      </c>
      <c r="C107" s="53">
        <v>1420</v>
      </c>
      <c r="D107" s="42" t="s">
        <v>548</v>
      </c>
    </row>
    <row r="108" spans="1:5" hidden="1" x14ac:dyDescent="0.25">
      <c r="A108" s="48"/>
      <c r="B108" s="53">
        <v>143</v>
      </c>
      <c r="C108" s="53">
        <v>1430</v>
      </c>
      <c r="D108" s="42" t="s">
        <v>549</v>
      </c>
    </row>
    <row r="109" spans="1:5" x14ac:dyDescent="0.25">
      <c r="A109" s="38" t="s">
        <v>550</v>
      </c>
      <c r="B109" s="37"/>
      <c r="C109" s="37"/>
      <c r="D109" s="38" t="s">
        <v>121</v>
      </c>
      <c r="E109" s="34" t="str">
        <f>RIGHT(A109,2)</f>
        <v>15</v>
      </c>
    </row>
    <row r="110" spans="1:5" hidden="1" x14ac:dyDescent="0.25">
      <c r="A110" s="54"/>
      <c r="B110" s="52">
        <v>151</v>
      </c>
      <c r="C110" s="55"/>
      <c r="D110" s="42" t="s">
        <v>551</v>
      </c>
    </row>
    <row r="111" spans="1:5" hidden="1" x14ac:dyDescent="0.25">
      <c r="A111" s="48"/>
      <c r="B111" s="44"/>
      <c r="C111" s="53">
        <v>1511</v>
      </c>
      <c r="D111" s="42" t="s">
        <v>122</v>
      </c>
    </row>
    <row r="112" spans="1:5" hidden="1" x14ac:dyDescent="0.25">
      <c r="A112" s="48"/>
      <c r="B112" s="44"/>
      <c r="C112" s="53">
        <v>1512</v>
      </c>
      <c r="D112" s="42" t="s">
        <v>552</v>
      </c>
    </row>
    <row r="113" spans="1:5" hidden="1" x14ac:dyDescent="0.25">
      <c r="A113" s="48"/>
      <c r="B113" s="53">
        <v>152</v>
      </c>
      <c r="C113" s="53">
        <v>1520</v>
      </c>
      <c r="D113" s="42" t="s">
        <v>553</v>
      </c>
    </row>
    <row r="114" spans="1:5" ht="24" x14ac:dyDescent="0.25">
      <c r="A114" s="38" t="s">
        <v>554</v>
      </c>
      <c r="B114" s="56"/>
      <c r="C114" s="56"/>
      <c r="D114" s="38" t="s">
        <v>555</v>
      </c>
      <c r="E114" s="34" t="str">
        <f>RIGHT(A114,2)</f>
        <v>16</v>
      </c>
    </row>
    <row r="115" spans="1:5" hidden="1" x14ac:dyDescent="0.25">
      <c r="A115" s="48"/>
      <c r="B115" s="53">
        <v>161</v>
      </c>
      <c r="C115" s="53">
        <v>1610</v>
      </c>
      <c r="D115" s="42" t="s">
        <v>123</v>
      </c>
    </row>
    <row r="116" spans="1:5" hidden="1" x14ac:dyDescent="0.25">
      <c r="A116" s="48"/>
      <c r="B116" s="53">
        <v>162</v>
      </c>
      <c r="C116" s="44"/>
      <c r="D116" s="42" t="s">
        <v>556</v>
      </c>
    </row>
    <row r="117" spans="1:5" hidden="1" x14ac:dyDescent="0.25">
      <c r="A117" s="48"/>
      <c r="B117" s="44"/>
      <c r="C117" s="53">
        <v>1621</v>
      </c>
      <c r="D117" s="42" t="s">
        <v>557</v>
      </c>
    </row>
    <row r="118" spans="1:5" hidden="1" x14ac:dyDescent="0.25">
      <c r="A118" s="48"/>
      <c r="B118" s="44"/>
      <c r="C118" s="53">
        <v>1622</v>
      </c>
      <c r="D118" s="42" t="s">
        <v>558</v>
      </c>
    </row>
    <row r="119" spans="1:5" hidden="1" x14ac:dyDescent="0.25">
      <c r="A119" s="48"/>
      <c r="B119" s="44"/>
      <c r="C119" s="53">
        <v>1623</v>
      </c>
      <c r="D119" s="42" t="s">
        <v>559</v>
      </c>
    </row>
    <row r="120" spans="1:5" hidden="1" x14ac:dyDescent="0.25">
      <c r="A120" s="57"/>
      <c r="B120" s="58"/>
      <c r="C120" s="53">
        <v>1629</v>
      </c>
      <c r="D120" s="42" t="s">
        <v>560</v>
      </c>
    </row>
    <row r="121" spans="1:5" x14ac:dyDescent="0.25">
      <c r="A121" s="38" t="s">
        <v>561</v>
      </c>
      <c r="B121" s="49"/>
      <c r="C121" s="49"/>
      <c r="D121" s="38" t="s">
        <v>124</v>
      </c>
      <c r="E121" s="34" t="str">
        <f>RIGHT(A121,2)</f>
        <v>17</v>
      </c>
    </row>
    <row r="122" spans="1:5" hidden="1" x14ac:dyDescent="0.25">
      <c r="A122" s="48"/>
      <c r="B122" s="44"/>
      <c r="C122" s="53">
        <v>1701</v>
      </c>
      <c r="D122" s="42" t="s">
        <v>562</v>
      </c>
    </row>
    <row r="123" spans="1:5" hidden="1" x14ac:dyDescent="0.25">
      <c r="A123" s="57"/>
      <c r="B123" s="58"/>
      <c r="C123" s="53">
        <v>1702</v>
      </c>
      <c r="D123" s="42" t="s">
        <v>563</v>
      </c>
    </row>
    <row r="124" spans="1:5" hidden="1" x14ac:dyDescent="0.25">
      <c r="A124" s="48"/>
      <c r="B124" s="44"/>
      <c r="C124" s="53">
        <v>1709</v>
      </c>
      <c r="D124" s="42" t="s">
        <v>564</v>
      </c>
    </row>
    <row r="125" spans="1:5" x14ac:dyDescent="0.25">
      <c r="A125" s="38" t="s">
        <v>565</v>
      </c>
      <c r="B125" s="49"/>
      <c r="C125" s="49"/>
      <c r="D125" s="38" t="s">
        <v>125</v>
      </c>
      <c r="E125" s="34" t="str">
        <f>RIGHT(A125,2)</f>
        <v>18</v>
      </c>
    </row>
    <row r="126" spans="1:5" hidden="1" x14ac:dyDescent="0.25">
      <c r="A126" s="48"/>
      <c r="B126" s="53">
        <v>181</v>
      </c>
      <c r="C126" s="44"/>
      <c r="D126" s="42" t="s">
        <v>566</v>
      </c>
    </row>
    <row r="127" spans="1:5" hidden="1" x14ac:dyDescent="0.25">
      <c r="A127" s="48"/>
      <c r="B127" s="44"/>
      <c r="C127" s="53">
        <v>1811</v>
      </c>
      <c r="D127" s="42" t="s">
        <v>126</v>
      </c>
    </row>
    <row r="128" spans="1:5" hidden="1" x14ac:dyDescent="0.25">
      <c r="A128" s="48"/>
      <c r="B128" s="44"/>
      <c r="C128" s="53">
        <v>1812</v>
      </c>
      <c r="D128" s="42" t="s">
        <v>567</v>
      </c>
    </row>
    <row r="129" spans="1:5" hidden="1" x14ac:dyDescent="0.25">
      <c r="A129" s="48"/>
      <c r="B129" s="53">
        <v>182</v>
      </c>
      <c r="C129" s="53">
        <v>1820</v>
      </c>
      <c r="D129" s="42" t="s">
        <v>568</v>
      </c>
    </row>
    <row r="130" spans="1:5" x14ac:dyDescent="0.25">
      <c r="A130" s="38" t="s">
        <v>569</v>
      </c>
      <c r="B130" s="49"/>
      <c r="C130" s="49"/>
      <c r="D130" s="38" t="s">
        <v>127</v>
      </c>
      <c r="E130" s="34" t="str">
        <f>RIGHT(A130,2)</f>
        <v>19</v>
      </c>
    </row>
    <row r="131" spans="1:5" hidden="1" x14ac:dyDescent="0.25">
      <c r="A131" s="48"/>
      <c r="B131" s="53">
        <v>191</v>
      </c>
      <c r="C131" s="53">
        <v>1910</v>
      </c>
      <c r="D131" s="42" t="s">
        <v>128</v>
      </c>
    </row>
    <row r="132" spans="1:5" hidden="1" x14ac:dyDescent="0.25">
      <c r="A132" s="48"/>
      <c r="B132" s="53">
        <v>192</v>
      </c>
      <c r="C132" s="53">
        <v>1920</v>
      </c>
      <c r="D132" s="42" t="s">
        <v>570</v>
      </c>
    </row>
    <row r="133" spans="1:5" x14ac:dyDescent="0.25">
      <c r="A133" s="38" t="s">
        <v>571</v>
      </c>
      <c r="B133" s="49"/>
      <c r="C133" s="49"/>
      <c r="D133" s="38" t="s">
        <v>129</v>
      </c>
      <c r="E133" s="34" t="str">
        <f>RIGHT(A133,2)</f>
        <v>20</v>
      </c>
    </row>
    <row r="134" spans="1:5" hidden="1" x14ac:dyDescent="0.25">
      <c r="A134" s="57"/>
      <c r="B134" s="53">
        <v>201</v>
      </c>
      <c r="C134" s="58"/>
      <c r="D134" s="42" t="s">
        <v>572</v>
      </c>
    </row>
    <row r="135" spans="1:5" hidden="1" x14ac:dyDescent="0.25">
      <c r="A135" s="48"/>
      <c r="B135" s="44"/>
      <c r="C135" s="53">
        <v>2011</v>
      </c>
      <c r="D135" s="42" t="s">
        <v>130</v>
      </c>
    </row>
    <row r="136" spans="1:5" hidden="1" x14ac:dyDescent="0.25">
      <c r="A136" s="48"/>
      <c r="B136" s="44"/>
      <c r="C136" s="53">
        <v>2012</v>
      </c>
      <c r="D136" s="42" t="s">
        <v>573</v>
      </c>
    </row>
    <row r="137" spans="1:5" hidden="1" x14ac:dyDescent="0.25">
      <c r="A137" s="48"/>
      <c r="B137" s="44"/>
      <c r="C137" s="53">
        <v>2013</v>
      </c>
      <c r="D137" s="42" t="s">
        <v>574</v>
      </c>
    </row>
    <row r="138" spans="1:5" hidden="1" x14ac:dyDescent="0.25">
      <c r="A138" s="48"/>
      <c r="B138" s="53">
        <v>202</v>
      </c>
      <c r="C138" s="44"/>
      <c r="D138" s="42" t="s">
        <v>575</v>
      </c>
    </row>
    <row r="139" spans="1:5" hidden="1" x14ac:dyDescent="0.25">
      <c r="A139" s="48"/>
      <c r="B139" s="44"/>
      <c r="C139" s="53">
        <v>2021</v>
      </c>
      <c r="D139" s="42" t="s">
        <v>576</v>
      </c>
    </row>
    <row r="140" spans="1:5" hidden="1" x14ac:dyDescent="0.25">
      <c r="A140" s="48"/>
      <c r="B140" s="44"/>
      <c r="C140" s="53">
        <v>2022</v>
      </c>
      <c r="D140" s="42" t="s">
        <v>577</v>
      </c>
    </row>
    <row r="141" spans="1:5" hidden="1" x14ac:dyDescent="0.25">
      <c r="A141" s="57"/>
      <c r="B141" s="58"/>
      <c r="C141" s="53">
        <v>2023</v>
      </c>
      <c r="D141" s="42" t="s">
        <v>578</v>
      </c>
    </row>
    <row r="142" spans="1:5" hidden="1" x14ac:dyDescent="0.25">
      <c r="A142" s="48"/>
      <c r="B142" s="44"/>
      <c r="C142" s="53">
        <v>2029</v>
      </c>
      <c r="D142" s="42" t="s">
        <v>579</v>
      </c>
    </row>
    <row r="143" spans="1:5" hidden="1" x14ac:dyDescent="0.25">
      <c r="A143" s="48"/>
      <c r="B143" s="53">
        <v>203</v>
      </c>
      <c r="C143" s="53">
        <v>2030</v>
      </c>
      <c r="D143" s="42" t="s">
        <v>580</v>
      </c>
    </row>
    <row r="144" spans="1:5" x14ac:dyDescent="0.25">
      <c r="A144" s="38" t="s">
        <v>581</v>
      </c>
      <c r="B144" s="49"/>
      <c r="C144" s="49"/>
      <c r="D144" s="38" t="s">
        <v>582</v>
      </c>
      <c r="E144" s="34" t="str">
        <f>RIGHT(A144,2)</f>
        <v>21</v>
      </c>
    </row>
    <row r="145" spans="1:5" hidden="1" x14ac:dyDescent="0.25">
      <c r="A145" s="48"/>
      <c r="B145" s="53">
        <v>210</v>
      </c>
      <c r="C145" s="53">
        <v>2100</v>
      </c>
      <c r="D145" s="42" t="s">
        <v>582</v>
      </c>
    </row>
    <row r="146" spans="1:5" x14ac:dyDescent="0.25">
      <c r="A146" s="38" t="s">
        <v>583</v>
      </c>
      <c r="B146" s="37"/>
      <c r="C146" s="37"/>
      <c r="D146" s="38" t="s">
        <v>131</v>
      </c>
      <c r="E146" s="34" t="str">
        <f>RIGHT(A146,2)</f>
        <v>22</v>
      </c>
    </row>
    <row r="147" spans="1:5" hidden="1" x14ac:dyDescent="0.25">
      <c r="A147" s="50"/>
      <c r="B147" s="52">
        <v>221</v>
      </c>
      <c r="C147" s="41"/>
      <c r="D147" s="42" t="s">
        <v>584</v>
      </c>
    </row>
    <row r="148" spans="1:5" hidden="1" x14ac:dyDescent="0.25">
      <c r="A148" s="48"/>
      <c r="B148" s="44"/>
      <c r="C148" s="53">
        <v>2211</v>
      </c>
      <c r="D148" s="42" t="s">
        <v>585</v>
      </c>
    </row>
    <row r="149" spans="1:5" hidden="1" x14ac:dyDescent="0.25">
      <c r="A149" s="48"/>
      <c r="B149" s="44"/>
      <c r="C149" s="53">
        <v>2219</v>
      </c>
      <c r="D149" s="42" t="s">
        <v>586</v>
      </c>
    </row>
    <row r="150" spans="1:5" hidden="1" x14ac:dyDescent="0.25">
      <c r="A150" s="48"/>
      <c r="B150" s="53">
        <v>222</v>
      </c>
      <c r="C150" s="53">
        <v>2220</v>
      </c>
      <c r="D150" s="42" t="s">
        <v>587</v>
      </c>
    </row>
    <row r="151" spans="1:5" x14ac:dyDescent="0.25">
      <c r="A151" s="38" t="s">
        <v>588</v>
      </c>
      <c r="B151" s="56"/>
      <c r="C151" s="56"/>
      <c r="D151" s="38" t="s">
        <v>132</v>
      </c>
      <c r="E151" s="34" t="str">
        <f>RIGHT(A151,2)</f>
        <v>23</v>
      </c>
    </row>
    <row r="152" spans="1:5" hidden="1" x14ac:dyDescent="0.25">
      <c r="A152" s="48"/>
      <c r="B152" s="53">
        <v>231</v>
      </c>
      <c r="C152" s="53">
        <v>2310</v>
      </c>
      <c r="D152" s="42" t="s">
        <v>133</v>
      </c>
    </row>
    <row r="153" spans="1:5" hidden="1" x14ac:dyDescent="0.25">
      <c r="A153" s="48"/>
      <c r="B153" s="53">
        <v>239</v>
      </c>
      <c r="C153" s="44"/>
      <c r="D153" s="42" t="s">
        <v>589</v>
      </c>
    </row>
    <row r="154" spans="1:5" hidden="1" x14ac:dyDescent="0.25">
      <c r="A154" s="48"/>
      <c r="B154" s="44"/>
      <c r="C154" s="53">
        <v>2391</v>
      </c>
      <c r="D154" s="42" t="s">
        <v>590</v>
      </c>
    </row>
    <row r="155" spans="1:5" hidden="1" x14ac:dyDescent="0.25">
      <c r="A155" s="48"/>
      <c r="B155" s="44"/>
      <c r="C155" s="53">
        <v>2392</v>
      </c>
      <c r="D155" s="42" t="s">
        <v>591</v>
      </c>
    </row>
    <row r="156" spans="1:5" hidden="1" x14ac:dyDescent="0.25">
      <c r="A156" s="48"/>
      <c r="B156" s="44"/>
      <c r="C156" s="53">
        <v>2393</v>
      </c>
      <c r="D156" s="42" t="s">
        <v>592</v>
      </c>
    </row>
    <row r="157" spans="1:5" hidden="1" x14ac:dyDescent="0.25">
      <c r="A157" s="48"/>
      <c r="B157" s="44"/>
      <c r="C157" s="53">
        <v>2394</v>
      </c>
      <c r="D157" s="42" t="s">
        <v>593</v>
      </c>
    </row>
    <row r="158" spans="1:5" hidden="1" x14ac:dyDescent="0.25">
      <c r="A158" s="48"/>
      <c r="B158" s="44"/>
      <c r="C158" s="53">
        <v>2395</v>
      </c>
      <c r="D158" s="42" t="s">
        <v>594</v>
      </c>
    </row>
    <row r="159" spans="1:5" hidden="1" x14ac:dyDescent="0.25">
      <c r="A159" s="48"/>
      <c r="B159" s="44"/>
      <c r="C159" s="53">
        <v>2396</v>
      </c>
      <c r="D159" s="42" t="s">
        <v>595</v>
      </c>
    </row>
    <row r="160" spans="1:5" hidden="1" x14ac:dyDescent="0.25">
      <c r="A160" s="48"/>
      <c r="B160" s="44"/>
      <c r="C160" s="53">
        <v>2399</v>
      </c>
      <c r="D160" s="42" t="s">
        <v>596</v>
      </c>
    </row>
    <row r="161" spans="1:5" x14ac:dyDescent="0.25">
      <c r="A161" s="38" t="s">
        <v>597</v>
      </c>
      <c r="B161" s="56"/>
      <c r="C161" s="56"/>
      <c r="D161" s="38" t="s">
        <v>134</v>
      </c>
      <c r="E161" s="34" t="str">
        <f>RIGHT(A161,2)</f>
        <v>24</v>
      </c>
    </row>
    <row r="162" spans="1:5" hidden="1" x14ac:dyDescent="0.25">
      <c r="A162" s="48"/>
      <c r="B162" s="53">
        <v>241</v>
      </c>
      <c r="C162" s="53">
        <v>2410</v>
      </c>
      <c r="D162" s="42" t="s">
        <v>135</v>
      </c>
    </row>
    <row r="163" spans="1:5" hidden="1" x14ac:dyDescent="0.25">
      <c r="A163" s="48"/>
      <c r="B163" s="53">
        <v>242</v>
      </c>
      <c r="C163" s="53">
        <v>2420</v>
      </c>
      <c r="D163" s="42" t="s">
        <v>598</v>
      </c>
    </row>
    <row r="164" spans="1:5" hidden="1" x14ac:dyDescent="0.25">
      <c r="A164" s="48"/>
      <c r="B164" s="53">
        <v>243</v>
      </c>
      <c r="C164" s="44"/>
      <c r="D164" s="42" t="s">
        <v>599</v>
      </c>
    </row>
    <row r="165" spans="1:5" hidden="1" x14ac:dyDescent="0.25">
      <c r="A165" s="48"/>
      <c r="B165" s="44"/>
      <c r="C165" s="53">
        <v>2431</v>
      </c>
      <c r="D165" s="42" t="s">
        <v>600</v>
      </c>
    </row>
    <row r="166" spans="1:5" hidden="1" x14ac:dyDescent="0.25">
      <c r="A166" s="48"/>
      <c r="B166" s="44"/>
      <c r="C166" s="53">
        <v>2432</v>
      </c>
      <c r="D166" s="42" t="s">
        <v>601</v>
      </c>
    </row>
    <row r="167" spans="1:5" x14ac:dyDescent="0.25">
      <c r="A167" s="38" t="s">
        <v>602</v>
      </c>
      <c r="B167" s="56"/>
      <c r="C167" s="56"/>
      <c r="D167" s="38" t="s">
        <v>136</v>
      </c>
      <c r="E167" s="34" t="str">
        <f>RIGHT(A167,2)</f>
        <v>25</v>
      </c>
    </row>
    <row r="168" spans="1:5" hidden="1" x14ac:dyDescent="0.25">
      <c r="A168" s="48"/>
      <c r="B168" s="53">
        <v>251</v>
      </c>
      <c r="C168" s="44"/>
      <c r="D168" s="42" t="s">
        <v>603</v>
      </c>
    </row>
    <row r="169" spans="1:5" hidden="1" x14ac:dyDescent="0.25">
      <c r="A169" s="48"/>
      <c r="B169" s="44"/>
      <c r="C169" s="53">
        <v>2511</v>
      </c>
      <c r="D169" s="42" t="s">
        <v>137</v>
      </c>
    </row>
    <row r="170" spans="1:5" hidden="1" x14ac:dyDescent="0.25">
      <c r="A170" s="48"/>
      <c r="B170" s="44"/>
      <c r="C170" s="53">
        <v>2512</v>
      </c>
      <c r="D170" s="42" t="s">
        <v>604</v>
      </c>
    </row>
    <row r="171" spans="1:5" hidden="1" x14ac:dyDescent="0.25">
      <c r="A171" s="48"/>
      <c r="B171" s="44"/>
      <c r="C171" s="53">
        <v>2513</v>
      </c>
      <c r="D171" s="42" t="s">
        <v>605</v>
      </c>
    </row>
    <row r="172" spans="1:5" hidden="1" x14ac:dyDescent="0.25">
      <c r="A172" s="48"/>
      <c r="B172" s="53">
        <v>252</v>
      </c>
      <c r="C172" s="53">
        <v>2520</v>
      </c>
      <c r="D172" s="42" t="s">
        <v>606</v>
      </c>
    </row>
    <row r="173" spans="1:5" hidden="1" x14ac:dyDescent="0.25">
      <c r="A173" s="48"/>
      <c r="B173" s="53">
        <v>259</v>
      </c>
      <c r="C173" s="44"/>
      <c r="D173" s="42" t="s">
        <v>607</v>
      </c>
    </row>
    <row r="174" spans="1:5" hidden="1" x14ac:dyDescent="0.25">
      <c r="A174" s="48"/>
      <c r="B174" s="44"/>
      <c r="C174" s="53">
        <v>2591</v>
      </c>
      <c r="D174" s="42" t="s">
        <v>608</v>
      </c>
    </row>
    <row r="175" spans="1:5" hidden="1" x14ac:dyDescent="0.25">
      <c r="A175" s="48"/>
      <c r="B175" s="44"/>
      <c r="C175" s="53">
        <v>2592</v>
      </c>
      <c r="D175" s="42" t="s">
        <v>609</v>
      </c>
    </row>
    <row r="176" spans="1:5" hidden="1" x14ac:dyDescent="0.25">
      <c r="A176" s="48"/>
      <c r="B176" s="44"/>
      <c r="C176" s="53">
        <v>2593</v>
      </c>
      <c r="D176" s="42" t="s">
        <v>610</v>
      </c>
    </row>
    <row r="177" spans="1:7" hidden="1" x14ac:dyDescent="0.25">
      <c r="A177" s="48"/>
      <c r="B177" s="44"/>
      <c r="C177" s="53">
        <v>2599</v>
      </c>
      <c r="D177" s="42" t="s">
        <v>611</v>
      </c>
    </row>
    <row r="178" spans="1:7" x14ac:dyDescent="0.25">
      <c r="A178" s="38" t="s">
        <v>612</v>
      </c>
      <c r="B178" s="56"/>
      <c r="C178" s="56"/>
      <c r="D178" s="38" t="s">
        <v>613</v>
      </c>
      <c r="E178" s="34" t="str">
        <f>RIGHT(A178,2)</f>
        <v>26</v>
      </c>
    </row>
    <row r="179" spans="1:7" hidden="1" x14ac:dyDescent="0.25">
      <c r="A179" s="48"/>
      <c r="B179" s="53">
        <v>261</v>
      </c>
      <c r="C179" s="53">
        <v>2610</v>
      </c>
      <c r="D179" s="42" t="s">
        <v>138</v>
      </c>
    </row>
    <row r="180" spans="1:7" hidden="1" x14ac:dyDescent="0.25">
      <c r="A180" s="48"/>
      <c r="B180" s="53">
        <v>262</v>
      </c>
      <c r="C180" s="53">
        <v>2620</v>
      </c>
      <c r="D180" s="42" t="s">
        <v>614</v>
      </c>
    </row>
    <row r="181" spans="1:7" hidden="1" x14ac:dyDescent="0.25">
      <c r="A181" s="48"/>
      <c r="B181" s="53">
        <v>263</v>
      </c>
      <c r="C181" s="53">
        <v>2630</v>
      </c>
      <c r="D181" s="42" t="s">
        <v>615</v>
      </c>
    </row>
    <row r="182" spans="1:7" hidden="1" x14ac:dyDescent="0.25">
      <c r="A182" s="48"/>
      <c r="B182" s="53">
        <v>264</v>
      </c>
      <c r="C182" s="53">
        <v>2640</v>
      </c>
      <c r="D182" s="42" t="s">
        <v>616</v>
      </c>
    </row>
    <row r="183" spans="1:7" hidden="1" x14ac:dyDescent="0.25">
      <c r="A183" s="57"/>
      <c r="B183" s="53">
        <v>265</v>
      </c>
      <c r="C183" s="58"/>
      <c r="D183" s="42" t="s">
        <v>617</v>
      </c>
    </row>
    <row r="184" spans="1:7" hidden="1" x14ac:dyDescent="0.25">
      <c r="A184" s="48"/>
      <c r="B184" s="44"/>
      <c r="C184" s="53">
        <v>2651</v>
      </c>
      <c r="D184" s="42" t="s">
        <v>618</v>
      </c>
    </row>
    <row r="185" spans="1:7" hidden="1" x14ac:dyDescent="0.25">
      <c r="A185" s="48"/>
      <c r="B185" s="44"/>
      <c r="C185" s="53">
        <v>2652</v>
      </c>
      <c r="D185" s="42" t="s">
        <v>619</v>
      </c>
    </row>
    <row r="186" spans="1:7" hidden="1" x14ac:dyDescent="0.25">
      <c r="A186" s="48"/>
      <c r="B186" s="53">
        <v>266</v>
      </c>
      <c r="C186" s="53">
        <v>2660</v>
      </c>
      <c r="D186" s="42" t="s">
        <v>620</v>
      </c>
    </row>
    <row r="187" spans="1:7" hidden="1" x14ac:dyDescent="0.25">
      <c r="A187" s="43"/>
      <c r="B187" s="53">
        <v>267</v>
      </c>
      <c r="C187" s="53">
        <v>2670</v>
      </c>
      <c r="D187" s="42" t="s">
        <v>621</v>
      </c>
      <c r="E187" s="60"/>
      <c r="F187" s="60"/>
      <c r="G187" s="61"/>
    </row>
    <row r="188" spans="1:7" hidden="1" x14ac:dyDescent="0.25">
      <c r="A188" s="43"/>
      <c r="B188" s="53">
        <v>268</v>
      </c>
      <c r="C188" s="53">
        <v>2680</v>
      </c>
      <c r="D188" s="42" t="s">
        <v>622</v>
      </c>
      <c r="E188" s="60"/>
      <c r="F188" s="60"/>
      <c r="G188" s="61"/>
    </row>
    <row r="189" spans="1:7" x14ac:dyDescent="0.25">
      <c r="A189" s="36" t="s">
        <v>623</v>
      </c>
      <c r="B189" s="37"/>
      <c r="C189" s="49"/>
      <c r="D189" s="38" t="s">
        <v>624</v>
      </c>
      <c r="E189" s="34" t="str">
        <f>RIGHT(A189,2)</f>
        <v>27</v>
      </c>
      <c r="F189" s="62"/>
      <c r="G189" s="63"/>
    </row>
    <row r="190" spans="1:7" hidden="1" x14ac:dyDescent="0.25">
      <c r="A190" s="64"/>
      <c r="B190" s="53">
        <v>271</v>
      </c>
      <c r="C190" s="53">
        <v>2710</v>
      </c>
      <c r="D190" s="42" t="s">
        <v>625</v>
      </c>
      <c r="E190" s="60"/>
      <c r="F190" s="60"/>
      <c r="G190" s="61"/>
    </row>
    <row r="191" spans="1:7" hidden="1" x14ac:dyDescent="0.25">
      <c r="A191" s="43"/>
      <c r="B191" s="53">
        <v>272</v>
      </c>
      <c r="C191" s="53">
        <v>2720</v>
      </c>
      <c r="D191" s="42" t="s">
        <v>626</v>
      </c>
      <c r="E191" s="60"/>
      <c r="F191" s="60"/>
      <c r="G191" s="61"/>
    </row>
    <row r="192" spans="1:7" hidden="1" x14ac:dyDescent="0.25">
      <c r="A192" s="43"/>
      <c r="B192" s="53">
        <v>273</v>
      </c>
      <c r="C192" s="44"/>
      <c r="D192" s="42" t="s">
        <v>627</v>
      </c>
      <c r="E192" s="62"/>
      <c r="F192" s="62"/>
      <c r="G192" s="61"/>
    </row>
    <row r="193" spans="1:7" hidden="1" x14ac:dyDescent="0.25">
      <c r="A193" s="43"/>
      <c r="B193" s="44"/>
      <c r="C193" s="53">
        <v>2731</v>
      </c>
      <c r="D193" s="42" t="s">
        <v>628</v>
      </c>
      <c r="E193" s="60"/>
      <c r="F193" s="60"/>
      <c r="G193" s="61"/>
    </row>
    <row r="194" spans="1:7" hidden="1" x14ac:dyDescent="0.25">
      <c r="A194" s="43"/>
      <c r="B194" s="44"/>
      <c r="C194" s="53">
        <v>2732</v>
      </c>
      <c r="D194" s="42" t="s">
        <v>629</v>
      </c>
      <c r="E194" s="60"/>
      <c r="F194" s="60"/>
      <c r="G194" s="61"/>
    </row>
    <row r="195" spans="1:7" hidden="1" x14ac:dyDescent="0.25">
      <c r="A195" s="43"/>
      <c r="B195" s="44"/>
      <c r="C195" s="53">
        <v>2733</v>
      </c>
      <c r="D195" s="42" t="s">
        <v>630</v>
      </c>
      <c r="E195" s="60"/>
      <c r="F195" s="60"/>
      <c r="G195" s="61"/>
    </row>
    <row r="196" spans="1:7" hidden="1" x14ac:dyDescent="0.25">
      <c r="A196" s="43"/>
      <c r="B196" s="53">
        <v>274</v>
      </c>
      <c r="C196" s="53">
        <v>2740</v>
      </c>
      <c r="D196" s="42" t="s">
        <v>631</v>
      </c>
      <c r="E196" s="60"/>
      <c r="F196" s="60"/>
      <c r="G196" s="61"/>
    </row>
    <row r="197" spans="1:7" hidden="1" x14ac:dyDescent="0.25">
      <c r="A197" s="43"/>
      <c r="B197" s="53">
        <v>275</v>
      </c>
      <c r="C197" s="53">
        <v>2750</v>
      </c>
      <c r="D197" s="42" t="s">
        <v>632</v>
      </c>
      <c r="E197" s="60"/>
      <c r="F197" s="60"/>
      <c r="G197" s="61"/>
    </row>
    <row r="198" spans="1:7" hidden="1" x14ac:dyDescent="0.25">
      <c r="A198" s="43"/>
      <c r="B198" s="53">
        <v>279</v>
      </c>
      <c r="C198" s="53">
        <v>2790</v>
      </c>
      <c r="D198" s="42" t="s">
        <v>633</v>
      </c>
      <c r="E198" s="60"/>
      <c r="F198" s="60"/>
      <c r="G198" s="61"/>
    </row>
    <row r="199" spans="1:7" x14ac:dyDescent="0.25">
      <c r="A199" s="36" t="s">
        <v>634</v>
      </c>
      <c r="B199" s="37"/>
      <c r="C199" s="49"/>
      <c r="D199" s="38" t="s">
        <v>635</v>
      </c>
      <c r="E199" s="34" t="str">
        <f>RIGHT(A199,2)</f>
        <v>28</v>
      </c>
      <c r="F199" s="62"/>
      <c r="G199" s="63"/>
    </row>
    <row r="200" spans="1:7" hidden="1" x14ac:dyDescent="0.25">
      <c r="A200" s="43"/>
      <c r="B200" s="53">
        <v>281</v>
      </c>
      <c r="C200" s="44"/>
      <c r="D200" s="42" t="s">
        <v>636</v>
      </c>
      <c r="E200" s="62"/>
      <c r="F200" s="62"/>
      <c r="G200" s="61"/>
    </row>
    <row r="201" spans="1:7" hidden="1" x14ac:dyDescent="0.25">
      <c r="A201" s="43"/>
      <c r="B201" s="44"/>
      <c r="C201" s="53">
        <v>2811</v>
      </c>
      <c r="D201" s="42" t="s">
        <v>637</v>
      </c>
      <c r="E201" s="60"/>
      <c r="F201" s="60"/>
      <c r="G201" s="61"/>
    </row>
    <row r="202" spans="1:7" hidden="1" x14ac:dyDescent="0.25">
      <c r="A202" s="43"/>
      <c r="B202" s="44"/>
      <c r="C202" s="53">
        <v>2812</v>
      </c>
      <c r="D202" s="42" t="s">
        <v>638</v>
      </c>
      <c r="E202" s="60"/>
      <c r="F202" s="60"/>
      <c r="G202" s="61"/>
    </row>
    <row r="203" spans="1:7" hidden="1" x14ac:dyDescent="0.25">
      <c r="A203" s="43"/>
      <c r="B203" s="44"/>
      <c r="C203" s="53">
        <v>2813</v>
      </c>
      <c r="D203" s="42" t="s">
        <v>639</v>
      </c>
      <c r="E203" s="60"/>
      <c r="F203" s="60"/>
      <c r="G203" s="61"/>
    </row>
    <row r="204" spans="1:7" hidden="1" x14ac:dyDescent="0.25">
      <c r="A204" s="43"/>
      <c r="B204" s="44"/>
      <c r="C204" s="53">
        <v>2814</v>
      </c>
      <c r="D204" s="42" t="s">
        <v>640</v>
      </c>
      <c r="E204" s="60"/>
      <c r="F204" s="60"/>
      <c r="G204" s="61"/>
    </row>
    <row r="205" spans="1:7" hidden="1" x14ac:dyDescent="0.25">
      <c r="A205" s="43"/>
      <c r="B205" s="44"/>
      <c r="C205" s="53">
        <v>2815</v>
      </c>
      <c r="D205" s="42" t="s">
        <v>641</v>
      </c>
      <c r="E205" s="60"/>
      <c r="F205" s="60"/>
      <c r="G205" s="61"/>
    </row>
    <row r="206" spans="1:7" hidden="1" x14ac:dyDescent="0.25">
      <c r="A206" s="43"/>
      <c r="B206" s="44"/>
      <c r="C206" s="53">
        <v>2816</v>
      </c>
      <c r="D206" s="42" t="s">
        <v>642</v>
      </c>
      <c r="E206" s="60"/>
      <c r="F206" s="60"/>
      <c r="G206" s="61"/>
    </row>
    <row r="207" spans="1:7" hidden="1" x14ac:dyDescent="0.25">
      <c r="A207" s="64"/>
      <c r="B207" s="58"/>
      <c r="C207" s="53">
        <v>2817</v>
      </c>
      <c r="D207" s="42" t="s">
        <v>643</v>
      </c>
      <c r="E207" s="60"/>
      <c r="F207" s="60"/>
      <c r="G207" s="61"/>
    </row>
    <row r="208" spans="1:7" hidden="1" x14ac:dyDescent="0.25">
      <c r="A208" s="43"/>
      <c r="B208" s="44"/>
      <c r="C208" s="53">
        <v>2818</v>
      </c>
      <c r="D208" s="42" t="s">
        <v>644</v>
      </c>
      <c r="E208" s="60"/>
      <c r="F208" s="60"/>
      <c r="G208" s="61"/>
    </row>
    <row r="209" spans="1:7" hidden="1" x14ac:dyDescent="0.25">
      <c r="A209" s="43"/>
      <c r="B209" s="44"/>
      <c r="C209" s="53">
        <v>2819</v>
      </c>
      <c r="D209" s="42" t="s">
        <v>645</v>
      </c>
      <c r="E209" s="60"/>
      <c r="F209" s="60"/>
      <c r="G209" s="61"/>
    </row>
    <row r="210" spans="1:7" hidden="1" x14ac:dyDescent="0.25">
      <c r="A210" s="43"/>
      <c r="B210" s="53">
        <v>282</v>
      </c>
      <c r="C210" s="44"/>
      <c r="D210" s="42" t="s">
        <v>646</v>
      </c>
      <c r="E210" s="62"/>
      <c r="F210" s="62"/>
      <c r="G210" s="61"/>
    </row>
    <row r="211" spans="1:7" hidden="1" x14ac:dyDescent="0.25">
      <c r="A211" s="43"/>
      <c r="B211" s="44"/>
      <c r="C211" s="53">
        <v>2821</v>
      </c>
      <c r="D211" s="42" t="s">
        <v>647</v>
      </c>
      <c r="E211" s="60"/>
      <c r="F211" s="60"/>
      <c r="G211" s="61"/>
    </row>
    <row r="212" spans="1:7" hidden="1" x14ac:dyDescent="0.25">
      <c r="A212" s="43"/>
      <c r="B212" s="44"/>
      <c r="C212" s="53">
        <v>2822</v>
      </c>
      <c r="D212" s="42" t="s">
        <v>648</v>
      </c>
      <c r="E212" s="60"/>
      <c r="F212" s="60"/>
      <c r="G212" s="61"/>
    </row>
    <row r="213" spans="1:7" hidden="1" x14ac:dyDescent="0.25">
      <c r="A213" s="43"/>
      <c r="B213" s="44"/>
      <c r="C213" s="53">
        <v>2823</v>
      </c>
      <c r="D213" s="42" t="s">
        <v>649</v>
      </c>
      <c r="E213" s="60"/>
      <c r="F213" s="60"/>
      <c r="G213" s="61"/>
    </row>
    <row r="214" spans="1:7" hidden="1" x14ac:dyDescent="0.25">
      <c r="A214" s="43"/>
      <c r="B214" s="44"/>
      <c r="C214" s="53">
        <v>2824</v>
      </c>
      <c r="D214" s="42" t="s">
        <v>650</v>
      </c>
      <c r="E214" s="60"/>
      <c r="F214" s="60"/>
      <c r="G214" s="61"/>
    </row>
    <row r="215" spans="1:7" hidden="1" x14ac:dyDescent="0.25">
      <c r="A215" s="43"/>
      <c r="B215" s="44"/>
      <c r="C215" s="53">
        <v>2825</v>
      </c>
      <c r="D215" s="42" t="s">
        <v>651</v>
      </c>
      <c r="E215" s="60"/>
      <c r="F215" s="60"/>
      <c r="G215" s="61"/>
    </row>
    <row r="216" spans="1:7" hidden="1" x14ac:dyDescent="0.25">
      <c r="A216" s="43"/>
      <c r="B216" s="44"/>
      <c r="C216" s="53">
        <v>2826</v>
      </c>
      <c r="D216" s="42" t="s">
        <v>652</v>
      </c>
      <c r="E216" s="60"/>
      <c r="F216" s="60"/>
      <c r="G216" s="61"/>
    </row>
    <row r="217" spans="1:7" hidden="1" x14ac:dyDescent="0.25">
      <c r="A217" s="43"/>
      <c r="B217" s="44"/>
      <c r="C217" s="53">
        <v>2829</v>
      </c>
      <c r="D217" s="42" t="s">
        <v>653</v>
      </c>
      <c r="E217" s="60"/>
      <c r="F217" s="60"/>
      <c r="G217" s="61"/>
    </row>
    <row r="218" spans="1:7" x14ac:dyDescent="0.25">
      <c r="A218" s="36" t="s">
        <v>654</v>
      </c>
      <c r="B218" s="37"/>
      <c r="C218" s="49"/>
      <c r="D218" s="38" t="s">
        <v>655</v>
      </c>
      <c r="E218" s="34" t="str">
        <f>RIGHT(A218,2)</f>
        <v>29</v>
      </c>
      <c r="F218" s="62"/>
      <c r="G218" s="63"/>
    </row>
    <row r="219" spans="1:7" hidden="1" x14ac:dyDescent="0.25">
      <c r="A219" s="43"/>
      <c r="B219" s="53">
        <v>291</v>
      </c>
      <c r="C219" s="53">
        <v>2910</v>
      </c>
      <c r="D219" s="42" t="s">
        <v>656</v>
      </c>
      <c r="E219" s="60"/>
      <c r="F219" s="60"/>
      <c r="G219" s="61"/>
    </row>
    <row r="220" spans="1:7" hidden="1" x14ac:dyDescent="0.25">
      <c r="A220" s="64"/>
      <c r="B220" s="53">
        <v>292</v>
      </c>
      <c r="C220" s="53">
        <v>2920</v>
      </c>
      <c r="D220" s="42" t="s">
        <v>657</v>
      </c>
      <c r="E220" s="60"/>
      <c r="F220" s="60"/>
      <c r="G220" s="61"/>
    </row>
    <row r="221" spans="1:7" hidden="1" x14ac:dyDescent="0.25">
      <c r="A221" s="43"/>
      <c r="B221" s="53">
        <v>293</v>
      </c>
      <c r="C221" s="53">
        <v>2930</v>
      </c>
      <c r="D221" s="42" t="s">
        <v>658</v>
      </c>
      <c r="E221" s="60"/>
      <c r="F221" s="60"/>
      <c r="G221" s="61"/>
    </row>
    <row r="222" spans="1:7" x14ac:dyDescent="0.25">
      <c r="A222" s="36" t="s">
        <v>659</v>
      </c>
      <c r="B222" s="37"/>
      <c r="C222" s="49"/>
      <c r="D222" s="38" t="s">
        <v>139</v>
      </c>
      <c r="E222" s="34" t="str">
        <f>RIGHT(A222,2)</f>
        <v>30</v>
      </c>
      <c r="F222" s="62"/>
      <c r="G222" s="63"/>
    </row>
    <row r="223" spans="1:7" hidden="1" x14ac:dyDescent="0.25">
      <c r="A223" s="43"/>
      <c r="B223" s="44"/>
      <c r="C223" s="53"/>
      <c r="D223" s="42" t="s">
        <v>660</v>
      </c>
      <c r="E223" s="62"/>
      <c r="F223" s="62"/>
      <c r="G223" s="61"/>
    </row>
    <row r="224" spans="1:7" hidden="1" x14ac:dyDescent="0.25">
      <c r="A224" s="43"/>
      <c r="B224" s="44"/>
      <c r="C224" s="53">
        <v>3011</v>
      </c>
      <c r="D224" s="42" t="s">
        <v>661</v>
      </c>
      <c r="E224" s="60"/>
      <c r="F224" s="60"/>
      <c r="G224" s="61"/>
    </row>
    <row r="225" spans="1:7" hidden="1" x14ac:dyDescent="0.25">
      <c r="A225" s="43"/>
      <c r="B225" s="44"/>
      <c r="C225" s="53">
        <v>3012</v>
      </c>
      <c r="D225" s="42" t="s">
        <v>662</v>
      </c>
      <c r="E225" s="60"/>
      <c r="F225" s="60"/>
      <c r="G225" s="61"/>
    </row>
    <row r="226" spans="1:7" hidden="1" x14ac:dyDescent="0.25">
      <c r="A226" s="43"/>
      <c r="B226" s="44"/>
      <c r="C226" s="53">
        <v>3020</v>
      </c>
      <c r="D226" s="42" t="s">
        <v>663</v>
      </c>
      <c r="E226" s="60"/>
      <c r="F226" s="60"/>
      <c r="G226" s="65"/>
    </row>
    <row r="227" spans="1:7" hidden="1" x14ac:dyDescent="0.25">
      <c r="A227" s="43"/>
      <c r="B227" s="53">
        <v>303</v>
      </c>
      <c r="C227" s="53">
        <v>3030</v>
      </c>
      <c r="D227" s="42" t="s">
        <v>140</v>
      </c>
      <c r="E227" s="65"/>
      <c r="F227" s="65"/>
      <c r="G227" s="65"/>
    </row>
    <row r="228" spans="1:7" hidden="1" x14ac:dyDescent="0.25">
      <c r="A228" s="43"/>
      <c r="B228" s="53">
        <v>304</v>
      </c>
      <c r="C228" s="53">
        <v>3040</v>
      </c>
      <c r="D228" s="42" t="s">
        <v>664</v>
      </c>
      <c r="E228" s="65"/>
      <c r="F228" s="65"/>
      <c r="G228" s="65"/>
    </row>
    <row r="229" spans="1:7" hidden="1" x14ac:dyDescent="0.25">
      <c r="A229" s="48"/>
      <c r="B229" s="53">
        <v>309</v>
      </c>
      <c r="C229" s="44"/>
      <c r="D229" s="42" t="s">
        <v>665</v>
      </c>
      <c r="E229" s="65"/>
      <c r="F229" s="65"/>
      <c r="G229" s="65"/>
    </row>
    <row r="230" spans="1:7" hidden="1" x14ac:dyDescent="0.25">
      <c r="A230" s="48"/>
      <c r="B230" s="44"/>
      <c r="C230" s="53">
        <v>3091</v>
      </c>
      <c r="D230" s="42" t="s">
        <v>666</v>
      </c>
      <c r="E230" s="65"/>
      <c r="F230" s="65"/>
      <c r="G230" s="65"/>
    </row>
    <row r="231" spans="1:7" hidden="1" x14ac:dyDescent="0.25">
      <c r="A231" s="48"/>
      <c r="B231" s="44"/>
      <c r="C231" s="53">
        <v>3092</v>
      </c>
      <c r="D231" s="42" t="s">
        <v>667</v>
      </c>
      <c r="E231" s="65"/>
      <c r="F231" s="65"/>
      <c r="G231" s="65"/>
    </row>
    <row r="232" spans="1:7" hidden="1" x14ac:dyDescent="0.25">
      <c r="A232" s="48"/>
      <c r="B232" s="44"/>
      <c r="C232" s="53">
        <v>3099</v>
      </c>
      <c r="D232" s="42" t="s">
        <v>668</v>
      </c>
      <c r="E232" s="65"/>
      <c r="F232" s="65"/>
      <c r="G232" s="65"/>
    </row>
    <row r="233" spans="1:7" x14ac:dyDescent="0.25">
      <c r="A233" s="38" t="s">
        <v>669</v>
      </c>
      <c r="B233" s="49"/>
      <c r="C233" s="49"/>
      <c r="D233" s="38" t="s">
        <v>141</v>
      </c>
      <c r="E233" s="34" t="str">
        <f>RIGHT(A233,2)</f>
        <v>31</v>
      </c>
      <c r="F233" s="66"/>
      <c r="G233" s="66"/>
    </row>
    <row r="234" spans="1:7" hidden="1" x14ac:dyDescent="0.25">
      <c r="A234" s="48"/>
      <c r="B234" s="53">
        <v>310</v>
      </c>
      <c r="C234" s="53">
        <v>3100</v>
      </c>
      <c r="D234" s="42" t="s">
        <v>141</v>
      </c>
      <c r="E234" s="65"/>
      <c r="F234" s="65"/>
      <c r="G234" s="65"/>
    </row>
    <row r="235" spans="1:7" x14ac:dyDescent="0.25">
      <c r="A235" s="38" t="s">
        <v>670</v>
      </c>
      <c r="B235" s="49"/>
      <c r="C235" s="49"/>
      <c r="D235" s="38" t="s">
        <v>142</v>
      </c>
      <c r="E235" s="34" t="str">
        <f>RIGHT(A235,2)</f>
        <v>32</v>
      </c>
      <c r="F235" s="66"/>
      <c r="G235" s="66"/>
    </row>
    <row r="236" spans="1:7" hidden="1" x14ac:dyDescent="0.25">
      <c r="A236" s="48"/>
      <c r="B236" s="53">
        <v>321</v>
      </c>
      <c r="C236" s="44"/>
      <c r="D236" s="42" t="s">
        <v>671</v>
      </c>
      <c r="E236" s="65"/>
      <c r="F236" s="65"/>
      <c r="G236" s="65"/>
    </row>
    <row r="237" spans="1:7" hidden="1" x14ac:dyDescent="0.25">
      <c r="A237" s="48"/>
      <c r="B237" s="44"/>
      <c r="C237" s="53">
        <v>3211</v>
      </c>
      <c r="D237" s="42" t="s">
        <v>672</v>
      </c>
      <c r="E237" s="65"/>
      <c r="F237" s="65"/>
      <c r="G237" s="65"/>
    </row>
    <row r="238" spans="1:7" hidden="1" x14ac:dyDescent="0.25">
      <c r="A238" s="48"/>
      <c r="B238" s="44"/>
      <c r="C238" s="53">
        <v>3212</v>
      </c>
      <c r="D238" s="42" t="s">
        <v>673</v>
      </c>
      <c r="E238" s="65"/>
      <c r="F238" s="65"/>
      <c r="G238" s="65"/>
    </row>
    <row r="239" spans="1:7" hidden="1" x14ac:dyDescent="0.25">
      <c r="A239" s="48"/>
      <c r="B239" s="53">
        <v>322</v>
      </c>
      <c r="C239" s="53">
        <v>3220</v>
      </c>
      <c r="D239" s="42" t="s">
        <v>674</v>
      </c>
      <c r="E239" s="65"/>
      <c r="F239" s="65"/>
      <c r="G239" s="65"/>
    </row>
    <row r="240" spans="1:7" hidden="1" x14ac:dyDescent="0.25">
      <c r="A240" s="48"/>
      <c r="B240" s="53">
        <v>323</v>
      </c>
      <c r="C240" s="53">
        <v>3230</v>
      </c>
      <c r="D240" s="42" t="s">
        <v>675</v>
      </c>
      <c r="E240" s="65"/>
      <c r="F240" s="65"/>
      <c r="G240" s="65"/>
    </row>
    <row r="241" spans="1:7" hidden="1" x14ac:dyDescent="0.25">
      <c r="A241" s="48"/>
      <c r="B241" s="53">
        <v>324</v>
      </c>
      <c r="C241" s="53">
        <v>3240</v>
      </c>
      <c r="D241" s="42" t="s">
        <v>676</v>
      </c>
      <c r="E241" s="65"/>
      <c r="F241" s="65"/>
      <c r="G241" s="65"/>
    </row>
    <row r="242" spans="1:7" hidden="1" x14ac:dyDescent="0.25">
      <c r="A242" s="48"/>
      <c r="B242" s="53">
        <v>325</v>
      </c>
      <c r="C242" s="53">
        <v>3250</v>
      </c>
      <c r="D242" s="42" t="s">
        <v>677</v>
      </c>
      <c r="E242" s="65"/>
      <c r="F242" s="65"/>
      <c r="G242" s="65"/>
    </row>
    <row r="243" spans="1:7" hidden="1" x14ac:dyDescent="0.25">
      <c r="A243" s="48"/>
      <c r="B243" s="53">
        <v>329</v>
      </c>
      <c r="C243" s="53">
        <v>3290</v>
      </c>
      <c r="D243" s="42" t="s">
        <v>678</v>
      </c>
      <c r="E243" s="65"/>
      <c r="F243" s="65"/>
      <c r="G243" s="65"/>
    </row>
    <row r="244" spans="1:7" x14ac:dyDescent="0.25">
      <c r="A244" s="38" t="s">
        <v>679</v>
      </c>
      <c r="B244" s="49"/>
      <c r="C244" s="49"/>
      <c r="D244" s="38" t="s">
        <v>143</v>
      </c>
      <c r="E244" s="34" t="str">
        <f>RIGHT(A244,2)</f>
        <v>33</v>
      </c>
      <c r="F244" s="66"/>
      <c r="G244" s="66"/>
    </row>
    <row r="245" spans="1:7" hidden="1" x14ac:dyDescent="0.25">
      <c r="A245" s="48"/>
      <c r="B245" s="53">
        <v>331</v>
      </c>
      <c r="C245" s="44"/>
      <c r="D245" s="42" t="s">
        <v>680</v>
      </c>
      <c r="E245" s="65"/>
      <c r="F245" s="65"/>
      <c r="G245" s="65"/>
    </row>
    <row r="246" spans="1:7" hidden="1" x14ac:dyDescent="0.25">
      <c r="A246" s="48"/>
      <c r="B246" s="44"/>
      <c r="C246" s="53">
        <v>3311</v>
      </c>
      <c r="D246" s="42" t="s">
        <v>144</v>
      </c>
      <c r="E246" s="65"/>
      <c r="F246" s="65"/>
      <c r="G246" s="65"/>
    </row>
    <row r="247" spans="1:7" hidden="1" x14ac:dyDescent="0.25">
      <c r="A247" s="48"/>
      <c r="B247" s="44"/>
      <c r="C247" s="53">
        <v>3312</v>
      </c>
      <c r="D247" s="42" t="s">
        <v>681</v>
      </c>
      <c r="E247" s="65"/>
      <c r="F247" s="65"/>
      <c r="G247" s="65"/>
    </row>
    <row r="248" spans="1:7" hidden="1" x14ac:dyDescent="0.25">
      <c r="A248" s="48"/>
      <c r="B248" s="44"/>
      <c r="C248" s="53">
        <v>3313</v>
      </c>
      <c r="D248" s="42" t="s">
        <v>682</v>
      </c>
      <c r="E248" s="65"/>
      <c r="F248" s="65"/>
      <c r="G248" s="65"/>
    </row>
    <row r="249" spans="1:7" hidden="1" x14ac:dyDescent="0.25">
      <c r="A249" s="48"/>
      <c r="B249" s="44"/>
      <c r="C249" s="53">
        <v>3314</v>
      </c>
      <c r="D249" s="42" t="s">
        <v>683</v>
      </c>
      <c r="E249" s="65"/>
      <c r="F249" s="65"/>
      <c r="G249" s="65"/>
    </row>
    <row r="250" spans="1:7" hidden="1" x14ac:dyDescent="0.25">
      <c r="A250" s="48"/>
      <c r="B250" s="44"/>
      <c r="C250" s="53">
        <v>3315</v>
      </c>
      <c r="D250" s="42" t="s">
        <v>684</v>
      </c>
      <c r="E250" s="65"/>
      <c r="F250" s="65"/>
      <c r="G250" s="65"/>
    </row>
    <row r="251" spans="1:7" hidden="1" x14ac:dyDescent="0.25">
      <c r="A251" s="48"/>
      <c r="B251" s="44"/>
      <c r="C251" s="53">
        <v>3319</v>
      </c>
      <c r="D251" s="42" t="s">
        <v>685</v>
      </c>
      <c r="E251" s="65"/>
      <c r="F251" s="65"/>
      <c r="G251" s="65"/>
    </row>
    <row r="252" spans="1:7" hidden="1" x14ac:dyDescent="0.25">
      <c r="A252" s="48"/>
      <c r="B252" s="53">
        <v>332</v>
      </c>
      <c r="C252" s="53">
        <v>3320</v>
      </c>
      <c r="D252" s="42" t="s">
        <v>686</v>
      </c>
      <c r="E252" s="65"/>
      <c r="F252" s="65"/>
      <c r="G252" s="65"/>
    </row>
    <row r="253" spans="1:7" x14ac:dyDescent="0.25">
      <c r="A253" s="38" t="s">
        <v>687</v>
      </c>
      <c r="B253" s="37"/>
      <c r="C253" s="37"/>
      <c r="D253" s="38" t="s">
        <v>688</v>
      </c>
      <c r="E253" s="34" t="str">
        <f>RIGHT(A253,2)</f>
        <v>35</v>
      </c>
      <c r="F253" s="34"/>
      <c r="G253" s="34"/>
    </row>
    <row r="254" spans="1:7" hidden="1" x14ac:dyDescent="0.25">
      <c r="A254" s="67"/>
      <c r="B254" s="52">
        <v>351</v>
      </c>
      <c r="C254" s="52">
        <v>3510</v>
      </c>
      <c r="D254" s="42" t="s">
        <v>689</v>
      </c>
      <c r="E254" s="34"/>
      <c r="F254" s="34"/>
      <c r="G254" s="34"/>
    </row>
    <row r="255" spans="1:7" hidden="1" x14ac:dyDescent="0.25">
      <c r="A255" s="68"/>
      <c r="B255" s="53">
        <v>352</v>
      </c>
      <c r="C255" s="53">
        <v>3520</v>
      </c>
      <c r="D255" s="42" t="s">
        <v>690</v>
      </c>
    </row>
    <row r="256" spans="1:7" hidden="1" x14ac:dyDescent="0.25">
      <c r="A256" s="68"/>
      <c r="B256" s="53">
        <v>353</v>
      </c>
      <c r="C256" s="53">
        <v>3530</v>
      </c>
      <c r="D256" s="42" t="s">
        <v>691</v>
      </c>
    </row>
    <row r="257" spans="1:5" x14ac:dyDescent="0.25">
      <c r="A257" s="36" t="s">
        <v>692</v>
      </c>
      <c r="B257" s="37"/>
      <c r="C257" s="37"/>
      <c r="D257" s="38" t="s">
        <v>145</v>
      </c>
      <c r="E257" s="34" t="str">
        <f>RIGHT(A257,2)</f>
        <v>36</v>
      </c>
    </row>
    <row r="258" spans="1:5" hidden="1" x14ac:dyDescent="0.25">
      <c r="A258" s="65"/>
      <c r="B258" s="69">
        <v>360</v>
      </c>
      <c r="C258" s="69">
        <v>3600</v>
      </c>
      <c r="D258" s="70" t="s">
        <v>145</v>
      </c>
      <c r="E258" s="65"/>
    </row>
    <row r="259" spans="1:5" x14ac:dyDescent="0.25">
      <c r="A259" s="38" t="s">
        <v>693</v>
      </c>
      <c r="B259" s="37"/>
      <c r="C259" s="37"/>
      <c r="D259" s="38" t="s">
        <v>146</v>
      </c>
      <c r="E259" s="34" t="str">
        <f>RIGHT(A259,2)</f>
        <v>37</v>
      </c>
    </row>
    <row r="260" spans="1:5" hidden="1" x14ac:dyDescent="0.25">
      <c r="A260" s="71"/>
      <c r="B260" s="52">
        <v>370</v>
      </c>
      <c r="C260" s="52">
        <v>3700</v>
      </c>
      <c r="D260" s="72" t="s">
        <v>146</v>
      </c>
      <c r="E260" s="34"/>
    </row>
    <row r="261" spans="1:5" x14ac:dyDescent="0.25">
      <c r="A261" s="38" t="s">
        <v>694</v>
      </c>
      <c r="B261" s="49"/>
      <c r="C261" s="49"/>
      <c r="D261" s="38" t="s">
        <v>695</v>
      </c>
      <c r="E261" s="34" t="str">
        <f>RIGHT(A261,2)</f>
        <v>38</v>
      </c>
    </row>
    <row r="262" spans="1:5" hidden="1" x14ac:dyDescent="0.25">
      <c r="A262" s="48"/>
      <c r="B262" s="53">
        <v>381</v>
      </c>
      <c r="C262" s="44"/>
      <c r="D262" s="42" t="s">
        <v>696</v>
      </c>
    </row>
    <row r="263" spans="1:5" hidden="1" x14ac:dyDescent="0.25">
      <c r="A263" s="48"/>
      <c r="B263" s="44"/>
      <c r="C263" s="53">
        <v>3811</v>
      </c>
      <c r="D263" s="42" t="s">
        <v>147</v>
      </c>
    </row>
    <row r="264" spans="1:5" hidden="1" x14ac:dyDescent="0.25">
      <c r="A264" s="48"/>
      <c r="B264" s="44"/>
      <c r="C264" s="53">
        <v>3812</v>
      </c>
      <c r="D264" s="42" t="s">
        <v>697</v>
      </c>
    </row>
    <row r="265" spans="1:5" hidden="1" x14ac:dyDescent="0.25">
      <c r="A265" s="48"/>
      <c r="B265" s="53">
        <v>382</v>
      </c>
      <c r="C265" s="44"/>
      <c r="D265" s="42" t="s">
        <v>698</v>
      </c>
    </row>
    <row r="266" spans="1:5" hidden="1" x14ac:dyDescent="0.25">
      <c r="A266" s="48"/>
      <c r="B266" s="44"/>
      <c r="C266" s="53">
        <v>3821</v>
      </c>
      <c r="D266" s="42" t="s">
        <v>699</v>
      </c>
    </row>
    <row r="267" spans="1:5" hidden="1" x14ac:dyDescent="0.25">
      <c r="A267" s="48"/>
      <c r="B267" s="44"/>
      <c r="C267" s="53">
        <v>3822</v>
      </c>
      <c r="D267" s="42" t="s">
        <v>700</v>
      </c>
    </row>
    <row r="268" spans="1:5" hidden="1" x14ac:dyDescent="0.25">
      <c r="A268" s="48"/>
      <c r="B268" s="53">
        <v>383</v>
      </c>
      <c r="C268" s="53">
        <v>3830</v>
      </c>
      <c r="D268" s="42" t="s">
        <v>701</v>
      </c>
    </row>
    <row r="269" spans="1:5" x14ac:dyDescent="0.25">
      <c r="A269" s="38" t="s">
        <v>702</v>
      </c>
      <c r="B269" s="49"/>
      <c r="C269" s="49"/>
      <c r="D269" s="38" t="s">
        <v>148</v>
      </c>
      <c r="E269" s="34" t="str">
        <f>RIGHT(A269,2)</f>
        <v>39</v>
      </c>
    </row>
    <row r="270" spans="1:5" hidden="1" x14ac:dyDescent="0.25">
      <c r="A270" s="48"/>
      <c r="B270" s="53">
        <v>390</v>
      </c>
      <c r="C270" s="53">
        <v>3900</v>
      </c>
      <c r="D270" s="42" t="s">
        <v>148</v>
      </c>
    </row>
    <row r="271" spans="1:5" x14ac:dyDescent="0.25">
      <c r="A271" s="38" t="s">
        <v>703</v>
      </c>
      <c r="B271" s="37"/>
      <c r="C271" s="37"/>
      <c r="D271" s="38" t="s">
        <v>149</v>
      </c>
      <c r="E271" s="34" t="str">
        <f>RIGHT(A271,2)</f>
        <v>41</v>
      </c>
    </row>
    <row r="272" spans="1:5" hidden="1" x14ac:dyDescent="0.25">
      <c r="A272" s="50"/>
      <c r="B272" s="52">
        <v>410</v>
      </c>
      <c r="C272" s="52">
        <v>4100</v>
      </c>
      <c r="D272" s="42" t="s">
        <v>149</v>
      </c>
    </row>
    <row r="273" spans="1:5" x14ac:dyDescent="0.25">
      <c r="A273" s="38" t="s">
        <v>704</v>
      </c>
      <c r="B273" s="49"/>
      <c r="C273" s="49"/>
      <c r="D273" s="38" t="s">
        <v>150</v>
      </c>
      <c r="E273" s="34" t="str">
        <f>RIGHT(A273,2)</f>
        <v>42</v>
      </c>
    </row>
    <row r="274" spans="1:5" hidden="1" x14ac:dyDescent="0.25">
      <c r="A274" s="48"/>
      <c r="B274" s="53">
        <v>421</v>
      </c>
      <c r="C274" s="53">
        <v>4210</v>
      </c>
      <c r="D274" s="42" t="s">
        <v>151</v>
      </c>
    </row>
    <row r="275" spans="1:5" hidden="1" x14ac:dyDescent="0.25">
      <c r="A275" s="48"/>
      <c r="B275" s="53">
        <v>422</v>
      </c>
      <c r="C275" s="53">
        <v>4220</v>
      </c>
      <c r="D275" s="42" t="s">
        <v>705</v>
      </c>
    </row>
    <row r="276" spans="1:5" hidden="1" x14ac:dyDescent="0.25">
      <c r="A276" s="48"/>
      <c r="B276" s="53">
        <v>429</v>
      </c>
      <c r="C276" s="53">
        <v>4290</v>
      </c>
      <c r="D276" s="42" t="s">
        <v>706</v>
      </c>
    </row>
    <row r="277" spans="1:5" x14ac:dyDescent="0.25">
      <c r="A277" s="38" t="s">
        <v>707</v>
      </c>
      <c r="B277" s="49"/>
      <c r="C277" s="49"/>
      <c r="D277" s="38" t="s">
        <v>152</v>
      </c>
      <c r="E277" s="34" t="str">
        <f>RIGHT(A277,2)</f>
        <v>43</v>
      </c>
    </row>
    <row r="278" spans="1:5" hidden="1" x14ac:dyDescent="0.25">
      <c r="A278" s="48"/>
      <c r="B278" s="53">
        <v>431</v>
      </c>
      <c r="C278" s="44"/>
      <c r="D278" s="42" t="s">
        <v>708</v>
      </c>
    </row>
    <row r="279" spans="1:5" hidden="1" x14ac:dyDescent="0.25">
      <c r="A279" s="48"/>
      <c r="B279" s="44"/>
      <c r="C279" s="53">
        <v>4311</v>
      </c>
      <c r="D279" s="42" t="s">
        <v>153</v>
      </c>
    </row>
    <row r="280" spans="1:5" hidden="1" x14ac:dyDescent="0.25">
      <c r="A280" s="48"/>
      <c r="B280" s="44"/>
      <c r="C280" s="53">
        <v>4312</v>
      </c>
      <c r="D280" s="42" t="s">
        <v>709</v>
      </c>
    </row>
    <row r="281" spans="1:5" hidden="1" x14ac:dyDescent="0.25">
      <c r="A281" s="48"/>
      <c r="B281" s="53">
        <v>432</v>
      </c>
      <c r="C281" s="44"/>
      <c r="D281" s="42" t="s">
        <v>710</v>
      </c>
    </row>
    <row r="282" spans="1:5" hidden="1" x14ac:dyDescent="0.25">
      <c r="A282" s="48"/>
      <c r="B282" s="44"/>
      <c r="C282" s="53">
        <v>4321</v>
      </c>
      <c r="D282" s="42" t="s">
        <v>711</v>
      </c>
    </row>
    <row r="283" spans="1:5" hidden="1" x14ac:dyDescent="0.25">
      <c r="A283" s="48"/>
      <c r="B283" s="44"/>
      <c r="C283" s="53">
        <v>4322</v>
      </c>
      <c r="D283" s="42" t="s">
        <v>712</v>
      </c>
    </row>
    <row r="284" spans="1:5" hidden="1" x14ac:dyDescent="0.25">
      <c r="A284" s="48"/>
      <c r="B284" s="44"/>
      <c r="C284" s="53">
        <v>4329</v>
      </c>
      <c r="D284" s="42" t="s">
        <v>713</v>
      </c>
    </row>
    <row r="285" spans="1:5" hidden="1" x14ac:dyDescent="0.25">
      <c r="A285" s="48"/>
      <c r="B285" s="53">
        <v>433</v>
      </c>
      <c r="C285" s="53">
        <v>4330</v>
      </c>
      <c r="D285" s="42" t="s">
        <v>714</v>
      </c>
    </row>
    <row r="286" spans="1:5" hidden="1" x14ac:dyDescent="0.25">
      <c r="A286" s="48"/>
      <c r="B286" s="53">
        <v>439</v>
      </c>
      <c r="C286" s="53">
        <v>4390</v>
      </c>
      <c r="D286" s="42" t="s">
        <v>715</v>
      </c>
    </row>
    <row r="287" spans="1:5" x14ac:dyDescent="0.25">
      <c r="A287" s="38" t="s">
        <v>716</v>
      </c>
      <c r="B287" s="37"/>
      <c r="C287" s="37"/>
      <c r="D287" s="38" t="s">
        <v>154</v>
      </c>
      <c r="E287" s="34" t="str">
        <f>RIGHT(A287,2)</f>
        <v>45</v>
      </c>
    </row>
    <row r="288" spans="1:5" hidden="1" x14ac:dyDescent="0.25">
      <c r="A288" s="67"/>
      <c r="B288" s="52">
        <v>451</v>
      </c>
      <c r="C288" s="52">
        <v>4510</v>
      </c>
      <c r="D288" s="42" t="s">
        <v>155</v>
      </c>
    </row>
    <row r="289" spans="1:5" hidden="1" x14ac:dyDescent="0.25">
      <c r="A289" s="68"/>
      <c r="B289" s="53">
        <v>452</v>
      </c>
      <c r="C289" s="53">
        <v>4520</v>
      </c>
      <c r="D289" s="42" t="s">
        <v>156</v>
      </c>
    </row>
    <row r="290" spans="1:5" hidden="1" x14ac:dyDescent="0.25">
      <c r="A290" s="43"/>
      <c r="B290" s="53">
        <v>453</v>
      </c>
      <c r="C290" s="53">
        <v>4530</v>
      </c>
      <c r="D290" s="42" t="s">
        <v>717</v>
      </c>
    </row>
    <row r="291" spans="1:5" hidden="1" x14ac:dyDescent="0.25">
      <c r="A291" s="43"/>
      <c r="B291" s="53">
        <v>454</v>
      </c>
      <c r="C291" s="53">
        <v>4540</v>
      </c>
      <c r="D291" s="42" t="s">
        <v>718</v>
      </c>
    </row>
    <row r="292" spans="1:5" x14ac:dyDescent="0.25">
      <c r="A292" s="38" t="s">
        <v>719</v>
      </c>
      <c r="B292" s="56"/>
      <c r="C292" s="56"/>
      <c r="D292" s="38" t="s">
        <v>157</v>
      </c>
      <c r="E292" s="34" t="str">
        <f>RIGHT(A292,2)</f>
        <v>46</v>
      </c>
    </row>
    <row r="293" spans="1:5" hidden="1" x14ac:dyDescent="0.25">
      <c r="A293" s="48"/>
      <c r="B293" s="53">
        <v>461</v>
      </c>
      <c r="C293" s="53">
        <v>4610</v>
      </c>
      <c r="D293" s="42" t="s">
        <v>158</v>
      </c>
    </row>
    <row r="294" spans="1:5" hidden="1" x14ac:dyDescent="0.25">
      <c r="A294" s="48"/>
      <c r="B294" s="53">
        <v>462</v>
      </c>
      <c r="C294" s="53">
        <v>4620</v>
      </c>
      <c r="D294" s="42" t="s">
        <v>159</v>
      </c>
    </row>
    <row r="295" spans="1:5" hidden="1" x14ac:dyDescent="0.25">
      <c r="A295" s="48"/>
      <c r="B295" s="53">
        <v>463</v>
      </c>
      <c r="C295" s="53">
        <v>4630</v>
      </c>
      <c r="D295" s="42" t="s">
        <v>720</v>
      </c>
    </row>
    <row r="296" spans="1:5" hidden="1" x14ac:dyDescent="0.25">
      <c r="A296" s="48"/>
      <c r="B296" s="53">
        <v>464</v>
      </c>
      <c r="C296" s="44"/>
      <c r="D296" s="42" t="s">
        <v>721</v>
      </c>
    </row>
    <row r="297" spans="1:5" hidden="1" x14ac:dyDescent="0.25">
      <c r="A297" s="48"/>
      <c r="B297" s="44"/>
      <c r="C297" s="53">
        <v>4641</v>
      </c>
      <c r="D297" s="42" t="s">
        <v>722</v>
      </c>
    </row>
    <row r="298" spans="1:5" hidden="1" x14ac:dyDescent="0.25">
      <c r="A298" s="48"/>
      <c r="B298" s="44"/>
      <c r="C298" s="53">
        <v>4649</v>
      </c>
      <c r="D298" s="42" t="s">
        <v>723</v>
      </c>
    </row>
    <row r="299" spans="1:5" hidden="1" x14ac:dyDescent="0.25">
      <c r="A299" s="48"/>
      <c r="B299" s="53">
        <v>465</v>
      </c>
      <c r="C299" s="44"/>
      <c r="D299" s="42" t="s">
        <v>724</v>
      </c>
    </row>
    <row r="300" spans="1:5" hidden="1" x14ac:dyDescent="0.25">
      <c r="A300" s="48"/>
      <c r="B300" s="44"/>
      <c r="C300" s="53">
        <v>4651</v>
      </c>
      <c r="D300" s="42" t="s">
        <v>725</v>
      </c>
    </row>
    <row r="301" spans="1:5" hidden="1" x14ac:dyDescent="0.25">
      <c r="A301" s="48"/>
      <c r="B301" s="44"/>
      <c r="C301" s="53">
        <v>4652</v>
      </c>
      <c r="D301" s="42" t="s">
        <v>726</v>
      </c>
    </row>
    <row r="302" spans="1:5" hidden="1" x14ac:dyDescent="0.25">
      <c r="A302" s="48"/>
      <c r="B302" s="44"/>
      <c r="C302" s="53">
        <v>4653</v>
      </c>
      <c r="D302" s="42" t="s">
        <v>727</v>
      </c>
    </row>
    <row r="303" spans="1:5" hidden="1" x14ac:dyDescent="0.25">
      <c r="A303" s="48"/>
      <c r="B303" s="44"/>
      <c r="C303" s="53">
        <v>4659</v>
      </c>
      <c r="D303" s="42" t="s">
        <v>728</v>
      </c>
    </row>
    <row r="304" spans="1:5" hidden="1" x14ac:dyDescent="0.25">
      <c r="A304" s="48"/>
      <c r="B304" s="53">
        <v>466</v>
      </c>
      <c r="C304" s="44"/>
      <c r="D304" s="42" t="s">
        <v>729</v>
      </c>
    </row>
    <row r="305" spans="1:5" hidden="1" x14ac:dyDescent="0.25">
      <c r="A305" s="48"/>
      <c r="B305" s="44"/>
      <c r="C305" s="53">
        <v>4661</v>
      </c>
      <c r="D305" s="42" t="s">
        <v>730</v>
      </c>
    </row>
    <row r="306" spans="1:5" hidden="1" x14ac:dyDescent="0.25">
      <c r="A306" s="48"/>
      <c r="B306" s="44"/>
      <c r="C306" s="53">
        <v>4662</v>
      </c>
      <c r="D306" s="42" t="s">
        <v>731</v>
      </c>
    </row>
    <row r="307" spans="1:5" hidden="1" x14ac:dyDescent="0.25">
      <c r="A307" s="57"/>
      <c r="B307" s="58"/>
      <c r="C307" s="53">
        <v>4663</v>
      </c>
      <c r="D307" s="42" t="s">
        <v>732</v>
      </c>
    </row>
    <row r="308" spans="1:5" hidden="1" x14ac:dyDescent="0.25">
      <c r="A308" s="48"/>
      <c r="B308" s="44"/>
      <c r="C308" s="53">
        <v>4669</v>
      </c>
      <c r="D308" s="42" t="s">
        <v>733</v>
      </c>
    </row>
    <row r="309" spans="1:5" hidden="1" x14ac:dyDescent="0.25">
      <c r="A309" s="48"/>
      <c r="B309" s="53">
        <v>469</v>
      </c>
      <c r="C309" s="53">
        <v>4690</v>
      </c>
      <c r="D309" s="42" t="s">
        <v>734</v>
      </c>
    </row>
    <row r="310" spans="1:5" x14ac:dyDescent="0.25">
      <c r="A310" s="38" t="s">
        <v>735</v>
      </c>
      <c r="B310" s="56"/>
      <c r="C310" s="56"/>
      <c r="D310" s="38" t="s">
        <v>160</v>
      </c>
      <c r="E310" s="34" t="str">
        <f>RIGHT(A310,2)</f>
        <v>47</v>
      </c>
    </row>
    <row r="311" spans="1:5" hidden="1" x14ac:dyDescent="0.25">
      <c r="A311" s="48"/>
      <c r="B311" s="53">
        <v>471</v>
      </c>
      <c r="C311" s="44"/>
      <c r="D311" s="42" t="s">
        <v>736</v>
      </c>
    </row>
    <row r="312" spans="1:5" hidden="1" x14ac:dyDescent="0.25">
      <c r="A312" s="48"/>
      <c r="B312" s="44"/>
      <c r="C312" s="53">
        <v>4711</v>
      </c>
      <c r="D312" s="42" t="s">
        <v>161</v>
      </c>
    </row>
    <row r="313" spans="1:5" hidden="1" x14ac:dyDescent="0.25">
      <c r="A313" s="48"/>
      <c r="B313" s="44"/>
      <c r="C313" s="53">
        <v>4719</v>
      </c>
      <c r="D313" s="42" t="s">
        <v>162</v>
      </c>
    </row>
    <row r="314" spans="1:5" hidden="1" x14ac:dyDescent="0.25">
      <c r="A314" s="48"/>
      <c r="B314" s="53">
        <v>472</v>
      </c>
      <c r="C314" s="44"/>
      <c r="D314" s="42" t="s">
        <v>737</v>
      </c>
    </row>
    <row r="315" spans="1:5" hidden="1" x14ac:dyDescent="0.25">
      <c r="A315" s="48"/>
      <c r="B315" s="44"/>
      <c r="C315" s="53">
        <v>4721</v>
      </c>
      <c r="D315" s="42" t="s">
        <v>163</v>
      </c>
    </row>
    <row r="316" spans="1:5" hidden="1" x14ac:dyDescent="0.25">
      <c r="A316" s="48"/>
      <c r="B316" s="44"/>
      <c r="C316" s="53">
        <v>4722</v>
      </c>
      <c r="D316" s="42" t="s">
        <v>164</v>
      </c>
    </row>
    <row r="317" spans="1:5" hidden="1" x14ac:dyDescent="0.25">
      <c r="A317" s="48"/>
      <c r="B317" s="44"/>
      <c r="C317" s="53">
        <v>4723</v>
      </c>
      <c r="D317" s="42" t="s">
        <v>165</v>
      </c>
    </row>
    <row r="318" spans="1:5" hidden="1" x14ac:dyDescent="0.25">
      <c r="A318" s="48"/>
      <c r="B318" s="53">
        <v>473</v>
      </c>
      <c r="C318" s="53">
        <v>4730</v>
      </c>
      <c r="D318" s="42" t="s">
        <v>166</v>
      </c>
    </row>
    <row r="319" spans="1:5" hidden="1" x14ac:dyDescent="0.25">
      <c r="A319" s="48"/>
      <c r="B319" s="53">
        <v>474</v>
      </c>
      <c r="C319" s="44"/>
      <c r="D319" s="42" t="s">
        <v>738</v>
      </c>
    </row>
    <row r="320" spans="1:5" hidden="1" x14ac:dyDescent="0.25">
      <c r="A320" s="57"/>
      <c r="B320" s="58"/>
      <c r="C320" s="53">
        <v>4741</v>
      </c>
      <c r="D320" s="42" t="s">
        <v>167</v>
      </c>
    </row>
    <row r="321" spans="1:7" hidden="1" x14ac:dyDescent="0.25">
      <c r="A321" s="48"/>
      <c r="B321" s="44"/>
      <c r="C321" s="53">
        <v>4742</v>
      </c>
      <c r="D321" s="42" t="s">
        <v>739</v>
      </c>
    </row>
    <row r="322" spans="1:7" hidden="1" x14ac:dyDescent="0.25">
      <c r="A322" s="48"/>
      <c r="B322" s="53">
        <v>475</v>
      </c>
      <c r="C322" s="44"/>
      <c r="D322" s="42" t="s">
        <v>740</v>
      </c>
    </row>
    <row r="323" spans="1:7" hidden="1" x14ac:dyDescent="0.25">
      <c r="A323" s="48"/>
      <c r="B323" s="44"/>
      <c r="C323" s="53">
        <v>4751</v>
      </c>
      <c r="D323" s="42" t="s">
        <v>168</v>
      </c>
    </row>
    <row r="324" spans="1:7" hidden="1" x14ac:dyDescent="0.25">
      <c r="A324" s="48"/>
      <c r="B324" s="44"/>
      <c r="C324" s="53">
        <v>4752</v>
      </c>
      <c r="D324" s="42" t="s">
        <v>741</v>
      </c>
    </row>
    <row r="325" spans="1:7" hidden="1" x14ac:dyDescent="0.25">
      <c r="A325" s="48"/>
      <c r="B325" s="44"/>
      <c r="C325" s="53">
        <v>4753</v>
      </c>
      <c r="D325" s="42" t="s">
        <v>169</v>
      </c>
    </row>
    <row r="326" spans="1:7" hidden="1" x14ac:dyDescent="0.25">
      <c r="A326" s="57"/>
      <c r="B326" s="58"/>
      <c r="C326" s="53">
        <v>4759</v>
      </c>
      <c r="D326" s="42" t="s">
        <v>170</v>
      </c>
    </row>
    <row r="327" spans="1:7" hidden="1" x14ac:dyDescent="0.25">
      <c r="A327" s="48"/>
      <c r="B327" s="53">
        <v>476</v>
      </c>
      <c r="C327" s="44"/>
      <c r="D327" s="42" t="s">
        <v>742</v>
      </c>
    </row>
    <row r="328" spans="1:7" hidden="1" x14ac:dyDescent="0.25">
      <c r="A328" s="48"/>
      <c r="B328" s="44"/>
      <c r="C328" s="53">
        <v>4761</v>
      </c>
      <c r="D328" s="42" t="s">
        <v>743</v>
      </c>
    </row>
    <row r="329" spans="1:7" hidden="1" x14ac:dyDescent="0.25">
      <c r="A329" s="48"/>
      <c r="B329" s="44"/>
      <c r="C329" s="53">
        <v>4762</v>
      </c>
      <c r="D329" s="42" t="s">
        <v>744</v>
      </c>
    </row>
    <row r="330" spans="1:7" hidden="1" x14ac:dyDescent="0.25">
      <c r="A330" s="43"/>
      <c r="B330" s="44"/>
      <c r="C330" s="53">
        <v>4763</v>
      </c>
      <c r="D330" s="42" t="s">
        <v>171</v>
      </c>
      <c r="E330" s="60"/>
      <c r="F330" s="60"/>
      <c r="G330" s="61"/>
    </row>
    <row r="331" spans="1:7" hidden="1" x14ac:dyDescent="0.25">
      <c r="A331" s="43"/>
      <c r="B331" s="44"/>
      <c r="C331" s="53">
        <v>4764</v>
      </c>
      <c r="D331" s="42" t="s">
        <v>172</v>
      </c>
      <c r="E331" s="60"/>
      <c r="F331" s="60"/>
      <c r="G331" s="61"/>
    </row>
    <row r="332" spans="1:7" hidden="1" x14ac:dyDescent="0.25">
      <c r="A332" s="43"/>
      <c r="B332" s="53">
        <v>477</v>
      </c>
      <c r="C332" s="44"/>
      <c r="D332" s="42" t="s">
        <v>745</v>
      </c>
      <c r="E332" s="62"/>
      <c r="F332" s="62"/>
      <c r="G332" s="61"/>
    </row>
    <row r="333" spans="1:7" hidden="1" x14ac:dyDescent="0.25">
      <c r="A333" s="43"/>
      <c r="B333" s="44"/>
      <c r="C333" s="53">
        <v>4771</v>
      </c>
      <c r="D333" s="42" t="s">
        <v>173</v>
      </c>
      <c r="E333" s="60"/>
      <c r="F333" s="60"/>
      <c r="G333" s="61"/>
    </row>
    <row r="334" spans="1:7" hidden="1" x14ac:dyDescent="0.25">
      <c r="A334" s="64"/>
      <c r="B334" s="58"/>
      <c r="C334" s="53">
        <v>4772</v>
      </c>
      <c r="D334" s="42" t="s">
        <v>174</v>
      </c>
      <c r="E334" s="60"/>
      <c r="F334" s="60"/>
      <c r="G334" s="61"/>
    </row>
    <row r="335" spans="1:7" hidden="1" x14ac:dyDescent="0.25">
      <c r="A335" s="43"/>
      <c r="B335" s="44"/>
      <c r="C335" s="53">
        <v>4773</v>
      </c>
      <c r="D335" s="42" t="s">
        <v>175</v>
      </c>
      <c r="E335" s="60"/>
      <c r="F335" s="60"/>
      <c r="G335" s="61"/>
    </row>
    <row r="336" spans="1:7" hidden="1" x14ac:dyDescent="0.25">
      <c r="A336" s="43"/>
      <c r="B336" s="44"/>
      <c r="C336" s="53">
        <v>4774</v>
      </c>
      <c r="D336" s="42" t="s">
        <v>176</v>
      </c>
      <c r="E336" s="60"/>
      <c r="F336" s="60"/>
      <c r="G336" s="61"/>
    </row>
    <row r="337" spans="1:7" hidden="1" x14ac:dyDescent="0.25">
      <c r="A337" s="43"/>
      <c r="B337" s="53">
        <v>478</v>
      </c>
      <c r="C337" s="44"/>
      <c r="D337" s="42" t="s">
        <v>746</v>
      </c>
      <c r="E337" s="62"/>
      <c r="F337" s="62"/>
      <c r="G337" s="61"/>
    </row>
    <row r="338" spans="1:7" hidden="1" x14ac:dyDescent="0.25">
      <c r="A338" s="43"/>
      <c r="B338" s="44"/>
      <c r="C338" s="53">
        <v>4781</v>
      </c>
      <c r="D338" s="42" t="s">
        <v>177</v>
      </c>
      <c r="E338" s="60"/>
      <c r="F338" s="60"/>
      <c r="G338" s="61"/>
    </row>
    <row r="339" spans="1:7" hidden="1" x14ac:dyDescent="0.25">
      <c r="A339" s="43"/>
      <c r="B339" s="44"/>
      <c r="C339" s="53">
        <v>4782</v>
      </c>
      <c r="D339" s="42" t="s">
        <v>178</v>
      </c>
      <c r="E339" s="60"/>
      <c r="F339" s="60"/>
      <c r="G339" s="61"/>
    </row>
    <row r="340" spans="1:7" hidden="1" x14ac:dyDescent="0.25">
      <c r="A340" s="43"/>
      <c r="B340" s="44"/>
      <c r="C340" s="53">
        <v>4789</v>
      </c>
      <c r="D340" s="42" t="s">
        <v>179</v>
      </c>
      <c r="E340" s="60"/>
      <c r="F340" s="60"/>
      <c r="G340" s="61"/>
    </row>
    <row r="341" spans="1:7" hidden="1" x14ac:dyDescent="0.25">
      <c r="A341" s="43"/>
      <c r="B341" s="44"/>
      <c r="C341" s="44"/>
      <c r="D341" s="42" t="s">
        <v>747</v>
      </c>
      <c r="E341" s="62"/>
      <c r="F341" s="62"/>
      <c r="G341" s="61"/>
    </row>
    <row r="342" spans="1:7" hidden="1" x14ac:dyDescent="0.25">
      <c r="A342" s="43"/>
      <c r="B342" s="44"/>
      <c r="C342" s="53">
        <v>4791</v>
      </c>
      <c r="D342" s="42" t="s">
        <v>180</v>
      </c>
      <c r="E342" s="60"/>
      <c r="F342" s="60"/>
      <c r="G342" s="61"/>
    </row>
    <row r="343" spans="1:7" hidden="1" x14ac:dyDescent="0.25">
      <c r="A343" s="43"/>
      <c r="B343" s="44"/>
      <c r="C343" s="53">
        <v>4799</v>
      </c>
      <c r="D343" s="42" t="s">
        <v>181</v>
      </c>
      <c r="E343" s="60"/>
      <c r="F343" s="60"/>
      <c r="G343" s="61"/>
    </row>
    <row r="344" spans="1:7" x14ac:dyDescent="0.25">
      <c r="A344" s="36" t="s">
        <v>748</v>
      </c>
      <c r="B344" s="37"/>
      <c r="C344" s="37"/>
      <c r="D344" s="38" t="s">
        <v>182</v>
      </c>
      <c r="E344" s="34" t="str">
        <f>RIGHT(A344,2)</f>
        <v>49</v>
      </c>
      <c r="F344" s="66"/>
      <c r="G344" s="66"/>
    </row>
    <row r="345" spans="1:7" hidden="1" x14ac:dyDescent="0.25">
      <c r="A345" s="71"/>
      <c r="B345" s="52">
        <v>491</v>
      </c>
      <c r="C345" s="41"/>
      <c r="D345" s="72" t="s">
        <v>749</v>
      </c>
      <c r="E345" s="62"/>
      <c r="F345" s="62"/>
      <c r="G345" s="61"/>
    </row>
    <row r="346" spans="1:7" hidden="1" x14ac:dyDescent="0.25">
      <c r="A346" s="43"/>
      <c r="B346" s="44"/>
      <c r="C346" s="53">
        <v>4911</v>
      </c>
      <c r="D346" s="42" t="s">
        <v>183</v>
      </c>
      <c r="E346" s="60"/>
      <c r="F346" s="60"/>
      <c r="G346" s="65"/>
    </row>
    <row r="347" spans="1:7" hidden="1" x14ac:dyDescent="0.25">
      <c r="A347" s="43"/>
      <c r="B347" s="44"/>
      <c r="C347" s="53">
        <v>4912</v>
      </c>
      <c r="D347" s="42" t="s">
        <v>184</v>
      </c>
      <c r="E347" s="60"/>
      <c r="F347" s="60"/>
      <c r="G347" s="61"/>
    </row>
    <row r="348" spans="1:7" hidden="1" x14ac:dyDescent="0.25">
      <c r="A348" s="43"/>
      <c r="B348" s="53">
        <v>492</v>
      </c>
      <c r="C348" s="44"/>
      <c r="D348" s="42" t="s">
        <v>750</v>
      </c>
      <c r="E348" s="62"/>
      <c r="F348" s="62"/>
      <c r="G348" s="61"/>
    </row>
    <row r="349" spans="1:7" hidden="1" x14ac:dyDescent="0.25">
      <c r="A349" s="43"/>
      <c r="B349" s="44"/>
      <c r="C349" s="53">
        <v>4921</v>
      </c>
      <c r="D349" s="42" t="s">
        <v>185</v>
      </c>
      <c r="E349" s="60"/>
      <c r="F349" s="60"/>
      <c r="G349" s="61"/>
    </row>
    <row r="350" spans="1:7" hidden="1" x14ac:dyDescent="0.25">
      <c r="A350" s="43"/>
      <c r="B350" s="44"/>
      <c r="C350" s="53">
        <v>4922</v>
      </c>
      <c r="D350" s="42" t="s">
        <v>186</v>
      </c>
      <c r="E350" s="60"/>
      <c r="F350" s="60"/>
      <c r="G350" s="61"/>
    </row>
    <row r="351" spans="1:7" hidden="1" x14ac:dyDescent="0.25">
      <c r="A351" s="43"/>
      <c r="B351" s="44"/>
      <c r="C351" s="53">
        <v>4923</v>
      </c>
      <c r="D351" s="42" t="s">
        <v>187</v>
      </c>
      <c r="E351" s="60"/>
      <c r="F351" s="60"/>
      <c r="G351" s="61"/>
    </row>
    <row r="352" spans="1:7" hidden="1" x14ac:dyDescent="0.25">
      <c r="A352" s="43"/>
      <c r="B352" s="53">
        <v>493</v>
      </c>
      <c r="C352" s="53">
        <v>4930</v>
      </c>
      <c r="D352" s="42" t="s">
        <v>188</v>
      </c>
      <c r="E352" s="60"/>
      <c r="F352" s="60"/>
      <c r="G352" s="61"/>
    </row>
    <row r="353" spans="1:7" x14ac:dyDescent="0.25">
      <c r="A353" s="36" t="s">
        <v>751</v>
      </c>
      <c r="B353" s="49"/>
      <c r="C353" s="49"/>
      <c r="D353" s="38" t="s">
        <v>189</v>
      </c>
      <c r="E353" s="34" t="str">
        <f>RIGHT(A353,2)</f>
        <v>50</v>
      </c>
      <c r="F353" s="62"/>
      <c r="G353" s="63"/>
    </row>
    <row r="354" spans="1:7" hidden="1" x14ac:dyDescent="0.25">
      <c r="A354" s="43"/>
      <c r="B354" s="53">
        <v>501</v>
      </c>
      <c r="C354" s="44"/>
      <c r="D354" s="42" t="s">
        <v>752</v>
      </c>
      <c r="E354" s="62"/>
      <c r="F354" s="62"/>
      <c r="G354" s="61"/>
    </row>
    <row r="355" spans="1:7" hidden="1" x14ac:dyDescent="0.25">
      <c r="A355" s="43"/>
      <c r="B355" s="44"/>
      <c r="C355" s="53">
        <v>5011</v>
      </c>
      <c r="D355" s="42" t="s">
        <v>190</v>
      </c>
      <c r="E355" s="60"/>
      <c r="F355" s="60"/>
      <c r="G355" s="61"/>
    </row>
    <row r="356" spans="1:7" hidden="1" x14ac:dyDescent="0.25">
      <c r="A356" s="43"/>
      <c r="B356" s="44"/>
      <c r="C356" s="53">
        <v>5012</v>
      </c>
      <c r="D356" s="42" t="s">
        <v>191</v>
      </c>
      <c r="E356" s="60"/>
      <c r="F356" s="60"/>
      <c r="G356" s="61"/>
    </row>
    <row r="357" spans="1:7" hidden="1" x14ac:dyDescent="0.25">
      <c r="A357" s="43"/>
      <c r="B357" s="53">
        <v>502</v>
      </c>
      <c r="C357" s="44"/>
      <c r="D357" s="42" t="s">
        <v>753</v>
      </c>
      <c r="E357" s="62"/>
      <c r="F357" s="62"/>
      <c r="G357" s="61"/>
    </row>
    <row r="358" spans="1:7" hidden="1" x14ac:dyDescent="0.25">
      <c r="A358" s="43"/>
      <c r="B358" s="44"/>
      <c r="C358" s="53">
        <v>5021</v>
      </c>
      <c r="D358" s="42" t="s">
        <v>192</v>
      </c>
      <c r="E358" s="60"/>
      <c r="F358" s="60"/>
      <c r="G358" s="61"/>
    </row>
    <row r="359" spans="1:7" hidden="1" x14ac:dyDescent="0.25">
      <c r="A359" s="43"/>
      <c r="B359" s="44"/>
      <c r="C359" s="53">
        <v>5022</v>
      </c>
      <c r="D359" s="42" t="s">
        <v>193</v>
      </c>
      <c r="E359" s="60"/>
      <c r="F359" s="60"/>
      <c r="G359" s="61"/>
    </row>
    <row r="360" spans="1:7" x14ac:dyDescent="0.25">
      <c r="A360" s="36" t="s">
        <v>754</v>
      </c>
      <c r="B360" s="49"/>
      <c r="C360" s="49"/>
      <c r="D360" s="38" t="s">
        <v>194</v>
      </c>
      <c r="E360" s="34" t="str">
        <f>RIGHT(A360,2)</f>
        <v>51</v>
      </c>
      <c r="F360" s="62"/>
      <c r="G360" s="63"/>
    </row>
    <row r="361" spans="1:7" hidden="1" x14ac:dyDescent="0.25">
      <c r="A361" s="43"/>
      <c r="B361" s="53">
        <v>511</v>
      </c>
      <c r="C361" s="53">
        <v>5110</v>
      </c>
      <c r="D361" s="42" t="s">
        <v>195</v>
      </c>
      <c r="E361" s="60"/>
      <c r="F361" s="60"/>
      <c r="G361" s="61"/>
    </row>
    <row r="362" spans="1:7" hidden="1" x14ac:dyDescent="0.25">
      <c r="A362" s="43"/>
      <c r="B362" s="53">
        <v>512</v>
      </c>
      <c r="C362" s="53">
        <v>5120</v>
      </c>
      <c r="D362" s="42" t="s">
        <v>196</v>
      </c>
      <c r="E362" s="60"/>
      <c r="F362" s="60"/>
      <c r="G362" s="61"/>
    </row>
    <row r="363" spans="1:7" x14ac:dyDescent="0.25">
      <c r="A363" s="36" t="s">
        <v>755</v>
      </c>
      <c r="B363" s="49"/>
      <c r="C363" s="49"/>
      <c r="D363" s="38" t="s">
        <v>197</v>
      </c>
      <c r="E363" s="34" t="str">
        <f>RIGHT(A363,2)</f>
        <v>52</v>
      </c>
      <c r="F363" s="62"/>
      <c r="G363" s="63"/>
    </row>
    <row r="364" spans="1:7" hidden="1" x14ac:dyDescent="0.25">
      <c r="A364" s="43"/>
      <c r="B364" s="53">
        <v>521</v>
      </c>
      <c r="C364" s="53">
        <v>5210</v>
      </c>
      <c r="D364" s="42" t="s">
        <v>198</v>
      </c>
      <c r="E364" s="60"/>
      <c r="F364" s="60"/>
      <c r="G364" s="61"/>
    </row>
    <row r="365" spans="1:7" hidden="1" x14ac:dyDescent="0.25">
      <c r="A365" s="43"/>
      <c r="B365" s="53">
        <v>522</v>
      </c>
      <c r="C365" s="44"/>
      <c r="D365" s="42" t="s">
        <v>756</v>
      </c>
      <c r="E365" s="62"/>
      <c r="F365" s="62"/>
      <c r="G365" s="61"/>
    </row>
    <row r="366" spans="1:7" hidden="1" x14ac:dyDescent="0.25">
      <c r="A366" s="43"/>
      <c r="B366" s="44"/>
      <c r="C366" s="53">
        <v>5221</v>
      </c>
      <c r="D366" s="42" t="s">
        <v>757</v>
      </c>
      <c r="E366" s="60"/>
      <c r="F366" s="60"/>
      <c r="G366" s="61"/>
    </row>
    <row r="367" spans="1:7" hidden="1" x14ac:dyDescent="0.25">
      <c r="A367" s="43"/>
      <c r="B367" s="44"/>
      <c r="C367" s="53">
        <v>5222</v>
      </c>
      <c r="D367" s="42" t="s">
        <v>199</v>
      </c>
      <c r="E367" s="60"/>
      <c r="F367" s="65"/>
      <c r="G367" s="65"/>
    </row>
    <row r="368" spans="1:7" hidden="1" x14ac:dyDescent="0.25">
      <c r="A368" s="43"/>
      <c r="B368" s="44"/>
      <c r="C368" s="53">
        <v>5223</v>
      </c>
      <c r="D368" s="42" t="s">
        <v>200</v>
      </c>
      <c r="E368" s="60"/>
      <c r="F368" s="65"/>
      <c r="G368" s="65"/>
    </row>
    <row r="369" spans="1:7" hidden="1" x14ac:dyDescent="0.25">
      <c r="A369" s="48"/>
      <c r="B369" s="44"/>
      <c r="C369" s="53">
        <v>5224</v>
      </c>
      <c r="D369" s="42" t="s">
        <v>201</v>
      </c>
      <c r="E369" s="60"/>
      <c r="F369" s="65"/>
      <c r="G369" s="65"/>
    </row>
    <row r="370" spans="1:7" hidden="1" x14ac:dyDescent="0.25">
      <c r="A370" s="48"/>
      <c r="B370" s="44"/>
      <c r="C370" s="53">
        <v>5229</v>
      </c>
      <c r="D370" s="42" t="s">
        <v>202</v>
      </c>
      <c r="E370" s="60"/>
      <c r="F370" s="65"/>
      <c r="G370" s="65"/>
    </row>
    <row r="371" spans="1:7" x14ac:dyDescent="0.25">
      <c r="A371" s="38" t="s">
        <v>758</v>
      </c>
      <c r="B371" s="49"/>
      <c r="C371" s="49"/>
      <c r="D371" s="38" t="s">
        <v>203</v>
      </c>
      <c r="E371" s="34" t="str">
        <f>RIGHT(A371,2)</f>
        <v>53</v>
      </c>
      <c r="F371" s="66"/>
      <c r="G371" s="66"/>
    </row>
    <row r="372" spans="1:7" hidden="1" x14ac:dyDescent="0.25">
      <c r="A372" s="48"/>
      <c r="B372" s="53">
        <v>531</v>
      </c>
      <c r="C372" s="53">
        <v>5310</v>
      </c>
      <c r="D372" s="42" t="s">
        <v>204</v>
      </c>
      <c r="E372" s="60"/>
      <c r="F372" s="65"/>
      <c r="G372" s="65"/>
    </row>
    <row r="373" spans="1:7" hidden="1" x14ac:dyDescent="0.25">
      <c r="A373" s="48"/>
      <c r="B373" s="53">
        <v>532</v>
      </c>
      <c r="C373" s="53">
        <v>5320</v>
      </c>
      <c r="D373" s="42" t="s">
        <v>205</v>
      </c>
      <c r="E373" s="60"/>
      <c r="F373" s="65"/>
      <c r="G373" s="65"/>
    </row>
    <row r="374" spans="1:7" x14ac:dyDescent="0.25">
      <c r="A374" s="38" t="s">
        <v>759</v>
      </c>
      <c r="B374" s="37"/>
      <c r="C374" s="37"/>
      <c r="D374" s="38" t="s">
        <v>206</v>
      </c>
      <c r="E374" s="34" t="str">
        <f>RIGHT(A374,2)</f>
        <v>55</v>
      </c>
      <c r="F374" s="34"/>
      <c r="G374" s="34"/>
    </row>
    <row r="375" spans="1:7" hidden="1" x14ac:dyDescent="0.25">
      <c r="A375" s="50"/>
      <c r="B375" s="52">
        <v>551</v>
      </c>
      <c r="C375" s="52">
        <v>5510</v>
      </c>
      <c r="D375" s="42" t="s">
        <v>207</v>
      </c>
      <c r="E375" s="34"/>
      <c r="F375" s="34"/>
      <c r="G375" s="34"/>
    </row>
    <row r="376" spans="1:7" hidden="1" x14ac:dyDescent="0.25">
      <c r="A376" s="48"/>
      <c r="B376" s="53">
        <v>552</v>
      </c>
      <c r="C376" s="53">
        <v>5520</v>
      </c>
      <c r="D376" s="42" t="s">
        <v>208</v>
      </c>
    </row>
    <row r="377" spans="1:7" hidden="1" x14ac:dyDescent="0.25">
      <c r="A377" s="48"/>
      <c r="B377" s="53">
        <v>559</v>
      </c>
      <c r="C377" s="53">
        <v>5590</v>
      </c>
      <c r="D377" s="42" t="s">
        <v>209</v>
      </c>
    </row>
    <row r="378" spans="1:7" x14ac:dyDescent="0.25">
      <c r="A378" s="38" t="s">
        <v>760</v>
      </c>
      <c r="B378" s="49"/>
      <c r="C378" s="49"/>
      <c r="D378" s="38" t="s">
        <v>210</v>
      </c>
      <c r="E378" s="34" t="str">
        <f>RIGHT(A378,2)</f>
        <v>56</v>
      </c>
    </row>
    <row r="379" spans="1:7" hidden="1" x14ac:dyDescent="0.25">
      <c r="A379" s="48"/>
      <c r="B379" s="53">
        <v>561</v>
      </c>
      <c r="C379" s="53">
        <v>5610</v>
      </c>
      <c r="D379" s="42" t="s">
        <v>211</v>
      </c>
    </row>
    <row r="380" spans="1:7" hidden="1" x14ac:dyDescent="0.25">
      <c r="A380" s="48"/>
      <c r="B380" s="53">
        <v>562</v>
      </c>
      <c r="C380" s="44"/>
      <c r="D380" s="42" t="s">
        <v>761</v>
      </c>
    </row>
    <row r="381" spans="1:7" hidden="1" x14ac:dyDescent="0.25">
      <c r="A381" s="48"/>
      <c r="B381" s="44"/>
      <c r="C381" s="53">
        <v>5621</v>
      </c>
      <c r="D381" s="42" t="s">
        <v>212</v>
      </c>
    </row>
    <row r="382" spans="1:7" hidden="1" x14ac:dyDescent="0.25">
      <c r="A382" s="48"/>
      <c r="B382" s="44"/>
      <c r="C382" s="53">
        <v>5629</v>
      </c>
      <c r="D382" s="42" t="s">
        <v>213</v>
      </c>
    </row>
    <row r="383" spans="1:7" hidden="1" x14ac:dyDescent="0.25">
      <c r="A383" s="48"/>
      <c r="B383" s="53">
        <v>563</v>
      </c>
      <c r="C383" s="53">
        <v>5630</v>
      </c>
      <c r="D383" s="42" t="s">
        <v>214</v>
      </c>
    </row>
    <row r="384" spans="1:7" x14ac:dyDescent="0.25">
      <c r="A384" s="38" t="s">
        <v>762</v>
      </c>
      <c r="B384" s="37"/>
      <c r="C384" s="37"/>
      <c r="D384" s="38" t="s">
        <v>215</v>
      </c>
      <c r="E384" s="34" t="str">
        <f>RIGHT(A384,2)</f>
        <v>58</v>
      </c>
    </row>
    <row r="385" spans="1:5" hidden="1" x14ac:dyDescent="0.25">
      <c r="A385" s="50"/>
      <c r="B385" s="52">
        <v>581</v>
      </c>
      <c r="C385" s="41"/>
      <c r="D385" s="42" t="s">
        <v>763</v>
      </c>
    </row>
    <row r="386" spans="1:5" hidden="1" x14ac:dyDescent="0.25">
      <c r="A386" s="48"/>
      <c r="B386" s="44"/>
      <c r="C386" s="53">
        <v>5811</v>
      </c>
      <c r="D386" s="42" t="s">
        <v>216</v>
      </c>
    </row>
    <row r="387" spans="1:5" hidden="1" x14ac:dyDescent="0.25">
      <c r="A387" s="48"/>
      <c r="B387" s="44"/>
      <c r="C387" s="53">
        <v>5812</v>
      </c>
      <c r="D387" s="42" t="s">
        <v>217</v>
      </c>
    </row>
    <row r="388" spans="1:5" hidden="1" x14ac:dyDescent="0.25">
      <c r="A388" s="48"/>
      <c r="B388" s="44"/>
      <c r="C388" s="53">
        <v>5813</v>
      </c>
      <c r="D388" s="42" t="s">
        <v>218</v>
      </c>
    </row>
    <row r="389" spans="1:5" hidden="1" x14ac:dyDescent="0.25">
      <c r="A389" s="48"/>
      <c r="B389" s="44"/>
      <c r="C389" s="53">
        <v>5819</v>
      </c>
      <c r="D389" s="42" t="s">
        <v>219</v>
      </c>
    </row>
    <row r="390" spans="1:5" hidden="1" x14ac:dyDescent="0.25">
      <c r="A390" s="48"/>
      <c r="B390" s="53">
        <v>582</v>
      </c>
      <c r="C390" s="53">
        <v>5820</v>
      </c>
      <c r="D390" s="42" t="s">
        <v>220</v>
      </c>
    </row>
    <row r="391" spans="1:5" x14ac:dyDescent="0.25">
      <c r="A391" s="38" t="s">
        <v>764</v>
      </c>
      <c r="B391" s="56"/>
      <c r="C391" s="56"/>
      <c r="D391" s="38" t="s">
        <v>221</v>
      </c>
      <c r="E391" s="34" t="str">
        <f>RIGHT(A391,2)</f>
        <v>59</v>
      </c>
    </row>
    <row r="392" spans="1:5" hidden="1" x14ac:dyDescent="0.25">
      <c r="A392" s="48"/>
      <c r="B392" s="53">
        <v>591</v>
      </c>
      <c r="C392" s="44"/>
      <c r="D392" s="42" t="s">
        <v>765</v>
      </c>
    </row>
    <row r="393" spans="1:5" hidden="1" x14ac:dyDescent="0.25">
      <c r="A393" s="48"/>
      <c r="B393" s="44"/>
      <c r="C393" s="53">
        <v>5911</v>
      </c>
      <c r="D393" s="42" t="s">
        <v>222</v>
      </c>
    </row>
    <row r="394" spans="1:5" hidden="1" x14ac:dyDescent="0.25">
      <c r="A394" s="48"/>
      <c r="B394" s="44"/>
      <c r="C394" s="53">
        <v>5912</v>
      </c>
      <c r="D394" s="42" t="s">
        <v>223</v>
      </c>
    </row>
    <row r="395" spans="1:5" hidden="1" x14ac:dyDescent="0.25">
      <c r="A395" s="48"/>
      <c r="B395" s="44"/>
      <c r="C395" s="53">
        <v>5913</v>
      </c>
      <c r="D395" s="42" t="s">
        <v>224</v>
      </c>
    </row>
    <row r="396" spans="1:5" hidden="1" x14ac:dyDescent="0.25">
      <c r="A396" s="48"/>
      <c r="B396" s="44"/>
      <c r="C396" s="53">
        <v>5914</v>
      </c>
      <c r="D396" s="42" t="s">
        <v>225</v>
      </c>
    </row>
    <row r="397" spans="1:5" hidden="1" x14ac:dyDescent="0.25">
      <c r="A397" s="48"/>
      <c r="B397" s="53">
        <v>592</v>
      </c>
      <c r="C397" s="53">
        <v>5920</v>
      </c>
      <c r="D397" s="42" t="s">
        <v>226</v>
      </c>
    </row>
    <row r="398" spans="1:5" x14ac:dyDescent="0.25">
      <c r="A398" s="38" t="s">
        <v>766</v>
      </c>
      <c r="B398" s="37"/>
      <c r="C398" s="37"/>
      <c r="D398" s="38" t="s">
        <v>227</v>
      </c>
      <c r="E398" s="34" t="str">
        <f>RIGHT(A398,2)</f>
        <v>60</v>
      </c>
    </row>
    <row r="399" spans="1:5" hidden="1" x14ac:dyDescent="0.25">
      <c r="A399" s="50"/>
      <c r="B399" s="52">
        <v>601</v>
      </c>
      <c r="C399" s="52">
        <v>6010</v>
      </c>
      <c r="D399" s="42" t="s">
        <v>228</v>
      </c>
    </row>
    <row r="400" spans="1:5" hidden="1" x14ac:dyDescent="0.25">
      <c r="A400" s="48"/>
      <c r="B400" s="53">
        <v>602</v>
      </c>
      <c r="C400" s="53">
        <v>6020</v>
      </c>
      <c r="D400" s="42" t="s">
        <v>229</v>
      </c>
    </row>
    <row r="401" spans="1:5" x14ac:dyDescent="0.25">
      <c r="A401" s="38" t="s">
        <v>767</v>
      </c>
      <c r="B401" s="49"/>
      <c r="C401" s="49"/>
      <c r="D401" s="38" t="s">
        <v>230</v>
      </c>
      <c r="E401" s="34" t="str">
        <f>RIGHT(A401,2)</f>
        <v>61</v>
      </c>
    </row>
    <row r="402" spans="1:5" hidden="1" x14ac:dyDescent="0.25">
      <c r="A402" s="48"/>
      <c r="B402" s="53">
        <v>611</v>
      </c>
      <c r="C402" s="53">
        <v>6110</v>
      </c>
      <c r="D402" s="42" t="s">
        <v>231</v>
      </c>
    </row>
    <row r="403" spans="1:5" hidden="1" x14ac:dyDescent="0.25">
      <c r="A403" s="48"/>
      <c r="B403" s="53">
        <v>612</v>
      </c>
      <c r="C403" s="53">
        <v>6120</v>
      </c>
      <c r="D403" s="42" t="s">
        <v>232</v>
      </c>
    </row>
    <row r="404" spans="1:5" hidden="1" x14ac:dyDescent="0.25">
      <c r="A404" s="48"/>
      <c r="B404" s="53">
        <v>613</v>
      </c>
      <c r="C404" s="53">
        <v>6130</v>
      </c>
      <c r="D404" s="42" t="s">
        <v>233</v>
      </c>
    </row>
    <row r="405" spans="1:5" hidden="1" x14ac:dyDescent="0.25">
      <c r="A405" s="48"/>
      <c r="B405" s="53">
        <v>619</v>
      </c>
      <c r="C405" s="53">
        <v>6190</v>
      </c>
      <c r="D405" s="42" t="s">
        <v>234</v>
      </c>
    </row>
    <row r="406" spans="1:5" x14ac:dyDescent="0.25">
      <c r="A406" s="38" t="s">
        <v>768</v>
      </c>
      <c r="B406" s="49"/>
      <c r="C406" s="49"/>
      <c r="D406" s="38" t="s">
        <v>235</v>
      </c>
      <c r="E406" s="34" t="str">
        <f>RIGHT(A406,2)</f>
        <v>62</v>
      </c>
    </row>
    <row r="407" spans="1:5" hidden="1" x14ac:dyDescent="0.25">
      <c r="A407" s="48"/>
      <c r="B407" s="44"/>
      <c r="C407" s="53">
        <v>6201</v>
      </c>
      <c r="D407" s="42" t="s">
        <v>236</v>
      </c>
    </row>
    <row r="408" spans="1:5" hidden="1" x14ac:dyDescent="0.25">
      <c r="A408" s="48"/>
      <c r="B408" s="44"/>
      <c r="C408" s="53">
        <v>6202</v>
      </c>
      <c r="D408" s="42" t="s">
        <v>237</v>
      </c>
    </row>
    <row r="409" spans="1:5" hidden="1" x14ac:dyDescent="0.25">
      <c r="A409" s="48"/>
      <c r="B409" s="44"/>
      <c r="C409" s="53">
        <v>6209</v>
      </c>
      <c r="D409" s="42" t="s">
        <v>238</v>
      </c>
    </row>
    <row r="410" spans="1:5" x14ac:dyDescent="0.25">
      <c r="A410" s="38" t="s">
        <v>769</v>
      </c>
      <c r="B410" s="49"/>
      <c r="C410" s="49"/>
      <c r="D410" s="38" t="s">
        <v>239</v>
      </c>
      <c r="E410" s="34" t="str">
        <f>RIGHT(A410,2)</f>
        <v>63</v>
      </c>
    </row>
    <row r="411" spans="1:5" hidden="1" x14ac:dyDescent="0.25">
      <c r="A411" s="48"/>
      <c r="B411" s="53">
        <v>631</v>
      </c>
      <c r="C411" s="44"/>
      <c r="D411" s="42" t="s">
        <v>770</v>
      </c>
    </row>
    <row r="412" spans="1:5" hidden="1" x14ac:dyDescent="0.25">
      <c r="A412" s="48"/>
      <c r="B412" s="44"/>
      <c r="C412" s="53">
        <v>6311</v>
      </c>
      <c r="D412" s="42" t="s">
        <v>240</v>
      </c>
    </row>
    <row r="413" spans="1:5" hidden="1" x14ac:dyDescent="0.25">
      <c r="A413" s="48"/>
      <c r="B413" s="44"/>
      <c r="C413" s="53">
        <v>6312</v>
      </c>
      <c r="D413" s="42" t="s">
        <v>241</v>
      </c>
    </row>
    <row r="414" spans="1:5" hidden="1" x14ac:dyDescent="0.25">
      <c r="A414" s="48"/>
      <c r="B414" s="53">
        <v>639</v>
      </c>
      <c r="C414" s="44"/>
      <c r="D414" s="42" t="s">
        <v>771</v>
      </c>
    </row>
    <row r="415" spans="1:5" hidden="1" x14ac:dyDescent="0.25">
      <c r="A415" s="48"/>
      <c r="B415" s="44"/>
      <c r="C415" s="53">
        <v>6391</v>
      </c>
      <c r="D415" s="42" t="s">
        <v>242</v>
      </c>
    </row>
    <row r="416" spans="1:5" hidden="1" x14ac:dyDescent="0.25">
      <c r="A416" s="48"/>
      <c r="B416" s="44"/>
      <c r="C416" s="53">
        <v>6399</v>
      </c>
      <c r="D416" s="42" t="s">
        <v>243</v>
      </c>
    </row>
    <row r="417" spans="1:5" x14ac:dyDescent="0.25">
      <c r="A417" s="38" t="s">
        <v>772</v>
      </c>
      <c r="B417" s="37"/>
      <c r="C417" s="37"/>
      <c r="D417" s="38" t="s">
        <v>244</v>
      </c>
      <c r="E417" s="34" t="str">
        <f>RIGHT(A417,2)</f>
        <v>64</v>
      </c>
    </row>
    <row r="418" spans="1:5" hidden="1" x14ac:dyDescent="0.25">
      <c r="A418" s="50"/>
      <c r="B418" s="52">
        <v>641</v>
      </c>
      <c r="C418" s="41"/>
      <c r="D418" s="42" t="s">
        <v>773</v>
      </c>
    </row>
    <row r="419" spans="1:5" hidden="1" x14ac:dyDescent="0.25">
      <c r="A419" s="48"/>
      <c r="B419" s="44"/>
      <c r="C419" s="53">
        <v>6411</v>
      </c>
      <c r="D419" s="42" t="s">
        <v>245</v>
      </c>
    </row>
    <row r="420" spans="1:5" hidden="1" x14ac:dyDescent="0.25">
      <c r="A420" s="48"/>
      <c r="B420" s="44"/>
      <c r="C420" s="53">
        <v>6419</v>
      </c>
      <c r="D420" s="42" t="s">
        <v>246</v>
      </c>
    </row>
    <row r="421" spans="1:5" hidden="1" x14ac:dyDescent="0.25">
      <c r="A421" s="48"/>
      <c r="B421" s="53">
        <v>642</v>
      </c>
      <c r="C421" s="53">
        <v>6420</v>
      </c>
      <c r="D421" s="42" t="s">
        <v>247</v>
      </c>
    </row>
    <row r="422" spans="1:5" hidden="1" x14ac:dyDescent="0.25">
      <c r="A422" s="48"/>
      <c r="B422" s="53">
        <v>643</v>
      </c>
      <c r="C422" s="53">
        <v>6430</v>
      </c>
      <c r="D422" s="42" t="s">
        <v>248</v>
      </c>
    </row>
    <row r="423" spans="1:5" hidden="1" x14ac:dyDescent="0.25">
      <c r="A423" s="48"/>
      <c r="B423" s="53">
        <v>649</v>
      </c>
      <c r="C423" s="44"/>
      <c r="D423" s="42" t="s">
        <v>774</v>
      </c>
    </row>
    <row r="424" spans="1:5" hidden="1" x14ac:dyDescent="0.25">
      <c r="A424" s="48"/>
      <c r="B424" s="44"/>
      <c r="C424" s="53">
        <v>6491</v>
      </c>
      <c r="D424" s="42" t="s">
        <v>249</v>
      </c>
    </row>
    <row r="425" spans="1:5" hidden="1" x14ac:dyDescent="0.25">
      <c r="A425" s="48"/>
      <c r="B425" s="44"/>
      <c r="C425" s="53">
        <v>6492</v>
      </c>
      <c r="D425" s="42" t="s">
        <v>250</v>
      </c>
    </row>
    <row r="426" spans="1:5" hidden="1" x14ac:dyDescent="0.25">
      <c r="A426" s="57"/>
      <c r="B426" s="58"/>
      <c r="C426" s="53">
        <v>6499</v>
      </c>
      <c r="D426" s="42" t="s">
        <v>251</v>
      </c>
    </row>
    <row r="427" spans="1:5" x14ac:dyDescent="0.25">
      <c r="A427" s="38" t="s">
        <v>775</v>
      </c>
      <c r="B427" s="49"/>
      <c r="C427" s="49"/>
      <c r="D427" s="38" t="s">
        <v>252</v>
      </c>
      <c r="E427" s="34" t="str">
        <f>RIGHT(A427,2)</f>
        <v>65</v>
      </c>
    </row>
    <row r="428" spans="1:5" hidden="1" x14ac:dyDescent="0.25">
      <c r="A428" s="48"/>
      <c r="B428" s="53">
        <v>651</v>
      </c>
      <c r="C428" s="44"/>
      <c r="D428" s="42" t="s">
        <v>776</v>
      </c>
    </row>
    <row r="429" spans="1:5" hidden="1" x14ac:dyDescent="0.25">
      <c r="A429" s="48"/>
      <c r="B429" s="44"/>
      <c r="C429" s="53">
        <v>6511</v>
      </c>
      <c r="D429" s="42" t="s">
        <v>253</v>
      </c>
    </row>
    <row r="430" spans="1:5" hidden="1" x14ac:dyDescent="0.25">
      <c r="A430" s="48"/>
      <c r="B430" s="44"/>
      <c r="C430" s="53">
        <v>6512</v>
      </c>
      <c r="D430" s="42" t="s">
        <v>254</v>
      </c>
    </row>
    <row r="431" spans="1:5" hidden="1" x14ac:dyDescent="0.25">
      <c r="A431" s="48"/>
      <c r="B431" s="53">
        <v>652</v>
      </c>
      <c r="C431" s="53">
        <v>6520</v>
      </c>
      <c r="D431" s="42" t="s">
        <v>255</v>
      </c>
    </row>
    <row r="432" spans="1:5" hidden="1" x14ac:dyDescent="0.25">
      <c r="A432" s="48"/>
      <c r="B432" s="53">
        <v>653</v>
      </c>
      <c r="C432" s="53">
        <v>6530</v>
      </c>
      <c r="D432" s="42" t="s">
        <v>256</v>
      </c>
    </row>
    <row r="433" spans="1:5" x14ac:dyDescent="0.25">
      <c r="A433" s="38" t="s">
        <v>777</v>
      </c>
      <c r="B433" s="37"/>
      <c r="C433" s="37"/>
      <c r="D433" s="38" t="s">
        <v>257</v>
      </c>
      <c r="E433" s="34" t="str">
        <f>RIGHT(A433,2)</f>
        <v>66</v>
      </c>
    </row>
    <row r="434" spans="1:5" hidden="1" x14ac:dyDescent="0.25">
      <c r="A434" s="67"/>
      <c r="B434" s="52">
        <v>661</v>
      </c>
      <c r="C434" s="55"/>
      <c r="D434" s="42" t="s">
        <v>778</v>
      </c>
    </row>
    <row r="435" spans="1:5" hidden="1" x14ac:dyDescent="0.25">
      <c r="A435" s="43"/>
      <c r="B435" s="44"/>
      <c r="C435" s="53">
        <v>6611</v>
      </c>
      <c r="D435" s="42" t="s">
        <v>258</v>
      </c>
    </row>
    <row r="436" spans="1:5" hidden="1" x14ac:dyDescent="0.25">
      <c r="A436" s="43"/>
      <c r="B436" s="44"/>
      <c r="C436" s="53">
        <v>6612</v>
      </c>
      <c r="D436" s="42" t="s">
        <v>259</v>
      </c>
    </row>
    <row r="437" spans="1:5" hidden="1" x14ac:dyDescent="0.25">
      <c r="A437" s="43"/>
      <c r="B437" s="44"/>
      <c r="C437" s="53">
        <v>6619</v>
      </c>
      <c r="D437" s="42" t="s">
        <v>260</v>
      </c>
    </row>
    <row r="438" spans="1:5" hidden="1" x14ac:dyDescent="0.25">
      <c r="A438" s="68"/>
      <c r="B438" s="53">
        <v>662</v>
      </c>
      <c r="C438" s="44"/>
      <c r="D438" s="42" t="s">
        <v>779</v>
      </c>
    </row>
    <row r="439" spans="1:5" hidden="1" x14ac:dyDescent="0.25">
      <c r="A439" s="43"/>
      <c r="B439" s="44"/>
      <c r="C439" s="53">
        <v>6621</v>
      </c>
      <c r="D439" s="42" t="s">
        <v>261</v>
      </c>
    </row>
    <row r="440" spans="1:5" hidden="1" x14ac:dyDescent="0.25">
      <c r="A440" s="43"/>
      <c r="B440" s="44"/>
      <c r="C440" s="53">
        <v>6622</v>
      </c>
      <c r="D440" s="42" t="s">
        <v>262</v>
      </c>
    </row>
    <row r="441" spans="1:5" hidden="1" x14ac:dyDescent="0.25">
      <c r="A441" s="43"/>
      <c r="B441" s="44"/>
      <c r="C441" s="53">
        <v>6629</v>
      </c>
      <c r="D441" s="42" t="s">
        <v>263</v>
      </c>
    </row>
    <row r="442" spans="1:5" hidden="1" x14ac:dyDescent="0.25">
      <c r="A442" s="68"/>
      <c r="B442" s="53">
        <v>663</v>
      </c>
      <c r="C442" s="53">
        <v>6630</v>
      </c>
      <c r="D442" s="42" t="s">
        <v>264</v>
      </c>
    </row>
    <row r="443" spans="1:5" x14ac:dyDescent="0.25">
      <c r="A443" s="36" t="s">
        <v>780</v>
      </c>
      <c r="B443" s="37"/>
      <c r="C443" s="37"/>
      <c r="D443" s="38" t="s">
        <v>265</v>
      </c>
      <c r="E443" s="34" t="str">
        <f>RIGHT(A443,2)</f>
        <v>68</v>
      </c>
    </row>
    <row r="444" spans="1:5" hidden="1" x14ac:dyDescent="0.25">
      <c r="A444" s="67"/>
      <c r="B444" s="52">
        <v>681</v>
      </c>
      <c r="C444" s="52">
        <v>6810</v>
      </c>
      <c r="D444" s="42" t="s">
        <v>266</v>
      </c>
    </row>
    <row r="445" spans="1:5" hidden="1" x14ac:dyDescent="0.25">
      <c r="A445" s="68"/>
      <c r="B445" s="53">
        <v>682</v>
      </c>
      <c r="C445" s="53">
        <v>6820</v>
      </c>
      <c r="D445" s="42" t="s">
        <v>267</v>
      </c>
    </row>
    <row r="446" spans="1:5" x14ac:dyDescent="0.25">
      <c r="A446" s="36" t="s">
        <v>781</v>
      </c>
      <c r="B446" s="37"/>
      <c r="C446" s="37"/>
      <c r="D446" s="38" t="s">
        <v>268</v>
      </c>
      <c r="E446" s="34" t="str">
        <f>RIGHT(A446,2)</f>
        <v>69</v>
      </c>
    </row>
    <row r="447" spans="1:5" hidden="1" x14ac:dyDescent="0.25">
      <c r="A447" s="71"/>
      <c r="B447" s="52">
        <v>691</v>
      </c>
      <c r="C447" s="52">
        <v>6910</v>
      </c>
      <c r="D447" s="42" t="s">
        <v>269</v>
      </c>
    </row>
    <row r="448" spans="1:5" hidden="1" x14ac:dyDescent="0.25">
      <c r="A448" s="48"/>
      <c r="B448" s="53">
        <v>692</v>
      </c>
      <c r="C448" s="53">
        <v>6920</v>
      </c>
      <c r="D448" s="42" t="s">
        <v>270</v>
      </c>
    </row>
    <row r="449" spans="1:5" x14ac:dyDescent="0.25">
      <c r="A449" s="38" t="s">
        <v>782</v>
      </c>
      <c r="B449" s="49"/>
      <c r="C449" s="49"/>
      <c r="D449" s="38" t="s">
        <v>271</v>
      </c>
      <c r="E449" s="34" t="str">
        <f>RIGHT(A449,2)</f>
        <v>70</v>
      </c>
    </row>
    <row r="450" spans="1:5" hidden="1" x14ac:dyDescent="0.25">
      <c r="A450" s="48"/>
      <c r="B450" s="53">
        <v>701</v>
      </c>
      <c r="C450" s="53">
        <v>7010</v>
      </c>
      <c r="D450" s="42" t="s">
        <v>272</v>
      </c>
    </row>
    <row r="451" spans="1:5" hidden="1" x14ac:dyDescent="0.25">
      <c r="A451" s="48"/>
      <c r="B451" s="53">
        <v>702</v>
      </c>
      <c r="C451" s="53">
        <v>7020</v>
      </c>
      <c r="D451" s="42" t="s">
        <v>273</v>
      </c>
    </row>
    <row r="452" spans="1:5" x14ac:dyDescent="0.25">
      <c r="A452" s="38" t="s">
        <v>783</v>
      </c>
      <c r="B452" s="49"/>
      <c r="C452" s="49"/>
      <c r="D452" s="38" t="s">
        <v>274</v>
      </c>
      <c r="E452" s="34" t="str">
        <f>RIGHT(A452,2)</f>
        <v>71</v>
      </c>
    </row>
    <row r="453" spans="1:5" hidden="1" x14ac:dyDescent="0.25">
      <c r="A453" s="48"/>
      <c r="B453" s="53">
        <v>711</v>
      </c>
      <c r="C453" s="53">
        <v>7110</v>
      </c>
      <c r="D453" s="42" t="s">
        <v>275</v>
      </c>
    </row>
    <row r="454" spans="1:5" hidden="1" x14ac:dyDescent="0.25">
      <c r="A454" s="48"/>
      <c r="B454" s="53">
        <v>712</v>
      </c>
      <c r="C454" s="53">
        <v>7120</v>
      </c>
      <c r="D454" s="42" t="s">
        <v>276</v>
      </c>
    </row>
    <row r="455" spans="1:5" x14ac:dyDescent="0.25">
      <c r="A455" s="38" t="s">
        <v>784</v>
      </c>
      <c r="B455" s="49"/>
      <c r="C455" s="49"/>
      <c r="D455" s="38" t="s">
        <v>277</v>
      </c>
      <c r="E455" s="34" t="str">
        <f>RIGHT(A455,2)</f>
        <v>72</v>
      </c>
    </row>
    <row r="456" spans="1:5" hidden="1" x14ac:dyDescent="0.25">
      <c r="A456" s="48"/>
      <c r="B456" s="53">
        <v>721</v>
      </c>
      <c r="C456" s="53">
        <v>7210</v>
      </c>
      <c r="D456" s="42" t="s">
        <v>278</v>
      </c>
    </row>
    <row r="457" spans="1:5" hidden="1" x14ac:dyDescent="0.25">
      <c r="A457" s="48"/>
      <c r="B457" s="53">
        <v>722</v>
      </c>
      <c r="C457" s="53">
        <v>7220</v>
      </c>
      <c r="D457" s="42" t="s">
        <v>279</v>
      </c>
    </row>
    <row r="458" spans="1:5" x14ac:dyDescent="0.25">
      <c r="A458" s="38" t="s">
        <v>785</v>
      </c>
      <c r="B458" s="49"/>
      <c r="C458" s="49"/>
      <c r="D458" s="38" t="s">
        <v>280</v>
      </c>
      <c r="E458" s="34" t="str">
        <f>RIGHT(A458,2)</f>
        <v>73</v>
      </c>
    </row>
    <row r="459" spans="1:5" hidden="1" x14ac:dyDescent="0.25">
      <c r="A459" s="48"/>
      <c r="B459" s="53">
        <v>731</v>
      </c>
      <c r="C459" s="53">
        <v>7310</v>
      </c>
      <c r="D459" s="42" t="s">
        <v>281</v>
      </c>
    </row>
    <row r="460" spans="1:5" hidden="1" x14ac:dyDescent="0.25">
      <c r="A460" s="48"/>
      <c r="B460" s="53">
        <v>732</v>
      </c>
      <c r="C460" s="53">
        <v>7320</v>
      </c>
      <c r="D460" s="42" t="s">
        <v>282</v>
      </c>
    </row>
    <row r="461" spans="1:5" x14ac:dyDescent="0.25">
      <c r="A461" s="38" t="s">
        <v>786</v>
      </c>
      <c r="B461" s="49"/>
      <c r="C461" s="49"/>
      <c r="D461" s="38" t="s">
        <v>283</v>
      </c>
      <c r="E461" s="34" t="str">
        <f>RIGHT(A461,2)</f>
        <v>74</v>
      </c>
    </row>
    <row r="462" spans="1:5" hidden="1" x14ac:dyDescent="0.25">
      <c r="A462" s="48"/>
      <c r="B462" s="53">
        <v>741</v>
      </c>
      <c r="C462" s="53">
        <v>7410</v>
      </c>
      <c r="D462" s="42" t="s">
        <v>284</v>
      </c>
    </row>
    <row r="463" spans="1:5" hidden="1" x14ac:dyDescent="0.25">
      <c r="A463" s="48"/>
      <c r="B463" s="53">
        <v>742</v>
      </c>
      <c r="C463" s="53">
        <v>7420</v>
      </c>
      <c r="D463" s="42" t="s">
        <v>285</v>
      </c>
    </row>
    <row r="464" spans="1:5" hidden="1" x14ac:dyDescent="0.25">
      <c r="A464" s="48"/>
      <c r="B464" s="53">
        <v>749</v>
      </c>
      <c r="C464" s="53">
        <v>7490</v>
      </c>
      <c r="D464" s="42" t="s">
        <v>286</v>
      </c>
    </row>
    <row r="465" spans="1:9" x14ac:dyDescent="0.25">
      <c r="A465" s="36" t="s">
        <v>787</v>
      </c>
      <c r="B465" s="37"/>
      <c r="C465" s="37"/>
      <c r="D465" s="38" t="s">
        <v>287</v>
      </c>
      <c r="E465" s="34" t="str">
        <f>RIGHT(A465,2)</f>
        <v>75</v>
      </c>
      <c r="F465" s="66"/>
      <c r="G465" s="66"/>
      <c r="H465" s="66"/>
    </row>
    <row r="466" spans="1:9" hidden="1" x14ac:dyDescent="0.25">
      <c r="A466" s="43"/>
      <c r="B466" s="53">
        <v>750</v>
      </c>
      <c r="C466" s="53">
        <v>7500</v>
      </c>
      <c r="D466" s="42" t="s">
        <v>287</v>
      </c>
      <c r="E466" s="65"/>
      <c r="F466" s="65"/>
      <c r="G466" s="65"/>
      <c r="H466" s="65"/>
      <c r="I466" s="65"/>
    </row>
    <row r="467" spans="1:9" x14ac:dyDescent="0.25">
      <c r="A467" s="36" t="s">
        <v>788</v>
      </c>
      <c r="B467" s="37"/>
      <c r="C467" s="37"/>
      <c r="D467" s="38" t="s">
        <v>288</v>
      </c>
      <c r="E467" s="34" t="str">
        <f>RIGHT(A467,2)</f>
        <v>77</v>
      </c>
      <c r="F467" s="66"/>
      <c r="G467" s="66"/>
      <c r="H467" s="66"/>
    </row>
    <row r="468" spans="1:9" hidden="1" x14ac:dyDescent="0.25">
      <c r="A468" s="71"/>
      <c r="B468" s="52">
        <v>771</v>
      </c>
      <c r="C468" s="52">
        <v>7710</v>
      </c>
      <c r="D468" s="72" t="s">
        <v>289</v>
      </c>
      <c r="E468" s="60"/>
      <c r="F468" s="34"/>
      <c r="G468" s="60"/>
      <c r="H468" s="34"/>
      <c r="I468" s="34"/>
    </row>
    <row r="469" spans="1:9" hidden="1" x14ac:dyDescent="0.25">
      <c r="A469" s="43"/>
      <c r="B469" s="53">
        <v>772</v>
      </c>
      <c r="C469" s="44"/>
      <c r="D469" s="42" t="s">
        <v>789</v>
      </c>
      <c r="E469" s="60"/>
      <c r="F469" s="34"/>
      <c r="G469" s="62"/>
      <c r="H469" s="34"/>
    </row>
    <row r="470" spans="1:9" hidden="1" x14ac:dyDescent="0.25">
      <c r="A470" s="43"/>
      <c r="B470" s="44"/>
      <c r="C470" s="53">
        <v>7721</v>
      </c>
      <c r="D470" s="42" t="s">
        <v>290</v>
      </c>
      <c r="E470" s="62"/>
      <c r="F470" s="34"/>
      <c r="G470" s="60"/>
    </row>
    <row r="471" spans="1:9" hidden="1" x14ac:dyDescent="0.25">
      <c r="A471" s="43"/>
      <c r="B471" s="44"/>
      <c r="C471" s="53">
        <v>7722</v>
      </c>
      <c r="D471" s="42" t="s">
        <v>291</v>
      </c>
      <c r="E471" s="62"/>
      <c r="F471" s="34"/>
      <c r="G471" s="60"/>
    </row>
    <row r="472" spans="1:9" hidden="1" x14ac:dyDescent="0.25">
      <c r="A472" s="43"/>
      <c r="B472" s="44"/>
      <c r="C472" s="53">
        <v>7729</v>
      </c>
      <c r="D472" s="42" t="s">
        <v>292</v>
      </c>
      <c r="E472" s="62"/>
      <c r="F472" s="34"/>
      <c r="G472" s="60"/>
    </row>
    <row r="473" spans="1:9" hidden="1" x14ac:dyDescent="0.25">
      <c r="A473" s="43"/>
      <c r="B473" s="53">
        <v>773</v>
      </c>
      <c r="C473" s="53">
        <v>7730</v>
      </c>
      <c r="D473" s="42" t="s">
        <v>293</v>
      </c>
      <c r="E473" s="60"/>
      <c r="F473" s="34"/>
      <c r="G473" s="60"/>
    </row>
    <row r="474" spans="1:9" hidden="1" x14ac:dyDescent="0.25">
      <c r="A474" s="43"/>
      <c r="B474" s="53">
        <v>774</v>
      </c>
      <c r="C474" s="53">
        <v>7740</v>
      </c>
      <c r="D474" s="42" t="s">
        <v>294</v>
      </c>
      <c r="E474" s="60"/>
      <c r="F474" s="34"/>
      <c r="G474" s="60"/>
    </row>
    <row r="475" spans="1:9" x14ac:dyDescent="0.25">
      <c r="A475" s="36" t="s">
        <v>790</v>
      </c>
      <c r="B475" s="49"/>
      <c r="C475" s="49"/>
      <c r="D475" s="38" t="s">
        <v>295</v>
      </c>
      <c r="E475" s="34" t="str">
        <f>RIGHT(A475,2)</f>
        <v>78</v>
      </c>
      <c r="F475" s="34"/>
      <c r="G475" s="62"/>
    </row>
    <row r="476" spans="1:9" hidden="1" x14ac:dyDescent="0.25">
      <c r="A476" s="43"/>
      <c r="B476" s="53">
        <v>781</v>
      </c>
      <c r="C476" s="53">
        <v>7810</v>
      </c>
      <c r="D476" s="42" t="s">
        <v>296</v>
      </c>
      <c r="E476" s="60"/>
      <c r="F476" s="34"/>
      <c r="G476" s="60"/>
    </row>
    <row r="477" spans="1:9" hidden="1" x14ac:dyDescent="0.25">
      <c r="A477" s="43"/>
      <c r="B477" s="53">
        <v>782</v>
      </c>
      <c r="C477" s="53">
        <v>7820</v>
      </c>
      <c r="D477" s="42" t="s">
        <v>297</v>
      </c>
      <c r="E477" s="60"/>
      <c r="F477" s="34"/>
      <c r="G477" s="60"/>
    </row>
    <row r="478" spans="1:9" hidden="1" x14ac:dyDescent="0.25">
      <c r="A478" s="43"/>
      <c r="B478" s="53">
        <v>783</v>
      </c>
      <c r="C478" s="53">
        <v>7830</v>
      </c>
      <c r="D478" s="42" t="s">
        <v>298</v>
      </c>
      <c r="E478" s="60"/>
      <c r="F478" s="34"/>
      <c r="G478" s="60"/>
    </row>
    <row r="479" spans="1:9" x14ac:dyDescent="0.25">
      <c r="A479" s="36" t="s">
        <v>791</v>
      </c>
      <c r="B479" s="49"/>
      <c r="C479" s="49"/>
      <c r="D479" s="38" t="s">
        <v>299</v>
      </c>
      <c r="E479" s="34" t="str">
        <f>RIGHT(A479,2)</f>
        <v>79</v>
      </c>
      <c r="F479" s="34"/>
      <c r="G479" s="62"/>
    </row>
    <row r="480" spans="1:9" hidden="1" x14ac:dyDescent="0.25">
      <c r="A480" s="43"/>
      <c r="B480" s="53">
        <v>791</v>
      </c>
      <c r="C480" s="44"/>
      <c r="D480" s="42" t="s">
        <v>792</v>
      </c>
      <c r="E480" s="60"/>
      <c r="F480" s="34"/>
      <c r="G480" s="62"/>
    </row>
    <row r="481" spans="1:7" hidden="1" x14ac:dyDescent="0.25">
      <c r="A481" s="43"/>
      <c r="B481" s="44"/>
      <c r="C481" s="53">
        <v>7911</v>
      </c>
      <c r="D481" s="42" t="s">
        <v>300</v>
      </c>
      <c r="E481" s="62"/>
      <c r="F481" s="34"/>
      <c r="G481" s="60"/>
    </row>
    <row r="482" spans="1:7" hidden="1" x14ac:dyDescent="0.25">
      <c r="A482" s="43"/>
      <c r="B482" s="44"/>
      <c r="C482" s="53">
        <v>7912</v>
      </c>
      <c r="D482" s="42" t="s">
        <v>301</v>
      </c>
      <c r="E482" s="62"/>
      <c r="F482" s="34"/>
      <c r="G482" s="60"/>
    </row>
    <row r="483" spans="1:7" hidden="1" x14ac:dyDescent="0.25">
      <c r="A483" s="43"/>
      <c r="B483" s="53">
        <v>799</v>
      </c>
      <c r="C483" s="53">
        <v>7990</v>
      </c>
      <c r="D483" s="42" t="s">
        <v>302</v>
      </c>
      <c r="E483" s="60"/>
      <c r="F483" s="34"/>
      <c r="G483" s="60"/>
    </row>
    <row r="484" spans="1:7" x14ac:dyDescent="0.25">
      <c r="A484" s="36" t="s">
        <v>793</v>
      </c>
      <c r="B484" s="49"/>
      <c r="C484" s="49"/>
      <c r="D484" s="38" t="s">
        <v>303</v>
      </c>
      <c r="E484" s="34" t="str">
        <f>RIGHT(A484,2)</f>
        <v>80</v>
      </c>
      <c r="F484" s="34"/>
      <c r="G484" s="62"/>
    </row>
    <row r="485" spans="1:7" hidden="1" x14ac:dyDescent="0.25">
      <c r="A485" s="43"/>
      <c r="B485" s="53">
        <v>801</v>
      </c>
      <c r="C485" s="53">
        <v>8010</v>
      </c>
      <c r="D485" s="42" t="s">
        <v>304</v>
      </c>
      <c r="E485" s="60"/>
      <c r="F485" s="34"/>
      <c r="G485" s="60"/>
    </row>
    <row r="486" spans="1:7" hidden="1" x14ac:dyDescent="0.25">
      <c r="A486" s="43"/>
      <c r="B486" s="53">
        <v>802</v>
      </c>
      <c r="C486" s="53">
        <v>8020</v>
      </c>
      <c r="D486" s="42" t="s">
        <v>305</v>
      </c>
      <c r="E486" s="60"/>
      <c r="F486" s="34"/>
      <c r="G486" s="60"/>
    </row>
    <row r="487" spans="1:7" hidden="1" x14ac:dyDescent="0.25">
      <c r="A487" s="43"/>
      <c r="B487" s="53">
        <v>803</v>
      </c>
      <c r="C487" s="53">
        <v>8030</v>
      </c>
      <c r="D487" s="42" t="s">
        <v>306</v>
      </c>
      <c r="E487" s="60"/>
      <c r="F487" s="34"/>
      <c r="G487" s="60"/>
    </row>
    <row r="488" spans="1:7" x14ac:dyDescent="0.25">
      <c r="A488" s="36" t="s">
        <v>794</v>
      </c>
      <c r="B488" s="49"/>
      <c r="C488" s="49"/>
      <c r="D488" s="38" t="s">
        <v>307</v>
      </c>
      <c r="E488" s="34" t="str">
        <f>RIGHT(A488,2)</f>
        <v>81</v>
      </c>
      <c r="F488" s="34"/>
      <c r="G488" s="62"/>
    </row>
    <row r="489" spans="1:7" hidden="1" x14ac:dyDescent="0.25">
      <c r="A489" s="43"/>
      <c r="B489" s="53">
        <v>811</v>
      </c>
      <c r="C489" s="53">
        <v>8110</v>
      </c>
      <c r="D489" s="42" t="s">
        <v>308</v>
      </c>
      <c r="E489" s="60"/>
      <c r="F489" s="34"/>
      <c r="G489" s="60"/>
    </row>
    <row r="490" spans="1:7" hidden="1" x14ac:dyDescent="0.25">
      <c r="A490" s="43"/>
      <c r="B490" s="53">
        <v>812</v>
      </c>
      <c r="C490" s="44"/>
      <c r="D490" s="42" t="s">
        <v>795</v>
      </c>
      <c r="E490" s="60"/>
      <c r="F490" s="34"/>
      <c r="G490" s="62"/>
    </row>
    <row r="491" spans="1:7" hidden="1" x14ac:dyDescent="0.25">
      <c r="A491" s="43"/>
      <c r="B491" s="44"/>
      <c r="C491" s="53">
        <v>8121</v>
      </c>
      <c r="D491" s="42" t="s">
        <v>309</v>
      </c>
      <c r="E491" s="62"/>
      <c r="F491" s="34"/>
      <c r="G491" s="60"/>
    </row>
    <row r="492" spans="1:7" hidden="1" x14ac:dyDescent="0.25">
      <c r="A492" s="43"/>
      <c r="B492" s="44"/>
      <c r="C492" s="53">
        <v>8129</v>
      </c>
      <c r="D492" s="42" t="s">
        <v>310</v>
      </c>
      <c r="E492" s="62"/>
      <c r="F492" s="34"/>
      <c r="G492" s="60"/>
    </row>
    <row r="493" spans="1:7" hidden="1" x14ac:dyDescent="0.25">
      <c r="A493" s="43"/>
      <c r="B493" s="53">
        <v>813</v>
      </c>
      <c r="C493" s="53">
        <v>8130</v>
      </c>
      <c r="D493" s="42" t="s">
        <v>311</v>
      </c>
      <c r="E493" s="60"/>
      <c r="F493" s="34"/>
      <c r="G493" s="60"/>
    </row>
    <row r="494" spans="1:7" x14ac:dyDescent="0.25">
      <c r="A494" s="36" t="s">
        <v>796</v>
      </c>
      <c r="B494" s="49"/>
      <c r="C494" s="49"/>
      <c r="D494" s="38" t="s">
        <v>312</v>
      </c>
      <c r="E494" s="34" t="str">
        <f>RIGHT(A494,2)</f>
        <v>82</v>
      </c>
      <c r="F494" s="34"/>
      <c r="G494" s="62"/>
    </row>
    <row r="495" spans="1:7" hidden="1" x14ac:dyDescent="0.25">
      <c r="A495" s="43"/>
      <c r="B495" s="53">
        <v>821</v>
      </c>
      <c r="C495" s="44"/>
      <c r="D495" s="42" t="s">
        <v>797</v>
      </c>
      <c r="E495" s="60"/>
      <c r="F495" s="34"/>
      <c r="G495" s="62"/>
    </row>
    <row r="496" spans="1:7" hidden="1" x14ac:dyDescent="0.25">
      <c r="A496" s="43"/>
      <c r="B496" s="44"/>
      <c r="C496" s="53">
        <v>8211</v>
      </c>
      <c r="D496" s="42" t="s">
        <v>313</v>
      </c>
      <c r="E496" s="62"/>
      <c r="F496" s="34"/>
      <c r="G496" s="60"/>
    </row>
    <row r="497" spans="1:8" hidden="1" x14ac:dyDescent="0.25">
      <c r="A497" s="43"/>
      <c r="B497" s="44"/>
      <c r="C497" s="53">
        <v>8219</v>
      </c>
      <c r="D497" s="42" t="s">
        <v>314</v>
      </c>
      <c r="E497" s="62"/>
      <c r="F497" s="34"/>
      <c r="G497" s="60"/>
    </row>
    <row r="498" spans="1:8" hidden="1" x14ac:dyDescent="0.25">
      <c r="A498" s="43"/>
      <c r="B498" s="53">
        <v>822</v>
      </c>
      <c r="C498" s="53">
        <v>8220</v>
      </c>
      <c r="D498" s="42" t="s">
        <v>315</v>
      </c>
      <c r="E498" s="60"/>
      <c r="F498" s="34"/>
      <c r="G498" s="60"/>
    </row>
    <row r="499" spans="1:8" hidden="1" x14ac:dyDescent="0.25">
      <c r="A499" s="43"/>
      <c r="B499" s="53">
        <v>823</v>
      </c>
      <c r="C499" s="53">
        <v>8230</v>
      </c>
      <c r="D499" s="42" t="s">
        <v>316</v>
      </c>
      <c r="E499" s="60"/>
      <c r="F499" s="34"/>
      <c r="G499" s="60"/>
    </row>
    <row r="500" spans="1:8" hidden="1" x14ac:dyDescent="0.25">
      <c r="A500" s="43"/>
      <c r="B500" s="53">
        <v>829</v>
      </c>
      <c r="C500" s="44"/>
      <c r="D500" s="42" t="s">
        <v>798</v>
      </c>
      <c r="E500" s="60"/>
      <c r="F500" s="34"/>
      <c r="G500" s="62"/>
    </row>
    <row r="501" spans="1:8" hidden="1" x14ac:dyDescent="0.25">
      <c r="A501" s="43"/>
      <c r="B501" s="44"/>
      <c r="C501" s="53">
        <v>8291</v>
      </c>
      <c r="D501" s="42" t="s">
        <v>317</v>
      </c>
      <c r="E501" s="62"/>
      <c r="F501" s="34"/>
      <c r="G501" s="60"/>
    </row>
    <row r="502" spans="1:8" hidden="1" x14ac:dyDescent="0.25">
      <c r="A502" s="43"/>
      <c r="B502" s="44"/>
      <c r="C502" s="53">
        <v>8292</v>
      </c>
      <c r="D502" s="42" t="s">
        <v>318</v>
      </c>
      <c r="E502" s="34"/>
      <c r="F502" s="60"/>
      <c r="G502" s="34"/>
      <c r="H502" s="65"/>
    </row>
    <row r="503" spans="1:8" hidden="1" x14ac:dyDescent="0.25">
      <c r="A503" s="43"/>
      <c r="B503" s="44"/>
      <c r="C503" s="53">
        <v>8299</v>
      </c>
      <c r="D503" s="42" t="s">
        <v>319</v>
      </c>
      <c r="E503" s="34"/>
      <c r="F503" s="60"/>
      <c r="G503" s="34"/>
      <c r="H503" s="65"/>
    </row>
    <row r="504" spans="1:8" x14ac:dyDescent="0.25">
      <c r="A504" s="38" t="s">
        <v>799</v>
      </c>
      <c r="B504" s="37"/>
      <c r="C504" s="37"/>
      <c r="D504" s="38" t="s">
        <v>320</v>
      </c>
      <c r="E504" s="34" t="str">
        <f>RIGHT(A504,2)</f>
        <v>84</v>
      </c>
      <c r="F504" s="66"/>
      <c r="G504" s="66"/>
      <c r="H504" s="34"/>
    </row>
    <row r="505" spans="1:8" hidden="1" x14ac:dyDescent="0.25">
      <c r="A505" s="71"/>
      <c r="B505" s="52">
        <v>841</v>
      </c>
      <c r="C505" s="41"/>
      <c r="D505" s="72" t="s">
        <v>800</v>
      </c>
      <c r="E505" s="62"/>
      <c r="F505" s="62"/>
      <c r="G505" s="65"/>
      <c r="H505" s="34"/>
    </row>
    <row r="506" spans="1:8" hidden="1" x14ac:dyDescent="0.25">
      <c r="A506" s="43"/>
      <c r="B506" s="44"/>
      <c r="C506" s="53">
        <v>8411</v>
      </c>
      <c r="D506" s="42" t="s">
        <v>321</v>
      </c>
      <c r="E506" s="60"/>
      <c r="F506" s="60"/>
      <c r="G506" s="65"/>
    </row>
    <row r="507" spans="1:8" hidden="1" x14ac:dyDescent="0.25">
      <c r="A507" s="73"/>
      <c r="B507" s="74"/>
      <c r="C507" s="75">
        <v>8412</v>
      </c>
      <c r="D507" s="76" t="s">
        <v>801</v>
      </c>
      <c r="E507" s="60"/>
      <c r="F507" s="60"/>
      <c r="G507" s="77"/>
    </row>
    <row r="508" spans="1:8" hidden="1" x14ac:dyDescent="0.25">
      <c r="A508" s="71"/>
      <c r="B508" s="41"/>
      <c r="C508" s="41"/>
      <c r="D508" s="72" t="s">
        <v>802</v>
      </c>
      <c r="E508" s="62"/>
      <c r="F508" s="62"/>
      <c r="G508" s="77"/>
    </row>
    <row r="509" spans="1:8" hidden="1" x14ac:dyDescent="0.25">
      <c r="A509" s="43"/>
      <c r="B509" s="44"/>
      <c r="C509" s="53">
        <v>8413</v>
      </c>
      <c r="D509" s="42" t="s">
        <v>322</v>
      </c>
      <c r="E509" s="60"/>
      <c r="F509" s="60"/>
      <c r="G509" s="77"/>
    </row>
    <row r="510" spans="1:8" hidden="1" x14ac:dyDescent="0.25">
      <c r="A510" s="43"/>
      <c r="B510" s="53">
        <v>842</v>
      </c>
      <c r="C510" s="44"/>
      <c r="D510" s="42" t="s">
        <v>803</v>
      </c>
      <c r="E510" s="62"/>
      <c r="F510" s="62"/>
      <c r="G510" s="77"/>
    </row>
    <row r="511" spans="1:8" hidden="1" x14ac:dyDescent="0.25">
      <c r="A511" s="43"/>
      <c r="B511" s="44"/>
      <c r="C511" s="53">
        <v>8421</v>
      </c>
      <c r="D511" s="42" t="s">
        <v>323</v>
      </c>
      <c r="E511" s="60"/>
      <c r="F511" s="60"/>
      <c r="G511" s="77"/>
    </row>
    <row r="512" spans="1:8" hidden="1" x14ac:dyDescent="0.25">
      <c r="A512" s="43"/>
      <c r="B512" s="44"/>
      <c r="C512" s="53">
        <v>8422</v>
      </c>
      <c r="D512" s="42" t="s">
        <v>324</v>
      </c>
      <c r="E512" s="60"/>
      <c r="F512" s="60"/>
      <c r="G512" s="77"/>
    </row>
    <row r="513" spans="1:7" hidden="1" x14ac:dyDescent="0.25">
      <c r="A513" s="43"/>
      <c r="B513" s="44"/>
      <c r="C513" s="53">
        <v>8423</v>
      </c>
      <c r="D513" s="42" t="s">
        <v>325</v>
      </c>
      <c r="E513" s="60"/>
      <c r="F513" s="60"/>
      <c r="G513" s="77"/>
    </row>
    <row r="514" spans="1:7" hidden="1" x14ac:dyDescent="0.25">
      <c r="A514" s="43"/>
      <c r="B514" s="53">
        <v>843</v>
      </c>
      <c r="C514" s="53">
        <v>8430</v>
      </c>
      <c r="D514" s="42" t="s">
        <v>326</v>
      </c>
      <c r="E514" s="60"/>
      <c r="F514" s="60"/>
      <c r="G514" s="77"/>
    </row>
    <row r="515" spans="1:7" x14ac:dyDescent="0.25">
      <c r="A515" s="36" t="s">
        <v>804</v>
      </c>
      <c r="B515" s="37"/>
      <c r="C515" s="37"/>
      <c r="D515" s="38" t="s">
        <v>327</v>
      </c>
      <c r="E515" s="34" t="str">
        <f>RIGHT(A515,2)</f>
        <v>85</v>
      </c>
      <c r="F515" s="66"/>
      <c r="G515" s="78"/>
    </row>
    <row r="516" spans="1:7" hidden="1" x14ac:dyDescent="0.25">
      <c r="A516" s="43"/>
      <c r="B516" s="53">
        <v>851</v>
      </c>
      <c r="C516" s="53">
        <v>8510</v>
      </c>
      <c r="D516" s="42" t="s">
        <v>328</v>
      </c>
      <c r="E516" s="60"/>
      <c r="F516" s="60"/>
      <c r="G516" s="77"/>
    </row>
    <row r="517" spans="1:7" hidden="1" x14ac:dyDescent="0.25">
      <c r="A517" s="43"/>
      <c r="B517" s="53">
        <v>852</v>
      </c>
      <c r="C517" s="44"/>
      <c r="D517" s="42" t="s">
        <v>805</v>
      </c>
      <c r="E517" s="62"/>
      <c r="F517" s="62"/>
      <c r="G517" s="77"/>
    </row>
    <row r="518" spans="1:7" hidden="1" x14ac:dyDescent="0.25">
      <c r="A518" s="43"/>
      <c r="B518" s="44"/>
      <c r="C518" s="53">
        <v>8521</v>
      </c>
      <c r="D518" s="42" t="s">
        <v>329</v>
      </c>
      <c r="E518" s="60"/>
      <c r="F518" s="60"/>
      <c r="G518" s="77"/>
    </row>
    <row r="519" spans="1:7" hidden="1" x14ac:dyDescent="0.25">
      <c r="A519" s="43"/>
      <c r="B519" s="44"/>
      <c r="C519" s="53">
        <v>8522</v>
      </c>
      <c r="D519" s="42" t="s">
        <v>330</v>
      </c>
      <c r="E519" s="60"/>
      <c r="F519" s="60"/>
      <c r="G519" s="77"/>
    </row>
    <row r="520" spans="1:7" hidden="1" x14ac:dyDescent="0.25">
      <c r="A520" s="43"/>
      <c r="B520" s="53">
        <v>853</v>
      </c>
      <c r="C520" s="53">
        <v>8530</v>
      </c>
      <c r="D520" s="42" t="s">
        <v>331</v>
      </c>
      <c r="E520" s="60"/>
      <c r="F520" s="60"/>
      <c r="G520" s="77"/>
    </row>
    <row r="521" spans="1:7" hidden="1" x14ac:dyDescent="0.25">
      <c r="A521" s="43"/>
      <c r="B521" s="53">
        <v>854</v>
      </c>
      <c r="C521" s="44"/>
      <c r="D521" s="42" t="s">
        <v>806</v>
      </c>
      <c r="E521" s="62"/>
      <c r="F521" s="62"/>
      <c r="G521" s="77"/>
    </row>
    <row r="522" spans="1:7" hidden="1" x14ac:dyDescent="0.25">
      <c r="A522" s="43"/>
      <c r="B522" s="44"/>
      <c r="C522" s="53">
        <v>8541</v>
      </c>
      <c r="D522" s="42" t="s">
        <v>332</v>
      </c>
      <c r="E522" s="60"/>
      <c r="F522" s="60"/>
      <c r="G522" s="77"/>
    </row>
    <row r="523" spans="1:7" hidden="1" x14ac:dyDescent="0.25">
      <c r="A523" s="43"/>
      <c r="B523" s="44"/>
      <c r="C523" s="53">
        <v>8542</v>
      </c>
      <c r="D523" s="42" t="s">
        <v>333</v>
      </c>
      <c r="E523" s="60"/>
      <c r="F523" s="60"/>
      <c r="G523" s="77"/>
    </row>
    <row r="524" spans="1:7" hidden="1" x14ac:dyDescent="0.25">
      <c r="A524" s="43"/>
      <c r="B524" s="44"/>
      <c r="C524" s="53">
        <v>8549</v>
      </c>
      <c r="D524" s="42" t="s">
        <v>334</v>
      </c>
      <c r="E524" s="60"/>
      <c r="F524" s="60"/>
      <c r="G524" s="77"/>
    </row>
    <row r="525" spans="1:7" hidden="1" x14ac:dyDescent="0.25">
      <c r="A525" s="43"/>
      <c r="B525" s="53">
        <v>855</v>
      </c>
      <c r="C525" s="53">
        <v>8550</v>
      </c>
      <c r="D525" s="42" t="s">
        <v>335</v>
      </c>
      <c r="E525" s="60"/>
      <c r="F525" s="60"/>
      <c r="G525" s="77"/>
    </row>
    <row r="526" spans="1:7" x14ac:dyDescent="0.25">
      <c r="A526" s="36" t="s">
        <v>807</v>
      </c>
      <c r="B526" s="37"/>
      <c r="C526" s="37"/>
      <c r="D526" s="38" t="s">
        <v>336</v>
      </c>
      <c r="E526" s="34" t="str">
        <f>RIGHT(A526,2)</f>
        <v>86</v>
      </c>
      <c r="F526" s="66"/>
      <c r="G526" s="66"/>
    </row>
    <row r="527" spans="1:7" hidden="1" x14ac:dyDescent="0.25">
      <c r="A527" s="67"/>
      <c r="B527" s="52">
        <v>861</v>
      </c>
      <c r="C527" s="52">
        <v>8610</v>
      </c>
      <c r="D527" s="72" t="s">
        <v>337</v>
      </c>
      <c r="E527" s="79"/>
      <c r="F527" s="65"/>
      <c r="G527" s="65"/>
    </row>
    <row r="528" spans="1:7" hidden="1" x14ac:dyDescent="0.25">
      <c r="A528" s="68"/>
      <c r="B528" s="53">
        <v>862</v>
      </c>
      <c r="C528" s="53">
        <v>8620</v>
      </c>
      <c r="D528" s="42" t="s">
        <v>338</v>
      </c>
      <c r="E528" s="80"/>
      <c r="F528" s="65"/>
      <c r="G528" s="65"/>
    </row>
    <row r="529" spans="1:7" hidden="1" x14ac:dyDescent="0.25">
      <c r="A529" s="68"/>
      <c r="B529" s="53">
        <v>869</v>
      </c>
      <c r="C529" s="53">
        <v>8690</v>
      </c>
      <c r="D529" s="42" t="s">
        <v>339</v>
      </c>
      <c r="E529" s="80"/>
      <c r="F529" s="65"/>
      <c r="G529" s="65"/>
    </row>
    <row r="530" spans="1:7" x14ac:dyDescent="0.25">
      <c r="A530" s="36" t="s">
        <v>808</v>
      </c>
      <c r="B530" s="37"/>
      <c r="C530" s="37"/>
      <c r="D530" s="38" t="s">
        <v>340</v>
      </c>
      <c r="E530" s="34" t="str">
        <f>RIGHT(A530,2)</f>
        <v>87</v>
      </c>
      <c r="F530" s="34"/>
      <c r="G530" s="34"/>
    </row>
    <row r="531" spans="1:7" hidden="1" x14ac:dyDescent="0.25">
      <c r="A531" s="71"/>
      <c r="B531" s="52">
        <v>871</v>
      </c>
      <c r="C531" s="52">
        <v>8710</v>
      </c>
      <c r="D531" s="42" t="s">
        <v>341</v>
      </c>
      <c r="E531" s="34"/>
      <c r="F531" s="34"/>
      <c r="G531" s="34"/>
    </row>
    <row r="532" spans="1:7" hidden="1" x14ac:dyDescent="0.25">
      <c r="A532" s="48"/>
      <c r="B532" s="53">
        <v>872</v>
      </c>
      <c r="C532" s="53">
        <v>8720</v>
      </c>
      <c r="D532" s="42" t="s">
        <v>809</v>
      </c>
    </row>
    <row r="533" spans="1:7" hidden="1" x14ac:dyDescent="0.25">
      <c r="A533" s="48"/>
      <c r="B533" s="53">
        <v>873</v>
      </c>
      <c r="C533" s="53">
        <v>8730</v>
      </c>
      <c r="D533" s="42" t="s">
        <v>342</v>
      </c>
    </row>
    <row r="534" spans="1:7" hidden="1" x14ac:dyDescent="0.25">
      <c r="A534" s="48"/>
      <c r="B534" s="53">
        <v>879</v>
      </c>
      <c r="C534" s="53">
        <v>8790</v>
      </c>
      <c r="D534" s="42" t="s">
        <v>343</v>
      </c>
    </row>
    <row r="535" spans="1:7" x14ac:dyDescent="0.25">
      <c r="A535" s="38" t="s">
        <v>810</v>
      </c>
      <c r="B535" s="49"/>
      <c r="C535" s="49"/>
      <c r="D535" s="38" t="s">
        <v>344</v>
      </c>
      <c r="E535" s="34" t="str">
        <f>RIGHT(A535,2)</f>
        <v>88</v>
      </c>
    </row>
    <row r="536" spans="1:7" hidden="1" x14ac:dyDescent="0.25">
      <c r="A536" s="48"/>
      <c r="B536" s="53">
        <v>881</v>
      </c>
      <c r="C536" s="53">
        <v>8810</v>
      </c>
      <c r="D536" s="42" t="s">
        <v>345</v>
      </c>
    </row>
    <row r="537" spans="1:7" hidden="1" x14ac:dyDescent="0.25">
      <c r="A537" s="48"/>
      <c r="B537" s="53">
        <v>889</v>
      </c>
      <c r="C537" s="53">
        <v>8890</v>
      </c>
      <c r="D537" s="42" t="s">
        <v>346</v>
      </c>
    </row>
    <row r="538" spans="1:7" x14ac:dyDescent="0.25">
      <c r="A538" s="38" t="s">
        <v>811</v>
      </c>
      <c r="B538" s="37"/>
      <c r="C538" s="37"/>
      <c r="D538" s="38" t="s">
        <v>347</v>
      </c>
      <c r="E538" s="34" t="str">
        <f>RIGHT(A538,2)</f>
        <v>90</v>
      </c>
    </row>
    <row r="539" spans="1:7" hidden="1" x14ac:dyDescent="0.25">
      <c r="A539" s="50"/>
      <c r="B539" s="52">
        <v>900</v>
      </c>
      <c r="C539" s="52">
        <v>9000</v>
      </c>
      <c r="D539" s="42" t="s">
        <v>347</v>
      </c>
    </row>
    <row r="540" spans="1:7" x14ac:dyDescent="0.25">
      <c r="A540" s="38" t="s">
        <v>812</v>
      </c>
      <c r="B540" s="49"/>
      <c r="C540" s="49"/>
      <c r="D540" s="38" t="s">
        <v>348</v>
      </c>
      <c r="E540" s="34" t="str">
        <f>RIGHT(A540,2)</f>
        <v>91</v>
      </c>
    </row>
    <row r="541" spans="1:7" hidden="1" x14ac:dyDescent="0.25">
      <c r="A541" s="48"/>
      <c r="B541" s="44"/>
      <c r="C541" s="53">
        <v>9101</v>
      </c>
      <c r="D541" s="42" t="s">
        <v>349</v>
      </c>
    </row>
    <row r="542" spans="1:7" hidden="1" x14ac:dyDescent="0.25">
      <c r="A542" s="48"/>
      <c r="B542" s="44"/>
      <c r="C542" s="53">
        <v>9102</v>
      </c>
      <c r="D542" s="42" t="s">
        <v>350</v>
      </c>
    </row>
    <row r="543" spans="1:7" hidden="1" x14ac:dyDescent="0.25">
      <c r="A543" s="48"/>
      <c r="B543" s="44"/>
      <c r="C543" s="53">
        <v>9103</v>
      </c>
      <c r="D543" s="42" t="s">
        <v>351</v>
      </c>
    </row>
    <row r="544" spans="1:7" x14ac:dyDescent="0.25">
      <c r="A544" s="38" t="s">
        <v>813</v>
      </c>
      <c r="B544" s="49"/>
      <c r="C544" s="49"/>
      <c r="D544" s="38" t="s">
        <v>352</v>
      </c>
      <c r="E544" s="34" t="str">
        <f>RIGHT(A544,2)</f>
        <v>92</v>
      </c>
    </row>
    <row r="545" spans="1:5" hidden="1" x14ac:dyDescent="0.25">
      <c r="A545" s="48"/>
      <c r="B545" s="53">
        <v>920</v>
      </c>
      <c r="C545" s="53">
        <v>9200</v>
      </c>
      <c r="D545" s="42" t="s">
        <v>352</v>
      </c>
    </row>
    <row r="546" spans="1:5" x14ac:dyDescent="0.25">
      <c r="A546" s="38" t="s">
        <v>814</v>
      </c>
      <c r="B546" s="49"/>
      <c r="C546" s="49"/>
      <c r="D546" s="38" t="s">
        <v>353</v>
      </c>
      <c r="E546" s="34" t="str">
        <f>RIGHT(A546,2)</f>
        <v>93</v>
      </c>
    </row>
    <row r="547" spans="1:5" hidden="1" x14ac:dyDescent="0.25">
      <c r="A547" s="48"/>
      <c r="B547" s="53">
        <v>931</v>
      </c>
      <c r="C547" s="44"/>
      <c r="D547" s="42" t="s">
        <v>815</v>
      </c>
    </row>
    <row r="548" spans="1:5" hidden="1" x14ac:dyDescent="0.25">
      <c r="A548" s="48"/>
      <c r="B548" s="44"/>
      <c r="C548" s="53">
        <v>9311</v>
      </c>
      <c r="D548" s="42" t="s">
        <v>354</v>
      </c>
    </row>
    <row r="549" spans="1:5" hidden="1" x14ac:dyDescent="0.25">
      <c r="A549" s="48"/>
      <c r="B549" s="44"/>
      <c r="C549" s="53">
        <v>9312</v>
      </c>
      <c r="D549" s="42" t="s">
        <v>355</v>
      </c>
    </row>
    <row r="550" spans="1:5" hidden="1" x14ac:dyDescent="0.25">
      <c r="A550" s="48"/>
      <c r="B550" s="44"/>
      <c r="C550" s="53">
        <v>9319</v>
      </c>
      <c r="D550" s="42" t="s">
        <v>356</v>
      </c>
    </row>
    <row r="551" spans="1:5" hidden="1" x14ac:dyDescent="0.25">
      <c r="A551" s="48"/>
      <c r="B551" s="53">
        <v>932</v>
      </c>
      <c r="C551" s="44"/>
      <c r="D551" s="42" t="s">
        <v>816</v>
      </c>
    </row>
    <row r="552" spans="1:5" hidden="1" x14ac:dyDescent="0.25">
      <c r="A552" s="48"/>
      <c r="B552" s="44"/>
      <c r="C552" s="53">
        <v>9321</v>
      </c>
      <c r="D552" s="42" t="s">
        <v>357</v>
      </c>
    </row>
    <row r="553" spans="1:5" hidden="1" x14ac:dyDescent="0.25">
      <c r="A553" s="48"/>
      <c r="B553" s="44"/>
      <c r="C553" s="53">
        <v>9329</v>
      </c>
      <c r="D553" s="42" t="s">
        <v>358</v>
      </c>
    </row>
    <row r="554" spans="1:5" x14ac:dyDescent="0.25">
      <c r="A554" s="38" t="s">
        <v>817</v>
      </c>
      <c r="B554" s="37"/>
      <c r="C554" s="37"/>
      <c r="D554" s="38" t="s">
        <v>359</v>
      </c>
      <c r="E554" s="34" t="str">
        <f>RIGHT(A554,2)</f>
        <v>94</v>
      </c>
    </row>
    <row r="555" spans="1:5" hidden="1" x14ac:dyDescent="0.25">
      <c r="A555" s="67"/>
      <c r="B555" s="52">
        <v>941</v>
      </c>
      <c r="C555" s="41"/>
      <c r="D555" s="42" t="s">
        <v>818</v>
      </c>
    </row>
    <row r="556" spans="1:5" hidden="1" x14ac:dyDescent="0.25">
      <c r="A556" s="43"/>
      <c r="B556" s="44"/>
      <c r="C556" s="53">
        <v>9411</v>
      </c>
      <c r="D556" s="42" t="s">
        <v>360</v>
      </c>
    </row>
    <row r="557" spans="1:5" hidden="1" x14ac:dyDescent="0.25">
      <c r="A557" s="43"/>
      <c r="B557" s="44"/>
      <c r="C557" s="53">
        <v>9412</v>
      </c>
      <c r="D557" s="42" t="s">
        <v>361</v>
      </c>
    </row>
    <row r="558" spans="1:5" hidden="1" x14ac:dyDescent="0.25">
      <c r="A558" s="68"/>
      <c r="B558" s="53">
        <v>942</v>
      </c>
      <c r="C558" s="53">
        <v>9420</v>
      </c>
      <c r="D558" s="42" t="s">
        <v>362</v>
      </c>
    </row>
    <row r="559" spans="1:5" hidden="1" x14ac:dyDescent="0.25">
      <c r="A559" s="68"/>
      <c r="B559" s="53">
        <v>949</v>
      </c>
      <c r="C559" s="44"/>
      <c r="D559" s="42" t="s">
        <v>819</v>
      </c>
    </row>
    <row r="560" spans="1:5" hidden="1" x14ac:dyDescent="0.25">
      <c r="A560" s="43"/>
      <c r="B560" s="44"/>
      <c r="C560" s="53">
        <v>9491</v>
      </c>
      <c r="D560" s="42" t="s">
        <v>363</v>
      </c>
    </row>
    <row r="561" spans="1:5" hidden="1" x14ac:dyDescent="0.25">
      <c r="A561" s="43"/>
      <c r="B561" s="44"/>
      <c r="C561" s="53">
        <v>9492</v>
      </c>
      <c r="D561" s="42" t="s">
        <v>820</v>
      </c>
    </row>
    <row r="562" spans="1:5" hidden="1" x14ac:dyDescent="0.25">
      <c r="A562" s="43"/>
      <c r="B562" s="44"/>
      <c r="C562" s="53">
        <v>9499</v>
      </c>
      <c r="D562" s="42" t="s">
        <v>821</v>
      </c>
    </row>
    <row r="563" spans="1:5" x14ac:dyDescent="0.25">
      <c r="A563" s="38" t="s">
        <v>822</v>
      </c>
      <c r="B563" s="49"/>
      <c r="C563" s="49"/>
      <c r="D563" s="38" t="s">
        <v>364</v>
      </c>
      <c r="E563" s="34" t="str">
        <f>RIGHT(A563,2)</f>
        <v>95</v>
      </c>
    </row>
    <row r="564" spans="1:5" hidden="1" x14ac:dyDescent="0.25">
      <c r="A564" s="48"/>
      <c r="B564" s="53">
        <v>951</v>
      </c>
      <c r="C564" s="44"/>
      <c r="D564" s="42" t="s">
        <v>823</v>
      </c>
    </row>
    <row r="565" spans="1:5" hidden="1" x14ac:dyDescent="0.25">
      <c r="A565" s="48"/>
      <c r="B565" s="44"/>
      <c r="C565" s="53">
        <v>9511</v>
      </c>
      <c r="D565" s="42" t="s">
        <v>365</v>
      </c>
    </row>
    <row r="566" spans="1:5" hidden="1" x14ac:dyDescent="0.25">
      <c r="A566" s="48"/>
      <c r="B566" s="44"/>
      <c r="C566" s="53">
        <v>9512</v>
      </c>
      <c r="D566" s="42" t="s">
        <v>366</v>
      </c>
    </row>
    <row r="567" spans="1:5" hidden="1" x14ac:dyDescent="0.25">
      <c r="A567" s="48"/>
      <c r="B567" s="53">
        <v>952</v>
      </c>
      <c r="C567" s="44"/>
      <c r="D567" s="42" t="s">
        <v>824</v>
      </c>
    </row>
    <row r="568" spans="1:5" hidden="1" x14ac:dyDescent="0.25">
      <c r="A568" s="48"/>
      <c r="B568" s="44"/>
      <c r="C568" s="53">
        <v>9521</v>
      </c>
      <c r="D568" s="42" t="s">
        <v>367</v>
      </c>
    </row>
    <row r="569" spans="1:5" hidden="1" x14ac:dyDescent="0.25">
      <c r="A569" s="48"/>
      <c r="B569" s="44"/>
      <c r="C569" s="53">
        <v>9522</v>
      </c>
      <c r="D569" s="42" t="s">
        <v>368</v>
      </c>
    </row>
    <row r="570" spans="1:5" hidden="1" x14ac:dyDescent="0.25">
      <c r="A570" s="48"/>
      <c r="B570" s="44"/>
      <c r="C570" s="53">
        <v>9523</v>
      </c>
      <c r="D570" s="42" t="s">
        <v>369</v>
      </c>
    </row>
    <row r="571" spans="1:5" hidden="1" x14ac:dyDescent="0.25">
      <c r="A571" s="48"/>
      <c r="B571" s="44"/>
      <c r="C571" s="53">
        <v>9524</v>
      </c>
      <c r="D571" s="42" t="s">
        <v>370</v>
      </c>
    </row>
    <row r="572" spans="1:5" hidden="1" x14ac:dyDescent="0.25">
      <c r="A572" s="48"/>
      <c r="B572" s="44"/>
      <c r="C572" s="53">
        <v>9529</v>
      </c>
      <c r="D572" s="42" t="s">
        <v>371</v>
      </c>
    </row>
    <row r="573" spans="1:5" x14ac:dyDescent="0.25">
      <c r="A573" s="38" t="s">
        <v>825</v>
      </c>
      <c r="B573" s="49"/>
      <c r="C573" s="49"/>
      <c r="D573" s="38" t="s">
        <v>372</v>
      </c>
      <c r="E573" s="34" t="str">
        <f>RIGHT(A573,2)</f>
        <v>96</v>
      </c>
    </row>
    <row r="574" spans="1:5" hidden="1" x14ac:dyDescent="0.25">
      <c r="A574" s="48"/>
      <c r="B574" s="44"/>
      <c r="C574" s="53">
        <v>9601</v>
      </c>
      <c r="D574" s="42" t="s">
        <v>373</v>
      </c>
    </row>
    <row r="575" spans="1:5" hidden="1" x14ac:dyDescent="0.25">
      <c r="A575" s="48"/>
      <c r="B575" s="44"/>
      <c r="C575" s="53">
        <v>9602</v>
      </c>
      <c r="D575" s="42" t="s">
        <v>374</v>
      </c>
    </row>
    <row r="576" spans="1:5" hidden="1" x14ac:dyDescent="0.25">
      <c r="A576" s="48"/>
      <c r="B576" s="44"/>
      <c r="C576" s="53">
        <v>9603</v>
      </c>
      <c r="D576" s="42" t="s">
        <v>375</v>
      </c>
    </row>
    <row r="577" spans="1:5" hidden="1" x14ac:dyDescent="0.25">
      <c r="A577" s="48"/>
      <c r="B577" s="44"/>
      <c r="C577" s="53">
        <v>9609</v>
      </c>
      <c r="D577" s="42" t="s">
        <v>376</v>
      </c>
    </row>
    <row r="578" spans="1:5" x14ac:dyDescent="0.25">
      <c r="A578" s="38" t="s">
        <v>826</v>
      </c>
      <c r="B578" s="37"/>
      <c r="C578" s="37"/>
      <c r="D578" s="38" t="s">
        <v>377</v>
      </c>
      <c r="E578" s="34" t="str">
        <f>RIGHT(A578,2)</f>
        <v>97</v>
      </c>
    </row>
    <row r="579" spans="1:5" hidden="1" x14ac:dyDescent="0.25">
      <c r="A579" s="50"/>
      <c r="B579" s="52">
        <v>970</v>
      </c>
      <c r="C579" s="52">
        <v>9700</v>
      </c>
      <c r="D579" s="42" t="s">
        <v>377</v>
      </c>
    </row>
    <row r="580" spans="1:5" x14ac:dyDescent="0.25">
      <c r="A580" s="38" t="s">
        <v>827</v>
      </c>
      <c r="B580" s="56"/>
      <c r="C580" s="56"/>
      <c r="D580" s="38" t="s">
        <v>378</v>
      </c>
      <c r="E580" s="34" t="str">
        <f>RIGHT(A580,2)</f>
        <v>98</v>
      </c>
    </row>
    <row r="581" spans="1:5" hidden="1" x14ac:dyDescent="0.25">
      <c r="A581" s="48"/>
      <c r="B581" s="53">
        <v>981</v>
      </c>
      <c r="C581" s="53">
        <v>9810</v>
      </c>
      <c r="D581" s="42" t="s">
        <v>379</v>
      </c>
    </row>
    <row r="582" spans="1:5" hidden="1" x14ac:dyDescent="0.25">
      <c r="A582" s="48"/>
      <c r="B582" s="53">
        <v>982</v>
      </c>
      <c r="C582" s="53">
        <v>9820</v>
      </c>
      <c r="D582" s="42" t="s">
        <v>380</v>
      </c>
    </row>
    <row r="583" spans="1:5" x14ac:dyDescent="0.25">
      <c r="A583" s="38" t="s">
        <v>828</v>
      </c>
      <c r="B583" s="37"/>
      <c r="C583" s="37"/>
      <c r="D583" s="38" t="s">
        <v>381</v>
      </c>
      <c r="E583" s="34" t="str">
        <f>RIGHT(A583,2)</f>
        <v>99</v>
      </c>
    </row>
    <row r="584" spans="1:5" hidden="1" x14ac:dyDescent="0.25">
      <c r="A584" s="81"/>
      <c r="B584" s="82">
        <v>990</v>
      </c>
      <c r="C584" s="82">
        <v>9900</v>
      </c>
      <c r="D584" s="42" t="s">
        <v>381</v>
      </c>
      <c r="E584" s="65"/>
    </row>
  </sheetData>
  <autoFilter ref="A1:I584" xr:uid="{D7BB5605-5973-4061-9CA1-F44522C24395}">
    <filterColumn colId="0">
      <customFilters>
        <customFilter operator="notEqual" val=" "/>
      </customFilters>
    </filterColumn>
  </autoFilter>
  <pageMargins left="0.7" right="0.7" top="0.75" bottom="0.75" header="0.3" footer="0.3"/>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Page </vt:lpstr>
      <vt:lpstr>Definitions</vt:lpstr>
      <vt:lpstr>L1. Ownership details</vt:lpstr>
      <vt:lpstr>L2. Direct Investment details</vt:lpstr>
      <vt:lpstr>L3. Changes in Equity</vt:lpstr>
      <vt:lpstr>L4. Foreign Loans</vt:lpstr>
      <vt:lpstr>L5. Other Liabilities</vt:lpstr>
      <vt:lpstr>ISIC Classification</vt:lpstr>
      <vt:lpstr>ISIC Classification New Version</vt:lpstr>
      <vt:lpstr>'Cover Page '!Print_Area</vt:lpstr>
      <vt:lpstr>Definitions!Print_Area</vt:lpstr>
      <vt:lpstr>'L1. Ownership details'!Print_Area</vt:lpstr>
      <vt:lpstr>'L2. Direct Investment details'!Print_Area</vt:lpstr>
      <vt:lpstr>'L3. Changes in Equity'!Print_Area</vt:lpstr>
      <vt:lpstr>'L4. Foreign Loans'!Print_Area</vt:lpstr>
      <vt:lpstr>'L5. Other Liabilities'!Print_Area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Senevirathne DSA</cp:lastModifiedBy>
  <cp:lastPrinted>2026-02-09T04:09:00Z</cp:lastPrinted>
  <dcterms:created xsi:type="dcterms:W3CDTF">2012-08-13T07:49:51Z</dcterms:created>
  <dcterms:modified xsi:type="dcterms:W3CDTF">2026-02-09T04:09:32Z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2025-02-18T08:37:57Z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6092032e-0a45-4c40-a1cb-59c1621b92ff</vt:lpwstr>
  </property>
  <property fmtid="{D5CDD505-2E9C-101B-9397-08002B2CF9AE}" pid="8" name="MSIP_Label_83c4ab6a-b8f9-4a41-a9e3-9d9b3c522aed_ContentBits">
    <vt:lpwstr>1</vt:lpwstr>
  </property>
</Properties>
</file>